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lsv\庁内共有\1_課（室）共有【整理前】\285_上下水道局\05_営業総務課\02料金係\01-01料金関係\R2.4~\"/>
    </mc:Choice>
  </mc:AlternateContent>
  <workbookProtection workbookAlgorithmName="SHA-512" workbookHashValue="iltQq5sMQk34lBYtRmyih2LoA4qEZkdGZTNDUTiu/IJlHjT7C9wKGqztBZFZukHvha1rEvF+2dbj3D+VrQtvEw==" workbookSaltValue="UOdiwn7+/S/StWlD9rCyhg==" workbookSpinCount="100000" lockStructure="1"/>
  <bookViews>
    <workbookView xWindow="-120" yWindow="-120" windowWidth="29040" windowHeight="15840" firstSheet="4" activeTab="4"/>
  </bookViews>
  <sheets>
    <sheet name="基本データ等" sheetId="1" state="hidden" r:id="rId1"/>
    <sheet name="1か月一覧" sheetId="3" state="hidden" r:id="rId2"/>
    <sheet name="2か月一覧" sheetId="4" state="hidden" r:id="rId3"/>
    <sheet name="料金計算過程" sheetId="9" state="hidden" r:id="rId4"/>
    <sheet name="単価表" sheetId="2" r:id="rId5"/>
    <sheet name="早見表1" sheetId="5" r:id="rId6"/>
    <sheet name="早見表２" sheetId="6" r:id="rId7"/>
    <sheet name="早見表 3" sheetId="8" r:id="rId8"/>
    <sheet name="料金計算シート" sheetId="7" r:id="rId9"/>
  </sheets>
  <definedNames>
    <definedName name="_xlnm._FilterDatabase" localSheetId="8" hidden="1">料金計算シート!#REF!</definedName>
    <definedName name="_ko100" localSheetId="7">#REF!</definedName>
    <definedName name="_ko100">#REF!</definedName>
    <definedName name="_ko1001" localSheetId="7">#REF!</definedName>
    <definedName name="_ko1001">#REF!</definedName>
    <definedName name="_ko13" localSheetId="7">#REF!</definedName>
    <definedName name="_ko13">#REF!</definedName>
    <definedName name="_ko131" localSheetId="7">#REF!</definedName>
    <definedName name="_ko131">#REF!</definedName>
    <definedName name="_ko150" localSheetId="7">#REF!</definedName>
    <definedName name="_ko150">#REF!</definedName>
    <definedName name="_ko1501" localSheetId="7">#REF!</definedName>
    <definedName name="_ko1501">#REF!</definedName>
    <definedName name="_ko200" localSheetId="7">#REF!</definedName>
    <definedName name="_ko200">#REF!</definedName>
    <definedName name="_ko2001" localSheetId="7">#REF!</definedName>
    <definedName name="_ko2001">#REF!</definedName>
    <definedName name="_ko30" localSheetId="7">#REF!</definedName>
    <definedName name="_ko30">#REF!</definedName>
    <definedName name="_ko301" localSheetId="7">#REF!</definedName>
    <definedName name="_ko301">#REF!</definedName>
    <definedName name="_ko40" localSheetId="7">#REF!</definedName>
    <definedName name="_ko40">#REF!</definedName>
    <definedName name="_ko401" localSheetId="7">#REF!</definedName>
    <definedName name="_ko401">#REF!</definedName>
    <definedName name="_ko50" localSheetId="7">#REF!</definedName>
    <definedName name="_ko50">#REF!</definedName>
    <definedName name="_ko501" localSheetId="7">#REF!</definedName>
    <definedName name="_ko501">#REF!</definedName>
    <definedName name="_ko75" localSheetId="7">#REF!</definedName>
    <definedName name="_ko75">#REF!</definedName>
    <definedName name="_ko751" localSheetId="7">#REF!</definedName>
    <definedName name="_ko751">#REF!</definedName>
    <definedName name="_tax100" localSheetId="7">#REF!</definedName>
    <definedName name="_tax100">#REF!</definedName>
    <definedName name="_tax13" localSheetId="7">#REF!</definedName>
    <definedName name="_tax13">#REF!</definedName>
    <definedName name="_tax150" localSheetId="7">#REF!</definedName>
    <definedName name="_tax150">#REF!</definedName>
    <definedName name="_tax200" localSheetId="7">#REF!</definedName>
    <definedName name="_tax200">#REF!</definedName>
    <definedName name="_tax30" localSheetId="7">#REF!</definedName>
    <definedName name="_tax30">#REF!</definedName>
    <definedName name="_tax40" localSheetId="7">#REF!</definedName>
    <definedName name="_tax40">#REF!</definedName>
    <definedName name="_tax50" localSheetId="7">#REF!</definedName>
    <definedName name="_tax50">#REF!</definedName>
    <definedName name="_tax75" localSheetId="7">#REF!</definedName>
    <definedName name="_tax75">#REF!</definedName>
    <definedName name="jigyou" localSheetId="7">#REF!</definedName>
    <definedName name="jigyou">#REF!</definedName>
    <definedName name="kaji" localSheetId="7">#REF!</definedName>
    <definedName name="kaji">#REF!</definedName>
    <definedName name="ko" localSheetId="7">#REF!</definedName>
    <definedName name="ko">#REF!</definedName>
    <definedName name="_xlnm.Print_Area" localSheetId="7">'早見表 3'!$A$1:$K$92</definedName>
    <definedName name="_xlnm.Print_Area" localSheetId="5">早見表1!$A$1:$K$92</definedName>
    <definedName name="_xlnm.Print_Area" localSheetId="4">単価表!$A$1:$F$38</definedName>
    <definedName name="_xlnm.Print_Area" localSheetId="8">料金計算シート!$A$1:$K$58</definedName>
    <definedName name="_xlnm.Print_Titles" localSheetId="6">早見表２!$7:$8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" i="7" l="1"/>
  <c r="D1" i="9" l="1"/>
  <c r="G1" i="9"/>
  <c r="E43" i="1" l="1"/>
  <c r="V29" i="3"/>
  <c r="E42" i="1"/>
  <c r="I26" i="9" l="1"/>
  <c r="I25" i="9"/>
  <c r="I24" i="9"/>
  <c r="I23" i="9"/>
  <c r="I22" i="9"/>
  <c r="I21" i="9"/>
  <c r="I20" i="9"/>
  <c r="I19" i="9"/>
  <c r="J19" i="9" s="1"/>
  <c r="F26" i="9"/>
  <c r="F25" i="9"/>
  <c r="F24" i="9"/>
  <c r="F23" i="9"/>
  <c r="F22" i="9"/>
  <c r="F21" i="9"/>
  <c r="F20" i="9"/>
  <c r="F19" i="9"/>
  <c r="G19" i="9" s="1"/>
  <c r="C26" i="9"/>
  <c r="C25" i="9"/>
  <c r="C24" i="9"/>
  <c r="C23" i="9"/>
  <c r="C22" i="9"/>
  <c r="C21" i="9"/>
  <c r="C20" i="9"/>
  <c r="C19" i="9"/>
  <c r="D19" i="9" s="1"/>
  <c r="I11" i="9"/>
  <c r="I10" i="9"/>
  <c r="I9" i="9"/>
  <c r="I8" i="9"/>
  <c r="I7" i="9"/>
  <c r="J7" i="9" s="1"/>
  <c r="F11" i="9"/>
  <c r="F10" i="9"/>
  <c r="F9" i="9"/>
  <c r="F8" i="9"/>
  <c r="F7" i="9"/>
  <c r="G7" i="9" s="1"/>
  <c r="C11" i="9"/>
  <c r="C10" i="9"/>
  <c r="C9" i="9"/>
  <c r="C8" i="9"/>
  <c r="C7" i="9"/>
  <c r="D7" i="9" s="1"/>
  <c r="H18" i="9"/>
  <c r="E18" i="9"/>
  <c r="B18" i="9"/>
  <c r="H6" i="9"/>
  <c r="H7" i="9" s="1"/>
  <c r="E6" i="9"/>
  <c r="B6" i="9"/>
  <c r="B7" i="9" s="1"/>
  <c r="B19" i="9" l="1"/>
  <c r="E19" i="9"/>
  <c r="E20" i="9" s="1"/>
  <c r="G20" i="9" s="1"/>
  <c r="H19" i="9"/>
  <c r="H20" i="9" s="1"/>
  <c r="J20" i="9" s="1"/>
  <c r="E7" i="9"/>
  <c r="B8" i="9"/>
  <c r="D8" i="9" s="1"/>
  <c r="H8" i="9"/>
  <c r="J8" i="9" s="1"/>
  <c r="A38" i="2"/>
  <c r="A15" i="2"/>
  <c r="H9" i="9" l="1"/>
  <c r="J9" i="9" s="1"/>
  <c r="H21" i="9"/>
  <c r="J21" i="9" s="1"/>
  <c r="B20" i="9"/>
  <c r="D20" i="9" s="1"/>
  <c r="E21" i="9"/>
  <c r="G21" i="9" s="1"/>
  <c r="E8" i="9"/>
  <c r="G8" i="9" s="1"/>
  <c r="B9" i="9"/>
  <c r="D9" i="9" s="1"/>
  <c r="E24" i="2"/>
  <c r="H10" i="9" l="1"/>
  <c r="J10" i="9" s="1"/>
  <c r="B21" i="9"/>
  <c r="D21" i="9" s="1"/>
  <c r="H22" i="9"/>
  <c r="J22" i="9" s="1"/>
  <c r="E22" i="9"/>
  <c r="G22" i="9" s="1"/>
  <c r="E9" i="9"/>
  <c r="B10" i="9"/>
  <c r="D10" i="9" s="1"/>
  <c r="E5" i="3"/>
  <c r="K91" i="8"/>
  <c r="J91" i="8"/>
  <c r="I91" i="8"/>
  <c r="H91" i="8"/>
  <c r="G91" i="8"/>
  <c r="F91" i="8"/>
  <c r="E91" i="8"/>
  <c r="D91" i="8"/>
  <c r="C91" i="8"/>
  <c r="B91" i="8"/>
  <c r="K90" i="8"/>
  <c r="J90" i="8"/>
  <c r="I90" i="8"/>
  <c r="H90" i="8"/>
  <c r="G90" i="8"/>
  <c r="F90" i="8"/>
  <c r="E90" i="8"/>
  <c r="D90" i="8"/>
  <c r="C90" i="8"/>
  <c r="B90" i="8"/>
  <c r="K89" i="8"/>
  <c r="J89" i="8"/>
  <c r="I89" i="8"/>
  <c r="H89" i="8"/>
  <c r="G89" i="8"/>
  <c r="F89" i="8"/>
  <c r="E89" i="8"/>
  <c r="D89" i="8"/>
  <c r="C89" i="8"/>
  <c r="B89" i="8"/>
  <c r="K88" i="8"/>
  <c r="J88" i="8"/>
  <c r="I88" i="8"/>
  <c r="H88" i="8"/>
  <c r="G88" i="8"/>
  <c r="F88" i="8"/>
  <c r="E88" i="8"/>
  <c r="D88" i="8"/>
  <c r="C88" i="8"/>
  <c r="B88" i="8"/>
  <c r="K87" i="8"/>
  <c r="J87" i="8"/>
  <c r="I87" i="8"/>
  <c r="H87" i="8"/>
  <c r="G87" i="8"/>
  <c r="F87" i="8"/>
  <c r="E87" i="8"/>
  <c r="D87" i="8"/>
  <c r="C87" i="8"/>
  <c r="B87" i="8"/>
  <c r="K86" i="8"/>
  <c r="J86" i="8"/>
  <c r="I86" i="8"/>
  <c r="H86" i="8"/>
  <c r="G86" i="8"/>
  <c r="F86" i="8"/>
  <c r="E86" i="8"/>
  <c r="D86" i="8"/>
  <c r="C86" i="8"/>
  <c r="B86" i="8"/>
  <c r="K85" i="8"/>
  <c r="J85" i="8"/>
  <c r="I85" i="8"/>
  <c r="H85" i="8"/>
  <c r="G85" i="8"/>
  <c r="F85" i="8"/>
  <c r="E85" i="8"/>
  <c r="D85" i="8"/>
  <c r="C85" i="8"/>
  <c r="B85" i="8"/>
  <c r="K84" i="8"/>
  <c r="J84" i="8"/>
  <c r="I84" i="8"/>
  <c r="H84" i="8"/>
  <c r="G84" i="8"/>
  <c r="F84" i="8"/>
  <c r="E84" i="8"/>
  <c r="D84" i="8"/>
  <c r="C84" i="8"/>
  <c r="B84" i="8"/>
  <c r="K83" i="8"/>
  <c r="J83" i="8"/>
  <c r="I83" i="8"/>
  <c r="H83" i="8"/>
  <c r="G83" i="8"/>
  <c r="F83" i="8"/>
  <c r="E83" i="8"/>
  <c r="D83" i="8"/>
  <c r="C83" i="8"/>
  <c r="B83" i="8"/>
  <c r="K82" i="8"/>
  <c r="J82" i="8"/>
  <c r="I82" i="8"/>
  <c r="H82" i="8"/>
  <c r="G82" i="8"/>
  <c r="F82" i="8"/>
  <c r="E82" i="8"/>
  <c r="D82" i="8"/>
  <c r="C82" i="8"/>
  <c r="B82" i="8"/>
  <c r="K81" i="8"/>
  <c r="J81" i="8"/>
  <c r="I81" i="8"/>
  <c r="H81" i="8"/>
  <c r="G81" i="8"/>
  <c r="F81" i="8"/>
  <c r="E81" i="8"/>
  <c r="D81" i="8"/>
  <c r="C81" i="8"/>
  <c r="B81" i="8"/>
  <c r="K80" i="8"/>
  <c r="J80" i="8"/>
  <c r="I80" i="8"/>
  <c r="H80" i="8"/>
  <c r="G80" i="8"/>
  <c r="F80" i="8"/>
  <c r="E80" i="8"/>
  <c r="D80" i="8"/>
  <c r="C80" i="8"/>
  <c r="B80" i="8"/>
  <c r="K79" i="8"/>
  <c r="J79" i="8"/>
  <c r="I79" i="8"/>
  <c r="H79" i="8"/>
  <c r="G79" i="8"/>
  <c r="F79" i="8"/>
  <c r="E79" i="8"/>
  <c r="D79" i="8"/>
  <c r="C79" i="8"/>
  <c r="B79" i="8"/>
  <c r="K78" i="8"/>
  <c r="J78" i="8"/>
  <c r="I78" i="8"/>
  <c r="H78" i="8"/>
  <c r="G78" i="8"/>
  <c r="F78" i="8"/>
  <c r="E78" i="8"/>
  <c r="D78" i="8"/>
  <c r="C78" i="8"/>
  <c r="B78" i="8"/>
  <c r="K77" i="8"/>
  <c r="J77" i="8"/>
  <c r="I77" i="8"/>
  <c r="H77" i="8"/>
  <c r="G77" i="8"/>
  <c r="F77" i="8"/>
  <c r="E77" i="8"/>
  <c r="D77" i="8"/>
  <c r="C77" i="8"/>
  <c r="B77" i="8"/>
  <c r="K76" i="8"/>
  <c r="J76" i="8"/>
  <c r="I76" i="8"/>
  <c r="H76" i="8"/>
  <c r="G76" i="8"/>
  <c r="F76" i="8"/>
  <c r="E76" i="8"/>
  <c r="D76" i="8"/>
  <c r="C76" i="8"/>
  <c r="B76" i="8"/>
  <c r="K75" i="8"/>
  <c r="J75" i="8"/>
  <c r="I75" i="8"/>
  <c r="H75" i="8"/>
  <c r="G75" i="8"/>
  <c r="F75" i="8"/>
  <c r="E75" i="8"/>
  <c r="D75" i="8"/>
  <c r="C75" i="8"/>
  <c r="B75" i="8"/>
  <c r="K74" i="8"/>
  <c r="J74" i="8"/>
  <c r="I74" i="8"/>
  <c r="H74" i="8"/>
  <c r="G74" i="8"/>
  <c r="F74" i="8"/>
  <c r="E74" i="8"/>
  <c r="D74" i="8"/>
  <c r="C74" i="8"/>
  <c r="B74" i="8"/>
  <c r="K73" i="8"/>
  <c r="J73" i="8"/>
  <c r="I73" i="8"/>
  <c r="H73" i="8"/>
  <c r="G73" i="8"/>
  <c r="F73" i="8"/>
  <c r="E73" i="8"/>
  <c r="D73" i="8"/>
  <c r="C73" i="8"/>
  <c r="B73" i="8"/>
  <c r="K72" i="8"/>
  <c r="J72" i="8"/>
  <c r="I72" i="8"/>
  <c r="H72" i="8"/>
  <c r="G72" i="8"/>
  <c r="F72" i="8"/>
  <c r="E72" i="8"/>
  <c r="D72" i="8"/>
  <c r="C72" i="8"/>
  <c r="B72" i="8"/>
  <c r="K71" i="8"/>
  <c r="J71" i="8"/>
  <c r="I71" i="8"/>
  <c r="H71" i="8"/>
  <c r="G71" i="8"/>
  <c r="F71" i="8"/>
  <c r="E71" i="8"/>
  <c r="D71" i="8"/>
  <c r="C71" i="8"/>
  <c r="B71" i="8"/>
  <c r="K70" i="8"/>
  <c r="J70" i="8"/>
  <c r="I70" i="8"/>
  <c r="H70" i="8"/>
  <c r="G70" i="8"/>
  <c r="F70" i="8"/>
  <c r="E70" i="8"/>
  <c r="D70" i="8"/>
  <c r="C70" i="8"/>
  <c r="B70" i="8"/>
  <c r="K69" i="8"/>
  <c r="J69" i="8"/>
  <c r="I69" i="8"/>
  <c r="H69" i="8"/>
  <c r="G69" i="8"/>
  <c r="F69" i="8"/>
  <c r="E69" i="8"/>
  <c r="D69" i="8"/>
  <c r="C69" i="8"/>
  <c r="B69" i="8"/>
  <c r="K68" i="8"/>
  <c r="J68" i="8"/>
  <c r="I68" i="8"/>
  <c r="H68" i="8"/>
  <c r="G68" i="8"/>
  <c r="F68" i="8"/>
  <c r="E68" i="8"/>
  <c r="D68" i="8"/>
  <c r="C68" i="8"/>
  <c r="B68" i="8"/>
  <c r="K67" i="8"/>
  <c r="J67" i="8"/>
  <c r="I67" i="8"/>
  <c r="H67" i="8"/>
  <c r="G67" i="8"/>
  <c r="F67" i="8"/>
  <c r="E67" i="8"/>
  <c r="D67" i="8"/>
  <c r="C67" i="8"/>
  <c r="B67" i="8"/>
  <c r="K66" i="8"/>
  <c r="J66" i="8"/>
  <c r="I66" i="8"/>
  <c r="H66" i="8"/>
  <c r="G66" i="8"/>
  <c r="F66" i="8"/>
  <c r="E66" i="8"/>
  <c r="D66" i="8"/>
  <c r="C66" i="8"/>
  <c r="B66" i="8"/>
  <c r="K65" i="8"/>
  <c r="J65" i="8"/>
  <c r="I65" i="8"/>
  <c r="H65" i="8"/>
  <c r="G65" i="8"/>
  <c r="F65" i="8"/>
  <c r="E65" i="8"/>
  <c r="D65" i="8"/>
  <c r="C65" i="8"/>
  <c r="B65" i="8"/>
  <c r="K64" i="8"/>
  <c r="J64" i="8"/>
  <c r="I64" i="8"/>
  <c r="H64" i="8"/>
  <c r="G64" i="8"/>
  <c r="F64" i="8"/>
  <c r="E64" i="8"/>
  <c r="D64" i="8"/>
  <c r="C64" i="8"/>
  <c r="B64" i="8"/>
  <c r="K63" i="8"/>
  <c r="J63" i="8"/>
  <c r="I63" i="8"/>
  <c r="H63" i="8"/>
  <c r="G63" i="8"/>
  <c r="F63" i="8"/>
  <c r="E63" i="8"/>
  <c r="D63" i="8"/>
  <c r="C63" i="8"/>
  <c r="B63" i="8"/>
  <c r="K62" i="8"/>
  <c r="J62" i="8"/>
  <c r="I62" i="8"/>
  <c r="H62" i="8"/>
  <c r="G62" i="8"/>
  <c r="F62" i="8"/>
  <c r="E62" i="8"/>
  <c r="D62" i="8"/>
  <c r="C62" i="8"/>
  <c r="B62" i="8"/>
  <c r="K61" i="8"/>
  <c r="J61" i="8"/>
  <c r="I61" i="8"/>
  <c r="H61" i="8"/>
  <c r="G61" i="8"/>
  <c r="F61" i="8"/>
  <c r="E61" i="8"/>
  <c r="D61" i="8"/>
  <c r="C61" i="8"/>
  <c r="B61" i="8"/>
  <c r="K60" i="8"/>
  <c r="J60" i="8"/>
  <c r="I60" i="8"/>
  <c r="H60" i="8"/>
  <c r="G60" i="8"/>
  <c r="F60" i="8"/>
  <c r="E60" i="8"/>
  <c r="D60" i="8"/>
  <c r="C60" i="8"/>
  <c r="B60" i="8"/>
  <c r="K59" i="8"/>
  <c r="J59" i="8"/>
  <c r="I59" i="8"/>
  <c r="H59" i="8"/>
  <c r="G59" i="8"/>
  <c r="F59" i="8"/>
  <c r="E59" i="8"/>
  <c r="D59" i="8"/>
  <c r="C59" i="8"/>
  <c r="B59" i="8"/>
  <c r="K58" i="8"/>
  <c r="J58" i="8"/>
  <c r="I58" i="8"/>
  <c r="H58" i="8"/>
  <c r="G58" i="8"/>
  <c r="F58" i="8"/>
  <c r="E58" i="8"/>
  <c r="D58" i="8"/>
  <c r="C58" i="8"/>
  <c r="B58" i="8"/>
  <c r="K57" i="8"/>
  <c r="J57" i="8"/>
  <c r="I57" i="8"/>
  <c r="H57" i="8"/>
  <c r="G57" i="8"/>
  <c r="F57" i="8"/>
  <c r="E57" i="8"/>
  <c r="D57" i="8"/>
  <c r="C57" i="8"/>
  <c r="B57" i="8"/>
  <c r="K56" i="8"/>
  <c r="J56" i="8"/>
  <c r="I56" i="8"/>
  <c r="H56" i="8"/>
  <c r="G56" i="8"/>
  <c r="F56" i="8"/>
  <c r="E56" i="8"/>
  <c r="D56" i="8"/>
  <c r="C56" i="8"/>
  <c r="B56" i="8"/>
  <c r="K55" i="8"/>
  <c r="J55" i="8"/>
  <c r="I55" i="8"/>
  <c r="H55" i="8"/>
  <c r="G55" i="8"/>
  <c r="F55" i="8"/>
  <c r="E55" i="8"/>
  <c r="D55" i="8"/>
  <c r="C55" i="8"/>
  <c r="B55" i="8"/>
  <c r="K54" i="8"/>
  <c r="J54" i="8"/>
  <c r="I54" i="8"/>
  <c r="H54" i="8"/>
  <c r="G54" i="8"/>
  <c r="F54" i="8"/>
  <c r="E54" i="8"/>
  <c r="D54" i="8"/>
  <c r="C54" i="8"/>
  <c r="B54" i="8"/>
  <c r="K53" i="8"/>
  <c r="J53" i="8"/>
  <c r="I53" i="8"/>
  <c r="H53" i="8"/>
  <c r="G53" i="8"/>
  <c r="F53" i="8"/>
  <c r="E53" i="8"/>
  <c r="D53" i="8"/>
  <c r="C53" i="8"/>
  <c r="B53" i="8"/>
  <c r="K52" i="8"/>
  <c r="J52" i="8"/>
  <c r="I52" i="8"/>
  <c r="H52" i="8"/>
  <c r="G52" i="8"/>
  <c r="F52" i="8"/>
  <c r="E52" i="8"/>
  <c r="D52" i="8"/>
  <c r="C52" i="8"/>
  <c r="B52" i="8"/>
  <c r="K51" i="8"/>
  <c r="J51" i="8"/>
  <c r="I51" i="8"/>
  <c r="H51" i="8"/>
  <c r="G51" i="8"/>
  <c r="F51" i="8"/>
  <c r="E51" i="8"/>
  <c r="D51" i="8"/>
  <c r="C51" i="8"/>
  <c r="K50" i="8"/>
  <c r="J50" i="8"/>
  <c r="I50" i="8"/>
  <c r="H50" i="8"/>
  <c r="G50" i="8"/>
  <c r="F50" i="8"/>
  <c r="E50" i="8"/>
  <c r="D50" i="8"/>
  <c r="C50" i="8"/>
  <c r="B50" i="8"/>
  <c r="B51" i="8"/>
  <c r="K45" i="8"/>
  <c r="J45" i="8"/>
  <c r="I45" i="8"/>
  <c r="H45" i="8"/>
  <c r="G45" i="8"/>
  <c r="F45" i="8"/>
  <c r="E45" i="8"/>
  <c r="D45" i="8"/>
  <c r="C45" i="8"/>
  <c r="B45" i="8"/>
  <c r="K44" i="8"/>
  <c r="J44" i="8"/>
  <c r="I44" i="8"/>
  <c r="H44" i="8"/>
  <c r="G44" i="8"/>
  <c r="F44" i="8"/>
  <c r="E44" i="8"/>
  <c r="D44" i="8"/>
  <c r="C44" i="8"/>
  <c r="B44" i="8"/>
  <c r="K43" i="8"/>
  <c r="J43" i="8"/>
  <c r="I43" i="8"/>
  <c r="H43" i="8"/>
  <c r="G43" i="8"/>
  <c r="F43" i="8"/>
  <c r="E43" i="8"/>
  <c r="D43" i="8"/>
  <c r="C43" i="8"/>
  <c r="B43" i="8"/>
  <c r="K42" i="8"/>
  <c r="J42" i="8"/>
  <c r="I42" i="8"/>
  <c r="H42" i="8"/>
  <c r="G42" i="8"/>
  <c r="F42" i="8"/>
  <c r="E42" i="8"/>
  <c r="D42" i="8"/>
  <c r="C42" i="8"/>
  <c r="B42" i="8"/>
  <c r="K41" i="8"/>
  <c r="J41" i="8"/>
  <c r="I41" i="8"/>
  <c r="H41" i="8"/>
  <c r="G41" i="8"/>
  <c r="F41" i="8"/>
  <c r="E41" i="8"/>
  <c r="D41" i="8"/>
  <c r="C41" i="8"/>
  <c r="B41" i="8"/>
  <c r="K40" i="8"/>
  <c r="J40" i="8"/>
  <c r="I40" i="8"/>
  <c r="H40" i="8"/>
  <c r="G40" i="8"/>
  <c r="F40" i="8"/>
  <c r="E40" i="8"/>
  <c r="D40" i="8"/>
  <c r="C40" i="8"/>
  <c r="B40" i="8"/>
  <c r="K39" i="8"/>
  <c r="J39" i="8"/>
  <c r="I39" i="8"/>
  <c r="H39" i="8"/>
  <c r="G39" i="8"/>
  <c r="F39" i="8"/>
  <c r="E39" i="8"/>
  <c r="D39" i="8"/>
  <c r="C39" i="8"/>
  <c r="B39" i="8"/>
  <c r="K38" i="8"/>
  <c r="J38" i="8"/>
  <c r="I38" i="8"/>
  <c r="H38" i="8"/>
  <c r="G38" i="8"/>
  <c r="F38" i="8"/>
  <c r="E38" i="8"/>
  <c r="D38" i="8"/>
  <c r="C38" i="8"/>
  <c r="B38" i="8"/>
  <c r="K37" i="8"/>
  <c r="J37" i="8"/>
  <c r="I37" i="8"/>
  <c r="H37" i="8"/>
  <c r="G37" i="8"/>
  <c r="F37" i="8"/>
  <c r="E37" i="8"/>
  <c r="D37" i="8"/>
  <c r="C37" i="8"/>
  <c r="B37" i="8"/>
  <c r="K36" i="8"/>
  <c r="J36" i="8"/>
  <c r="I36" i="8"/>
  <c r="H36" i="8"/>
  <c r="G36" i="8"/>
  <c r="F36" i="8"/>
  <c r="E36" i="8"/>
  <c r="D36" i="8"/>
  <c r="C36" i="8"/>
  <c r="B36" i="8"/>
  <c r="K35" i="8"/>
  <c r="J35" i="8"/>
  <c r="I35" i="8"/>
  <c r="H35" i="8"/>
  <c r="G35" i="8"/>
  <c r="F35" i="8"/>
  <c r="E35" i="8"/>
  <c r="D35" i="8"/>
  <c r="C35" i="8"/>
  <c r="B35" i="8"/>
  <c r="K34" i="8"/>
  <c r="J34" i="8"/>
  <c r="I34" i="8"/>
  <c r="H34" i="8"/>
  <c r="G34" i="8"/>
  <c r="F34" i="8"/>
  <c r="E34" i="8"/>
  <c r="D34" i="8"/>
  <c r="C34" i="8"/>
  <c r="B34" i="8"/>
  <c r="K33" i="8"/>
  <c r="J33" i="8"/>
  <c r="I33" i="8"/>
  <c r="H33" i="8"/>
  <c r="G33" i="8"/>
  <c r="F33" i="8"/>
  <c r="E33" i="8"/>
  <c r="D33" i="8"/>
  <c r="C33" i="8"/>
  <c r="B33" i="8"/>
  <c r="K32" i="8"/>
  <c r="J32" i="8"/>
  <c r="I32" i="8"/>
  <c r="H32" i="8"/>
  <c r="G32" i="8"/>
  <c r="F32" i="8"/>
  <c r="E32" i="8"/>
  <c r="D32" i="8"/>
  <c r="C32" i="8"/>
  <c r="B32" i="8"/>
  <c r="K31" i="8"/>
  <c r="J31" i="8"/>
  <c r="I31" i="8"/>
  <c r="H31" i="8"/>
  <c r="G31" i="8"/>
  <c r="F31" i="8"/>
  <c r="E31" i="8"/>
  <c r="D31" i="8"/>
  <c r="C31" i="8"/>
  <c r="B31" i="8"/>
  <c r="K30" i="8"/>
  <c r="J30" i="8"/>
  <c r="I30" i="8"/>
  <c r="H30" i="8"/>
  <c r="G30" i="8"/>
  <c r="F30" i="8"/>
  <c r="E30" i="8"/>
  <c r="D30" i="8"/>
  <c r="C30" i="8"/>
  <c r="B30" i="8"/>
  <c r="K29" i="8"/>
  <c r="J29" i="8"/>
  <c r="I29" i="8"/>
  <c r="H29" i="8"/>
  <c r="G29" i="8"/>
  <c r="F29" i="8"/>
  <c r="E29" i="8"/>
  <c r="D29" i="8"/>
  <c r="C29" i="8"/>
  <c r="B29" i="8"/>
  <c r="K28" i="8"/>
  <c r="J28" i="8"/>
  <c r="I28" i="8"/>
  <c r="H28" i="8"/>
  <c r="G28" i="8"/>
  <c r="F28" i="8"/>
  <c r="E28" i="8"/>
  <c r="D28" i="8"/>
  <c r="C28" i="8"/>
  <c r="B28" i="8"/>
  <c r="K27" i="8"/>
  <c r="J27" i="8"/>
  <c r="I27" i="8"/>
  <c r="H27" i="8"/>
  <c r="G27" i="8"/>
  <c r="F27" i="8"/>
  <c r="E27" i="8"/>
  <c r="D27" i="8"/>
  <c r="C27" i="8"/>
  <c r="B27" i="8"/>
  <c r="K26" i="8"/>
  <c r="J26" i="8"/>
  <c r="I26" i="8"/>
  <c r="H26" i="8"/>
  <c r="G26" i="8"/>
  <c r="F26" i="8"/>
  <c r="E26" i="8"/>
  <c r="D26" i="8"/>
  <c r="C26" i="8"/>
  <c r="B26" i="8"/>
  <c r="K25" i="8"/>
  <c r="J25" i="8"/>
  <c r="I25" i="8"/>
  <c r="H25" i="8"/>
  <c r="G25" i="8"/>
  <c r="F25" i="8"/>
  <c r="E25" i="8"/>
  <c r="D25" i="8"/>
  <c r="C25" i="8"/>
  <c r="B25" i="8"/>
  <c r="K24" i="8"/>
  <c r="J24" i="8"/>
  <c r="I24" i="8"/>
  <c r="H24" i="8"/>
  <c r="G24" i="8"/>
  <c r="F24" i="8"/>
  <c r="E24" i="8"/>
  <c r="D24" i="8"/>
  <c r="C24" i="8"/>
  <c r="B24" i="8"/>
  <c r="K23" i="8"/>
  <c r="J23" i="8"/>
  <c r="I23" i="8"/>
  <c r="H23" i="8"/>
  <c r="G23" i="8"/>
  <c r="F23" i="8"/>
  <c r="E23" i="8"/>
  <c r="D23" i="8"/>
  <c r="C23" i="8"/>
  <c r="B23" i="8"/>
  <c r="K22" i="8"/>
  <c r="J22" i="8"/>
  <c r="I22" i="8"/>
  <c r="H22" i="8"/>
  <c r="G22" i="8"/>
  <c r="F22" i="8"/>
  <c r="E22" i="8"/>
  <c r="D22" i="8"/>
  <c r="C22" i="8"/>
  <c r="B22" i="8"/>
  <c r="K21" i="8"/>
  <c r="J21" i="8"/>
  <c r="I21" i="8"/>
  <c r="H21" i="8"/>
  <c r="G21" i="8"/>
  <c r="F21" i="8"/>
  <c r="E21" i="8"/>
  <c r="D21" i="8"/>
  <c r="C21" i="8"/>
  <c r="B21" i="8"/>
  <c r="K20" i="8"/>
  <c r="J20" i="8"/>
  <c r="I20" i="8"/>
  <c r="H20" i="8"/>
  <c r="G20" i="8"/>
  <c r="F20" i="8"/>
  <c r="E20" i="8"/>
  <c r="D20" i="8"/>
  <c r="C20" i="8"/>
  <c r="B20" i="8"/>
  <c r="K19" i="8"/>
  <c r="J19" i="8"/>
  <c r="I19" i="8"/>
  <c r="H19" i="8"/>
  <c r="G19" i="8"/>
  <c r="F19" i="8"/>
  <c r="E19" i="8"/>
  <c r="D19" i="8"/>
  <c r="C19" i="8"/>
  <c r="B19" i="8"/>
  <c r="K18" i="8"/>
  <c r="J18" i="8"/>
  <c r="I18" i="8"/>
  <c r="H18" i="8"/>
  <c r="G18" i="8"/>
  <c r="F18" i="8"/>
  <c r="E18" i="8"/>
  <c r="D18" i="8"/>
  <c r="C18" i="8"/>
  <c r="B18" i="8"/>
  <c r="K17" i="8"/>
  <c r="J17" i="8"/>
  <c r="I17" i="8"/>
  <c r="H17" i="8"/>
  <c r="G17" i="8"/>
  <c r="F17" i="8"/>
  <c r="E17" i="8"/>
  <c r="D17" i="8"/>
  <c r="C17" i="8"/>
  <c r="B17" i="8"/>
  <c r="K16" i="8"/>
  <c r="J16" i="8"/>
  <c r="I16" i="8"/>
  <c r="H16" i="8"/>
  <c r="G16" i="8"/>
  <c r="F16" i="8"/>
  <c r="E16" i="8"/>
  <c r="D16" i="8"/>
  <c r="C16" i="8"/>
  <c r="B16" i="8"/>
  <c r="K15" i="8"/>
  <c r="J15" i="8"/>
  <c r="I15" i="8"/>
  <c r="H15" i="8"/>
  <c r="G15" i="8"/>
  <c r="F15" i="8"/>
  <c r="E15" i="8"/>
  <c r="D15" i="8"/>
  <c r="C15" i="8"/>
  <c r="B15" i="8"/>
  <c r="K14" i="8"/>
  <c r="J14" i="8"/>
  <c r="I14" i="8"/>
  <c r="H14" i="8"/>
  <c r="G14" i="8"/>
  <c r="F14" i="8"/>
  <c r="E14" i="8"/>
  <c r="D14" i="8"/>
  <c r="C14" i="8"/>
  <c r="B14" i="8"/>
  <c r="K13" i="8"/>
  <c r="J13" i="8"/>
  <c r="I13" i="8"/>
  <c r="H13" i="8"/>
  <c r="G13" i="8"/>
  <c r="F13" i="8"/>
  <c r="E13" i="8"/>
  <c r="D13" i="8"/>
  <c r="C13" i="8"/>
  <c r="B13" i="8"/>
  <c r="K12" i="8"/>
  <c r="J12" i="8"/>
  <c r="I12" i="8"/>
  <c r="H12" i="8"/>
  <c r="G12" i="8"/>
  <c r="F12" i="8"/>
  <c r="E12" i="8"/>
  <c r="D12" i="8"/>
  <c r="C12" i="8"/>
  <c r="B12" i="8"/>
  <c r="K11" i="8"/>
  <c r="J11" i="8"/>
  <c r="I11" i="8"/>
  <c r="H11" i="8"/>
  <c r="G11" i="8"/>
  <c r="F11" i="8"/>
  <c r="E11" i="8"/>
  <c r="D11" i="8"/>
  <c r="C11" i="8"/>
  <c r="B11" i="8"/>
  <c r="K10" i="8"/>
  <c r="J10" i="8"/>
  <c r="I10" i="8"/>
  <c r="H10" i="8"/>
  <c r="G10" i="8"/>
  <c r="F10" i="8"/>
  <c r="E10" i="8"/>
  <c r="D10" i="8"/>
  <c r="C10" i="8"/>
  <c r="B10" i="8"/>
  <c r="K9" i="8"/>
  <c r="J9" i="8"/>
  <c r="I9" i="8"/>
  <c r="H9" i="8"/>
  <c r="G9" i="8"/>
  <c r="F9" i="8"/>
  <c r="E9" i="8"/>
  <c r="D9" i="8"/>
  <c r="C9" i="8"/>
  <c r="B9" i="8"/>
  <c r="K8" i="8"/>
  <c r="J8" i="8"/>
  <c r="I8" i="8"/>
  <c r="H8" i="8"/>
  <c r="G8" i="8"/>
  <c r="F8" i="8"/>
  <c r="E8" i="8"/>
  <c r="D8" i="8"/>
  <c r="C8" i="8"/>
  <c r="B8" i="8"/>
  <c r="K7" i="8"/>
  <c r="J7" i="8"/>
  <c r="I7" i="8"/>
  <c r="H7" i="8"/>
  <c r="G7" i="8"/>
  <c r="F7" i="8"/>
  <c r="E7" i="8"/>
  <c r="D7" i="8"/>
  <c r="C7" i="8"/>
  <c r="B7" i="8"/>
  <c r="K6" i="8"/>
  <c r="J6" i="8"/>
  <c r="I6" i="8"/>
  <c r="H6" i="8"/>
  <c r="G6" i="8"/>
  <c r="F6" i="8"/>
  <c r="E6" i="8"/>
  <c r="D6" i="8"/>
  <c r="C6" i="8"/>
  <c r="B6" i="8"/>
  <c r="K5" i="8"/>
  <c r="J5" i="8"/>
  <c r="I5" i="8"/>
  <c r="H5" i="8"/>
  <c r="G5" i="8"/>
  <c r="F5" i="8"/>
  <c r="E5" i="8"/>
  <c r="D5" i="8"/>
  <c r="C5" i="8"/>
  <c r="K4" i="8"/>
  <c r="J4" i="8"/>
  <c r="I4" i="8"/>
  <c r="H4" i="8"/>
  <c r="G4" i="8"/>
  <c r="F4" i="8"/>
  <c r="E4" i="8"/>
  <c r="D4" i="8"/>
  <c r="C4" i="8"/>
  <c r="B4" i="8"/>
  <c r="B5" i="8"/>
  <c r="E47" i="8"/>
  <c r="A48" i="8"/>
  <c r="K47" i="8"/>
  <c r="G47" i="8"/>
  <c r="A2" i="8"/>
  <c r="K1" i="8"/>
  <c r="G1" i="8"/>
  <c r="I4" i="7"/>
  <c r="C4" i="7"/>
  <c r="H5" i="7"/>
  <c r="B5" i="7"/>
  <c r="H2" i="7"/>
  <c r="D18" i="7"/>
  <c r="B19" i="7"/>
  <c r="E159" i="1"/>
  <c r="G159" i="1"/>
  <c r="E160" i="1"/>
  <c r="G160" i="1"/>
  <c r="E161" i="1"/>
  <c r="G161" i="1"/>
  <c r="E162" i="1"/>
  <c r="G162" i="1"/>
  <c r="E163" i="1"/>
  <c r="G163" i="1"/>
  <c r="E164" i="1"/>
  <c r="F164" i="1"/>
  <c r="G164" i="1"/>
  <c r="G158" i="1"/>
  <c r="E158" i="1"/>
  <c r="C159" i="1"/>
  <c r="F159" i="1" s="1"/>
  <c r="C160" i="1"/>
  <c r="F160" i="1" s="1"/>
  <c r="C161" i="1"/>
  <c r="F161" i="1" s="1"/>
  <c r="C162" i="1"/>
  <c r="F162" i="1" s="1"/>
  <c r="C163" i="1"/>
  <c r="F163" i="1" s="1"/>
  <c r="C164" i="1"/>
  <c r="C158" i="1"/>
  <c r="F158" i="1" s="1"/>
  <c r="G141" i="1"/>
  <c r="E141" i="1"/>
  <c r="C141" i="1"/>
  <c r="D121" i="1"/>
  <c r="B140" i="1" s="1"/>
  <c r="B141" i="1" s="1"/>
  <c r="B142" i="1" s="1"/>
  <c r="C142" i="1" s="1"/>
  <c r="B17" i="7"/>
  <c r="H11" i="9" l="1"/>
  <c r="J11" i="9" s="1"/>
  <c r="J12" i="9" s="1"/>
  <c r="J13" i="9" s="1"/>
  <c r="B11" i="9"/>
  <c r="D11" i="9" s="1"/>
  <c r="D12" i="9" s="1"/>
  <c r="D13" i="9" s="1"/>
  <c r="E10" i="9"/>
  <c r="G9" i="9"/>
  <c r="B22" i="9"/>
  <c r="D22" i="9" s="1"/>
  <c r="E23" i="9"/>
  <c r="G23" i="9" s="1"/>
  <c r="H23" i="9"/>
  <c r="J23" i="9" s="1"/>
  <c r="D140" i="1"/>
  <c r="D141" i="1" s="1"/>
  <c r="F140" i="1"/>
  <c r="F141" i="1" s="1"/>
  <c r="C126" i="1"/>
  <c r="E126" i="1"/>
  <c r="G126" i="1"/>
  <c r="B121" i="1"/>
  <c r="F125" i="1" s="1"/>
  <c r="H117" i="1"/>
  <c r="F111" i="1"/>
  <c r="D111" i="1"/>
  <c r="B119" i="1"/>
  <c r="G10" i="9" l="1"/>
  <c r="E11" i="9"/>
  <c r="G11" i="9" s="1"/>
  <c r="H24" i="9"/>
  <c r="J24" i="9" s="1"/>
  <c r="E24" i="9"/>
  <c r="G24" i="9" s="1"/>
  <c r="B23" i="9"/>
  <c r="F142" i="1"/>
  <c r="G142" i="1" s="1"/>
  <c r="D142" i="1"/>
  <c r="E142" i="1" s="1"/>
  <c r="F126" i="1"/>
  <c r="B143" i="1"/>
  <c r="D125" i="1"/>
  <c r="B125" i="1"/>
  <c r="D126" i="1" l="1"/>
  <c r="G12" i="9"/>
  <c r="G13" i="9" s="1"/>
  <c r="K13" i="9" s="1"/>
  <c r="H25" i="9"/>
  <c r="J25" i="9" s="1"/>
  <c r="B24" i="9"/>
  <c r="D24" i="9" s="1"/>
  <c r="D23" i="9"/>
  <c r="E25" i="9"/>
  <c r="G25" i="9" s="1"/>
  <c r="D143" i="1"/>
  <c r="E143" i="1" s="1"/>
  <c r="F143" i="1"/>
  <c r="G143" i="1" s="1"/>
  <c r="C143" i="1"/>
  <c r="F127" i="1"/>
  <c r="G127" i="1" s="1"/>
  <c r="B144" i="1"/>
  <c r="C144" i="1" s="1"/>
  <c r="B126" i="1"/>
  <c r="D127" i="1"/>
  <c r="E127" i="1" s="1"/>
  <c r="H26" i="9" l="1"/>
  <c r="J26" i="9" s="1"/>
  <c r="J27" i="9" s="1"/>
  <c r="J28" i="9" s="1"/>
  <c r="K12" i="9"/>
  <c r="B25" i="9"/>
  <c r="E26" i="9"/>
  <c r="G26" i="9" s="1"/>
  <c r="F144" i="1"/>
  <c r="G144" i="1" s="1"/>
  <c r="F128" i="1"/>
  <c r="G128" i="1" s="1"/>
  <c r="D144" i="1"/>
  <c r="E144" i="1" s="1"/>
  <c r="B127" i="1"/>
  <c r="B128" i="1" s="1"/>
  <c r="C128" i="1" s="1"/>
  <c r="B145" i="1"/>
  <c r="C145" i="1" s="1"/>
  <c r="D128" i="1"/>
  <c r="D129" i="1" s="1"/>
  <c r="E129" i="1" s="1"/>
  <c r="F145" i="1" l="1"/>
  <c r="G145" i="1" s="1"/>
  <c r="D145" i="1"/>
  <c r="E145" i="1" s="1"/>
  <c r="D130" i="1"/>
  <c r="D25" i="9"/>
  <c r="B26" i="9"/>
  <c r="D26" i="9" s="1"/>
  <c r="G27" i="9"/>
  <c r="G28" i="9" s="1"/>
  <c r="C127" i="1"/>
  <c r="F129" i="1"/>
  <c r="F146" i="1"/>
  <c r="F147" i="1" s="1"/>
  <c r="B129" i="1"/>
  <c r="C129" i="1" s="1"/>
  <c r="E128" i="1"/>
  <c r="B146" i="1"/>
  <c r="D146" i="1" l="1"/>
  <c r="E146" i="1" s="1"/>
  <c r="D27" i="9"/>
  <c r="D28" i="9" s="1"/>
  <c r="G146" i="1"/>
  <c r="G129" i="1"/>
  <c r="F130" i="1"/>
  <c r="G130" i="1" s="1"/>
  <c r="B130" i="1"/>
  <c r="C130" i="1" s="1"/>
  <c r="C131" i="1" s="1"/>
  <c r="B135" i="1" s="1"/>
  <c r="K27" i="9"/>
  <c r="K28" i="9"/>
  <c r="F148" i="1"/>
  <c r="G148" i="1" s="1"/>
  <c r="G147" i="1"/>
  <c r="E130" i="1"/>
  <c r="E131" i="1" s="1"/>
  <c r="D131" i="1"/>
  <c r="F149" i="1"/>
  <c r="B147" i="1"/>
  <c r="C147" i="1" s="1"/>
  <c r="C146" i="1"/>
  <c r="G131" i="1" l="1"/>
  <c r="G132" i="1" s="1"/>
  <c r="D147" i="1"/>
  <c r="D148" i="1" s="1"/>
  <c r="F131" i="1"/>
  <c r="B148" i="1"/>
  <c r="C148" i="1" s="1"/>
  <c r="C132" i="1"/>
  <c r="C135" i="1" s="1"/>
  <c r="D135" i="1" s="1"/>
  <c r="B131" i="1"/>
  <c r="G149" i="1"/>
  <c r="G150" i="1" s="1"/>
  <c r="C149" i="1"/>
  <c r="B153" i="1" s="1"/>
  <c r="B167" i="1" s="1"/>
  <c r="B136" i="1"/>
  <c r="E132" i="1"/>
  <c r="C136" i="1" s="1"/>
  <c r="F17" i="7" s="1"/>
  <c r="E147" i="1" l="1"/>
  <c r="B149" i="1"/>
  <c r="C150" i="1"/>
  <c r="C153" i="1" s="1"/>
  <c r="C167" i="1" s="1"/>
  <c r="D136" i="1"/>
  <c r="E17" i="7" s="1"/>
  <c r="E148" i="1"/>
  <c r="E149" i="1" s="1"/>
  <c r="D149" i="1"/>
  <c r="D153" i="1" l="1"/>
  <c r="D167" i="1" s="1"/>
  <c r="B154" i="1"/>
  <c r="B168" i="1" s="1"/>
  <c r="E150" i="1"/>
  <c r="C154" i="1" s="1"/>
  <c r="C168" i="1" l="1"/>
  <c r="D154" i="1"/>
  <c r="F19" i="7" l="1"/>
  <c r="F20" i="7" s="1"/>
  <c r="D168" i="1"/>
  <c r="E19" i="7" s="1"/>
  <c r="E20" i="7" s="1"/>
  <c r="G56" i="1"/>
  <c r="E57" i="1"/>
  <c r="E56" i="1"/>
  <c r="A5" i="6"/>
  <c r="G4" i="6"/>
  <c r="A3" i="6"/>
  <c r="G2" i="6"/>
  <c r="I1" i="6"/>
  <c r="W4" i="3" l="1"/>
  <c r="W5" i="3"/>
  <c r="W6" i="3"/>
  <c r="W7" i="3"/>
  <c r="W8" i="3"/>
  <c r="W9" i="3"/>
  <c r="W10" i="3"/>
  <c r="W11" i="3"/>
  <c r="A48" i="5"/>
  <c r="F47" i="5"/>
  <c r="K47" i="5"/>
  <c r="B4" i="4"/>
  <c r="C4" i="4"/>
  <c r="E52" i="1"/>
  <c r="E51" i="1"/>
  <c r="A2" i="5" l="1"/>
  <c r="K1" i="5"/>
  <c r="F1" i="5"/>
  <c r="B202" i="4"/>
  <c r="C202" i="4"/>
  <c r="B203" i="4"/>
  <c r="C203" i="4"/>
  <c r="B204" i="4"/>
  <c r="C204" i="4"/>
  <c r="B205" i="4"/>
  <c r="C205" i="4"/>
  <c r="B206" i="4"/>
  <c r="C206" i="4"/>
  <c r="B207" i="4"/>
  <c r="C207" i="4"/>
  <c r="B208" i="4"/>
  <c r="C208" i="4"/>
  <c r="B209" i="4"/>
  <c r="C209" i="4"/>
  <c r="B210" i="4"/>
  <c r="C210" i="4"/>
  <c r="B211" i="4"/>
  <c r="C211" i="4"/>
  <c r="B212" i="4"/>
  <c r="C212" i="4"/>
  <c r="B213" i="4"/>
  <c r="C213" i="4"/>
  <c r="B214" i="4"/>
  <c r="C214" i="4"/>
  <c r="B215" i="4"/>
  <c r="C215" i="4"/>
  <c r="B216" i="4"/>
  <c r="C216" i="4"/>
  <c r="B217" i="4"/>
  <c r="C217" i="4"/>
  <c r="B218" i="4"/>
  <c r="C218" i="4"/>
  <c r="B219" i="4"/>
  <c r="C219" i="4"/>
  <c r="B220" i="4"/>
  <c r="C220" i="4"/>
  <c r="B221" i="4"/>
  <c r="C221" i="4"/>
  <c r="B222" i="4"/>
  <c r="C222" i="4"/>
  <c r="B223" i="4"/>
  <c r="C223" i="4"/>
  <c r="B224" i="4"/>
  <c r="C224" i="4"/>
  <c r="B225" i="4"/>
  <c r="C225" i="4"/>
  <c r="B226" i="4"/>
  <c r="C226" i="4"/>
  <c r="B227" i="4"/>
  <c r="C227" i="4"/>
  <c r="B228" i="4"/>
  <c r="C228" i="4"/>
  <c r="B229" i="4"/>
  <c r="C229" i="4"/>
  <c r="B230" i="4"/>
  <c r="C230" i="4"/>
  <c r="B231" i="4"/>
  <c r="C231" i="4"/>
  <c r="B232" i="4"/>
  <c r="C232" i="4"/>
  <c r="B233" i="4"/>
  <c r="C233" i="4"/>
  <c r="B234" i="4"/>
  <c r="C234" i="4"/>
  <c r="B235" i="4"/>
  <c r="C235" i="4"/>
  <c r="B236" i="4"/>
  <c r="C236" i="4"/>
  <c r="B237" i="4"/>
  <c r="C237" i="4"/>
  <c r="B238" i="4"/>
  <c r="C238" i="4"/>
  <c r="B239" i="4"/>
  <c r="C239" i="4"/>
  <c r="B240" i="4"/>
  <c r="C240" i="4"/>
  <c r="B241" i="4"/>
  <c r="C241" i="4"/>
  <c r="B242" i="4"/>
  <c r="C242" i="4"/>
  <c r="B243" i="4"/>
  <c r="C243" i="4"/>
  <c r="B244" i="4"/>
  <c r="C244" i="4"/>
  <c r="B245" i="4"/>
  <c r="C245" i="4"/>
  <c r="B246" i="4"/>
  <c r="C246" i="4"/>
  <c r="B247" i="4"/>
  <c r="C247" i="4"/>
  <c r="B248" i="4"/>
  <c r="C248" i="4"/>
  <c r="B249" i="4"/>
  <c r="C249" i="4"/>
  <c r="B250" i="4"/>
  <c r="C250" i="4"/>
  <c r="B251" i="4"/>
  <c r="C251" i="4"/>
  <c r="B252" i="4"/>
  <c r="C252" i="4"/>
  <c r="B253" i="4"/>
  <c r="C253" i="4"/>
  <c r="B254" i="4"/>
  <c r="C254" i="4"/>
  <c r="B255" i="4"/>
  <c r="C255" i="4"/>
  <c r="B256" i="4"/>
  <c r="C256" i="4"/>
  <c r="B257" i="4"/>
  <c r="C257" i="4"/>
  <c r="B258" i="4"/>
  <c r="C258" i="4"/>
  <c r="B259" i="4"/>
  <c r="C259" i="4"/>
  <c r="B260" i="4"/>
  <c r="C260" i="4"/>
  <c r="B261" i="4"/>
  <c r="C261" i="4"/>
  <c r="B262" i="4"/>
  <c r="C262" i="4"/>
  <c r="B263" i="4"/>
  <c r="C263" i="4"/>
  <c r="B264" i="4"/>
  <c r="C264" i="4"/>
  <c r="B265" i="4"/>
  <c r="C265" i="4"/>
  <c r="B266" i="4"/>
  <c r="C266" i="4"/>
  <c r="B267" i="4"/>
  <c r="C267" i="4"/>
  <c r="B268" i="4"/>
  <c r="C268" i="4"/>
  <c r="B269" i="4"/>
  <c r="C269" i="4"/>
  <c r="B270" i="4"/>
  <c r="C270" i="4"/>
  <c r="B271" i="4"/>
  <c r="C271" i="4"/>
  <c r="B272" i="4"/>
  <c r="C272" i="4"/>
  <c r="B273" i="4"/>
  <c r="C273" i="4"/>
  <c r="B274" i="4"/>
  <c r="C274" i="4"/>
  <c r="B275" i="4"/>
  <c r="C275" i="4"/>
  <c r="B276" i="4"/>
  <c r="C276" i="4"/>
  <c r="B277" i="4"/>
  <c r="C277" i="4"/>
  <c r="B278" i="4"/>
  <c r="C278" i="4"/>
  <c r="B279" i="4"/>
  <c r="C279" i="4"/>
  <c r="B280" i="4"/>
  <c r="C280" i="4"/>
  <c r="B281" i="4"/>
  <c r="C281" i="4"/>
  <c r="B282" i="4"/>
  <c r="C282" i="4"/>
  <c r="B283" i="4"/>
  <c r="C283" i="4"/>
  <c r="B284" i="4"/>
  <c r="C284" i="4"/>
  <c r="B285" i="4"/>
  <c r="C285" i="4"/>
  <c r="B286" i="4"/>
  <c r="C286" i="4"/>
  <c r="B287" i="4"/>
  <c r="C287" i="4"/>
  <c r="B288" i="4"/>
  <c r="C288" i="4"/>
  <c r="B289" i="4"/>
  <c r="C289" i="4"/>
  <c r="B290" i="4"/>
  <c r="C290" i="4"/>
  <c r="B291" i="4"/>
  <c r="C291" i="4"/>
  <c r="B292" i="4"/>
  <c r="C292" i="4"/>
  <c r="B293" i="4"/>
  <c r="C293" i="4"/>
  <c r="B294" i="4"/>
  <c r="C294" i="4"/>
  <c r="B295" i="4"/>
  <c r="C295" i="4"/>
  <c r="B296" i="4"/>
  <c r="C296" i="4"/>
  <c r="B297" i="4"/>
  <c r="C297" i="4"/>
  <c r="B298" i="4"/>
  <c r="C298" i="4"/>
  <c r="B299" i="4"/>
  <c r="C299" i="4"/>
  <c r="B300" i="4"/>
  <c r="C300" i="4"/>
  <c r="B301" i="4"/>
  <c r="C301" i="4"/>
  <c r="B302" i="4"/>
  <c r="C302" i="4"/>
  <c r="B303" i="4"/>
  <c r="C303" i="4"/>
  <c r="B304" i="4"/>
  <c r="C304" i="4"/>
  <c r="B305" i="4"/>
  <c r="C305" i="4"/>
  <c r="B306" i="4"/>
  <c r="C306" i="4"/>
  <c r="B307" i="4"/>
  <c r="C307" i="4"/>
  <c r="B308" i="4"/>
  <c r="C308" i="4"/>
  <c r="B309" i="4"/>
  <c r="C309" i="4"/>
  <c r="B310" i="4"/>
  <c r="C310" i="4"/>
  <c r="B311" i="4"/>
  <c r="C311" i="4"/>
  <c r="B312" i="4"/>
  <c r="C312" i="4"/>
  <c r="B313" i="4"/>
  <c r="C313" i="4"/>
  <c r="B314" i="4"/>
  <c r="C314" i="4"/>
  <c r="B315" i="4"/>
  <c r="C315" i="4"/>
  <c r="B316" i="4"/>
  <c r="C316" i="4"/>
  <c r="B317" i="4"/>
  <c r="C317" i="4"/>
  <c r="B318" i="4"/>
  <c r="C318" i="4"/>
  <c r="B319" i="4"/>
  <c r="C319" i="4"/>
  <c r="B320" i="4"/>
  <c r="C320" i="4"/>
  <c r="B321" i="4"/>
  <c r="C321" i="4"/>
  <c r="B322" i="4"/>
  <c r="C322" i="4"/>
  <c r="B323" i="4"/>
  <c r="C323" i="4"/>
  <c r="B324" i="4"/>
  <c r="C324" i="4"/>
  <c r="B325" i="4"/>
  <c r="C325" i="4"/>
  <c r="B326" i="4"/>
  <c r="C326" i="4"/>
  <c r="B327" i="4"/>
  <c r="C327" i="4"/>
  <c r="B328" i="4"/>
  <c r="C328" i="4"/>
  <c r="B329" i="4"/>
  <c r="C329" i="4"/>
  <c r="B330" i="4"/>
  <c r="C330" i="4"/>
  <c r="B331" i="4"/>
  <c r="C331" i="4"/>
  <c r="B332" i="4"/>
  <c r="C332" i="4"/>
  <c r="B333" i="4"/>
  <c r="C333" i="4"/>
  <c r="B334" i="4"/>
  <c r="C334" i="4"/>
  <c r="B335" i="4"/>
  <c r="C335" i="4"/>
  <c r="B336" i="4"/>
  <c r="C336" i="4"/>
  <c r="B337" i="4"/>
  <c r="C337" i="4"/>
  <c r="B338" i="4"/>
  <c r="C338" i="4"/>
  <c r="B339" i="4"/>
  <c r="C339" i="4"/>
  <c r="B340" i="4"/>
  <c r="C340" i="4"/>
  <c r="B341" i="4"/>
  <c r="C341" i="4"/>
  <c r="B342" i="4"/>
  <c r="C342" i="4"/>
  <c r="B343" i="4"/>
  <c r="C343" i="4"/>
  <c r="B344" i="4"/>
  <c r="C344" i="4"/>
  <c r="B345" i="4"/>
  <c r="C345" i="4"/>
  <c r="B346" i="4"/>
  <c r="C346" i="4"/>
  <c r="B347" i="4"/>
  <c r="C347" i="4"/>
  <c r="B348" i="4"/>
  <c r="C348" i="4"/>
  <c r="B349" i="4"/>
  <c r="C349" i="4"/>
  <c r="B350" i="4"/>
  <c r="C350" i="4"/>
  <c r="B351" i="4"/>
  <c r="C351" i="4"/>
  <c r="B352" i="4"/>
  <c r="C352" i="4"/>
  <c r="B353" i="4"/>
  <c r="C353" i="4"/>
  <c r="B354" i="4"/>
  <c r="C354" i="4"/>
  <c r="B355" i="4"/>
  <c r="C355" i="4"/>
  <c r="B356" i="4"/>
  <c r="C356" i="4"/>
  <c r="B357" i="4"/>
  <c r="C357" i="4"/>
  <c r="B358" i="4"/>
  <c r="C358" i="4"/>
  <c r="B359" i="4"/>
  <c r="C359" i="4"/>
  <c r="B360" i="4"/>
  <c r="C360" i="4"/>
  <c r="B361" i="4"/>
  <c r="C361" i="4"/>
  <c r="B362" i="4"/>
  <c r="C362" i="4"/>
  <c r="B363" i="4"/>
  <c r="C363" i="4"/>
  <c r="B364" i="4"/>
  <c r="C364" i="4"/>
  <c r="B365" i="4"/>
  <c r="C365" i="4"/>
  <c r="B366" i="4"/>
  <c r="C366" i="4"/>
  <c r="B367" i="4"/>
  <c r="C367" i="4"/>
  <c r="B368" i="4"/>
  <c r="C368" i="4"/>
  <c r="B369" i="4"/>
  <c r="C369" i="4"/>
  <c r="B370" i="4"/>
  <c r="C370" i="4"/>
  <c r="B371" i="4"/>
  <c r="C371" i="4"/>
  <c r="B372" i="4"/>
  <c r="C372" i="4"/>
  <c r="B373" i="4"/>
  <c r="C373" i="4"/>
  <c r="B374" i="4"/>
  <c r="C374" i="4"/>
  <c r="B375" i="4"/>
  <c r="C375" i="4"/>
  <c r="B376" i="4"/>
  <c r="C376" i="4"/>
  <c r="B377" i="4"/>
  <c r="C377" i="4"/>
  <c r="B378" i="4"/>
  <c r="C378" i="4"/>
  <c r="B379" i="4"/>
  <c r="C379" i="4"/>
  <c r="B380" i="4"/>
  <c r="C380" i="4"/>
  <c r="B381" i="4"/>
  <c r="C381" i="4"/>
  <c r="B382" i="4"/>
  <c r="C382" i="4"/>
  <c r="B383" i="4"/>
  <c r="C383" i="4"/>
  <c r="B384" i="4"/>
  <c r="C384" i="4"/>
  <c r="B385" i="4"/>
  <c r="C385" i="4"/>
  <c r="B386" i="4"/>
  <c r="C386" i="4"/>
  <c r="B387" i="4"/>
  <c r="C387" i="4"/>
  <c r="B388" i="4"/>
  <c r="C388" i="4"/>
  <c r="B389" i="4"/>
  <c r="C389" i="4"/>
  <c r="B390" i="4"/>
  <c r="C390" i="4"/>
  <c r="B391" i="4"/>
  <c r="C391" i="4"/>
  <c r="B392" i="4"/>
  <c r="C392" i="4"/>
  <c r="B393" i="4"/>
  <c r="C393" i="4"/>
  <c r="B394" i="4"/>
  <c r="C394" i="4"/>
  <c r="B395" i="4"/>
  <c r="C395" i="4"/>
  <c r="B396" i="4"/>
  <c r="C396" i="4"/>
  <c r="B397" i="4"/>
  <c r="C397" i="4"/>
  <c r="B398" i="4"/>
  <c r="C398" i="4"/>
  <c r="B399" i="4"/>
  <c r="C399" i="4"/>
  <c r="B400" i="4"/>
  <c r="C400" i="4"/>
  <c r="B401" i="4"/>
  <c r="C401" i="4"/>
  <c r="B402" i="4"/>
  <c r="C402" i="4"/>
  <c r="B403" i="4"/>
  <c r="C403" i="4"/>
  <c r="B404" i="4"/>
  <c r="C404" i="4"/>
  <c r="B405" i="4"/>
  <c r="C405" i="4"/>
  <c r="B406" i="4"/>
  <c r="C406" i="4"/>
  <c r="B407" i="4"/>
  <c r="C407" i="4"/>
  <c r="B408" i="4"/>
  <c r="C408" i="4"/>
  <c r="B409" i="4"/>
  <c r="C409" i="4"/>
  <c r="B410" i="4"/>
  <c r="C410" i="4"/>
  <c r="B411" i="4"/>
  <c r="C411" i="4"/>
  <c r="B412" i="4"/>
  <c r="C412" i="4"/>
  <c r="B413" i="4"/>
  <c r="C413" i="4"/>
  <c r="B414" i="4"/>
  <c r="C414" i="4"/>
  <c r="B415" i="4"/>
  <c r="C415" i="4"/>
  <c r="B416" i="4"/>
  <c r="C416" i="4"/>
  <c r="B417" i="4"/>
  <c r="C417" i="4"/>
  <c r="B418" i="4"/>
  <c r="C418" i="4"/>
  <c r="B419" i="4"/>
  <c r="C419" i="4"/>
  <c r="B420" i="4"/>
  <c r="C420" i="4"/>
  <c r="B421" i="4"/>
  <c r="C421" i="4"/>
  <c r="B422" i="4"/>
  <c r="C422" i="4"/>
  <c r="B423" i="4"/>
  <c r="C423" i="4"/>
  <c r="B424" i="4"/>
  <c r="C424" i="4"/>
  <c r="B425" i="4"/>
  <c r="C425" i="4"/>
  <c r="B426" i="4"/>
  <c r="C426" i="4"/>
  <c r="B427" i="4"/>
  <c r="C427" i="4"/>
  <c r="B428" i="4"/>
  <c r="C428" i="4"/>
  <c r="B429" i="4"/>
  <c r="C429" i="4"/>
  <c r="B430" i="4"/>
  <c r="C430" i="4"/>
  <c r="B431" i="4"/>
  <c r="C431" i="4"/>
  <c r="B432" i="4"/>
  <c r="C432" i="4"/>
  <c r="B433" i="4"/>
  <c r="C433" i="4"/>
  <c r="B434" i="4"/>
  <c r="C434" i="4"/>
  <c r="B435" i="4"/>
  <c r="C435" i="4"/>
  <c r="B436" i="4"/>
  <c r="C436" i="4"/>
  <c r="B437" i="4"/>
  <c r="C437" i="4"/>
  <c r="B438" i="4"/>
  <c r="C438" i="4"/>
  <c r="B439" i="4"/>
  <c r="C439" i="4"/>
  <c r="B440" i="4"/>
  <c r="C440" i="4"/>
  <c r="B441" i="4"/>
  <c r="C441" i="4"/>
  <c r="B442" i="4"/>
  <c r="C442" i="4"/>
  <c r="B443" i="4"/>
  <c r="C443" i="4"/>
  <c r="B444" i="4"/>
  <c r="C444" i="4"/>
  <c r="B445" i="4"/>
  <c r="C445" i="4"/>
  <c r="B446" i="4"/>
  <c r="C446" i="4"/>
  <c r="B447" i="4"/>
  <c r="C447" i="4"/>
  <c r="B448" i="4"/>
  <c r="C448" i="4"/>
  <c r="B449" i="4"/>
  <c r="C449" i="4"/>
  <c r="B450" i="4"/>
  <c r="C450" i="4"/>
  <c r="B451" i="4"/>
  <c r="C451" i="4"/>
  <c r="B452" i="4"/>
  <c r="C452" i="4"/>
  <c r="B453" i="4"/>
  <c r="C453" i="4"/>
  <c r="B454" i="4"/>
  <c r="C454" i="4"/>
  <c r="B455" i="4"/>
  <c r="C455" i="4"/>
  <c r="B456" i="4"/>
  <c r="C456" i="4"/>
  <c r="B457" i="4"/>
  <c r="C457" i="4"/>
  <c r="B458" i="4"/>
  <c r="C458" i="4"/>
  <c r="B459" i="4"/>
  <c r="C459" i="4"/>
  <c r="B460" i="4"/>
  <c r="C460" i="4"/>
  <c r="B461" i="4"/>
  <c r="C461" i="4"/>
  <c r="B462" i="4"/>
  <c r="C462" i="4"/>
  <c r="B463" i="4"/>
  <c r="C463" i="4"/>
  <c r="B464" i="4"/>
  <c r="C464" i="4"/>
  <c r="B465" i="4"/>
  <c r="C465" i="4"/>
  <c r="B466" i="4"/>
  <c r="C466" i="4"/>
  <c r="B467" i="4"/>
  <c r="C467" i="4"/>
  <c r="B468" i="4"/>
  <c r="C468" i="4"/>
  <c r="B469" i="4"/>
  <c r="C469" i="4"/>
  <c r="B470" i="4"/>
  <c r="C470" i="4"/>
  <c r="B471" i="4"/>
  <c r="C471" i="4"/>
  <c r="B472" i="4"/>
  <c r="C472" i="4"/>
  <c r="B473" i="4"/>
  <c r="C473" i="4"/>
  <c r="B474" i="4"/>
  <c r="C474" i="4"/>
  <c r="B475" i="4"/>
  <c r="C475" i="4"/>
  <c r="B476" i="4"/>
  <c r="C476" i="4"/>
  <c r="B477" i="4"/>
  <c r="C477" i="4"/>
  <c r="B478" i="4"/>
  <c r="C478" i="4"/>
  <c r="B479" i="4"/>
  <c r="C479" i="4"/>
  <c r="B480" i="4"/>
  <c r="C480" i="4"/>
  <c r="B481" i="4"/>
  <c r="C481" i="4"/>
  <c r="B482" i="4"/>
  <c r="C482" i="4"/>
  <c r="B483" i="4"/>
  <c r="C483" i="4"/>
  <c r="B484" i="4"/>
  <c r="C484" i="4"/>
  <c r="B485" i="4"/>
  <c r="C485" i="4"/>
  <c r="B486" i="4"/>
  <c r="C486" i="4"/>
  <c r="B487" i="4"/>
  <c r="C487" i="4"/>
  <c r="B488" i="4"/>
  <c r="C488" i="4"/>
  <c r="B489" i="4"/>
  <c r="C489" i="4"/>
  <c r="B490" i="4"/>
  <c r="C490" i="4"/>
  <c r="B491" i="4"/>
  <c r="C491" i="4"/>
  <c r="B492" i="4"/>
  <c r="C492" i="4"/>
  <c r="B493" i="4"/>
  <c r="C493" i="4"/>
  <c r="B494" i="4"/>
  <c r="C494" i="4"/>
  <c r="B495" i="4"/>
  <c r="C495" i="4"/>
  <c r="B496" i="4"/>
  <c r="C496" i="4"/>
  <c r="B497" i="4"/>
  <c r="C497" i="4"/>
  <c r="B498" i="4"/>
  <c r="C498" i="4"/>
  <c r="B499" i="4"/>
  <c r="C499" i="4"/>
  <c r="B500" i="4"/>
  <c r="C500" i="4"/>
  <c r="B501" i="4"/>
  <c r="C501" i="4"/>
  <c r="B502" i="4"/>
  <c r="C502" i="4"/>
  <c r="B503" i="4"/>
  <c r="C503" i="4"/>
  <c r="B504" i="4"/>
  <c r="C504" i="4"/>
  <c r="B505" i="4"/>
  <c r="C505" i="4"/>
  <c r="B6" i="4" l="1"/>
  <c r="C6" i="4"/>
  <c r="B7" i="4"/>
  <c r="C7" i="4"/>
  <c r="B8" i="4"/>
  <c r="C8" i="4"/>
  <c r="B9" i="4"/>
  <c r="C9" i="4"/>
  <c r="B10" i="4"/>
  <c r="C10" i="4"/>
  <c r="B11" i="4"/>
  <c r="C11" i="4"/>
  <c r="B12" i="4"/>
  <c r="C12" i="4"/>
  <c r="B13" i="4"/>
  <c r="C13" i="4"/>
  <c r="B14" i="4"/>
  <c r="C14" i="4"/>
  <c r="B15" i="4"/>
  <c r="C15" i="4"/>
  <c r="B16" i="4"/>
  <c r="C16" i="4"/>
  <c r="B17" i="4"/>
  <c r="C17" i="4"/>
  <c r="B18" i="4"/>
  <c r="C18" i="4"/>
  <c r="B19" i="4"/>
  <c r="C19" i="4"/>
  <c r="B20" i="4"/>
  <c r="C20" i="4"/>
  <c r="B21" i="4"/>
  <c r="C21" i="4"/>
  <c r="B22" i="4"/>
  <c r="C22" i="4"/>
  <c r="B23" i="4"/>
  <c r="C23" i="4"/>
  <c r="B24" i="4"/>
  <c r="C24" i="4"/>
  <c r="B25" i="4"/>
  <c r="C25" i="4"/>
  <c r="B26" i="4"/>
  <c r="C26" i="4"/>
  <c r="B27" i="4"/>
  <c r="C27" i="4"/>
  <c r="B28" i="4"/>
  <c r="C28" i="4"/>
  <c r="B29" i="4"/>
  <c r="C29" i="4"/>
  <c r="B30" i="4"/>
  <c r="C30" i="4"/>
  <c r="B31" i="4"/>
  <c r="C31" i="4"/>
  <c r="B32" i="4"/>
  <c r="C32" i="4"/>
  <c r="B33" i="4"/>
  <c r="C33" i="4"/>
  <c r="B34" i="4"/>
  <c r="C34" i="4"/>
  <c r="B35" i="4"/>
  <c r="C35" i="4"/>
  <c r="B36" i="4"/>
  <c r="C36" i="4"/>
  <c r="B37" i="4"/>
  <c r="C37" i="4"/>
  <c r="B38" i="4"/>
  <c r="C38" i="4"/>
  <c r="B39" i="4"/>
  <c r="C39" i="4"/>
  <c r="B40" i="4"/>
  <c r="C40" i="4"/>
  <c r="B41" i="4"/>
  <c r="C41" i="4"/>
  <c r="B42" i="4"/>
  <c r="C42" i="4"/>
  <c r="B43" i="4"/>
  <c r="C43" i="4"/>
  <c r="B44" i="4"/>
  <c r="C44" i="4"/>
  <c r="B45" i="4"/>
  <c r="C45" i="4"/>
  <c r="B46" i="4"/>
  <c r="C46" i="4"/>
  <c r="B47" i="4"/>
  <c r="C47" i="4"/>
  <c r="B48" i="4"/>
  <c r="C48" i="4"/>
  <c r="B49" i="4"/>
  <c r="C49" i="4"/>
  <c r="B50" i="4"/>
  <c r="C50" i="4"/>
  <c r="B51" i="4"/>
  <c r="C51" i="4"/>
  <c r="B52" i="4"/>
  <c r="C52" i="4"/>
  <c r="B53" i="4"/>
  <c r="C53" i="4"/>
  <c r="B54" i="4"/>
  <c r="C54" i="4"/>
  <c r="B55" i="4"/>
  <c r="C55" i="4"/>
  <c r="B56" i="4"/>
  <c r="C56" i="4"/>
  <c r="B57" i="4"/>
  <c r="C57" i="4"/>
  <c r="B58" i="4"/>
  <c r="C58" i="4"/>
  <c r="B59" i="4"/>
  <c r="C59" i="4"/>
  <c r="B60" i="4"/>
  <c r="C60" i="4"/>
  <c r="B61" i="4"/>
  <c r="C61" i="4"/>
  <c r="B62" i="4"/>
  <c r="C62" i="4"/>
  <c r="B63" i="4"/>
  <c r="C63" i="4"/>
  <c r="B64" i="4"/>
  <c r="C64" i="4"/>
  <c r="B65" i="4"/>
  <c r="C65" i="4"/>
  <c r="B66" i="4"/>
  <c r="C66" i="4"/>
  <c r="B67" i="4"/>
  <c r="C67" i="4"/>
  <c r="B68" i="4"/>
  <c r="C68" i="4"/>
  <c r="B69" i="4"/>
  <c r="C69" i="4"/>
  <c r="B70" i="4"/>
  <c r="C70" i="4"/>
  <c r="B71" i="4"/>
  <c r="C71" i="4"/>
  <c r="B72" i="4"/>
  <c r="C72" i="4"/>
  <c r="B73" i="4"/>
  <c r="C73" i="4"/>
  <c r="B74" i="4"/>
  <c r="C74" i="4"/>
  <c r="B75" i="4"/>
  <c r="C75" i="4"/>
  <c r="B76" i="4"/>
  <c r="C76" i="4"/>
  <c r="B77" i="4"/>
  <c r="C77" i="4"/>
  <c r="B78" i="4"/>
  <c r="C78" i="4"/>
  <c r="B79" i="4"/>
  <c r="C79" i="4"/>
  <c r="B80" i="4"/>
  <c r="C80" i="4"/>
  <c r="B81" i="4"/>
  <c r="C81" i="4"/>
  <c r="B82" i="4"/>
  <c r="C82" i="4"/>
  <c r="B83" i="4"/>
  <c r="C83" i="4"/>
  <c r="B84" i="4"/>
  <c r="C84" i="4"/>
  <c r="B85" i="4"/>
  <c r="C85" i="4"/>
  <c r="B86" i="4"/>
  <c r="C86" i="4"/>
  <c r="B87" i="4"/>
  <c r="C87" i="4"/>
  <c r="B88" i="4"/>
  <c r="C88" i="4"/>
  <c r="B89" i="4"/>
  <c r="C89" i="4"/>
  <c r="B90" i="4"/>
  <c r="C90" i="4"/>
  <c r="B91" i="4"/>
  <c r="C91" i="4"/>
  <c r="B92" i="4"/>
  <c r="C92" i="4"/>
  <c r="B93" i="4"/>
  <c r="C93" i="4"/>
  <c r="B94" i="4"/>
  <c r="C94" i="4"/>
  <c r="B95" i="4"/>
  <c r="C95" i="4"/>
  <c r="B96" i="4"/>
  <c r="C96" i="4"/>
  <c r="B97" i="4"/>
  <c r="C97" i="4"/>
  <c r="B98" i="4"/>
  <c r="C98" i="4"/>
  <c r="B99" i="4"/>
  <c r="C99" i="4"/>
  <c r="B100" i="4"/>
  <c r="C100" i="4"/>
  <c r="B101" i="4"/>
  <c r="C101" i="4"/>
  <c r="B102" i="4"/>
  <c r="C102" i="4"/>
  <c r="B103" i="4"/>
  <c r="C103" i="4"/>
  <c r="B104" i="4"/>
  <c r="C104" i="4"/>
  <c r="B105" i="4"/>
  <c r="C105" i="4"/>
  <c r="B106" i="4"/>
  <c r="C106" i="4"/>
  <c r="B107" i="4"/>
  <c r="C107" i="4"/>
  <c r="B108" i="4"/>
  <c r="C108" i="4"/>
  <c r="B109" i="4"/>
  <c r="C109" i="4"/>
  <c r="B110" i="4"/>
  <c r="C110" i="4"/>
  <c r="B111" i="4"/>
  <c r="C111" i="4"/>
  <c r="B112" i="4"/>
  <c r="C112" i="4"/>
  <c r="B113" i="4"/>
  <c r="C113" i="4"/>
  <c r="B114" i="4"/>
  <c r="C114" i="4"/>
  <c r="B115" i="4"/>
  <c r="C115" i="4"/>
  <c r="B116" i="4"/>
  <c r="C116" i="4"/>
  <c r="B117" i="4"/>
  <c r="C117" i="4"/>
  <c r="B118" i="4"/>
  <c r="C118" i="4"/>
  <c r="B119" i="4"/>
  <c r="C119" i="4"/>
  <c r="B120" i="4"/>
  <c r="C120" i="4"/>
  <c r="B121" i="4"/>
  <c r="C121" i="4"/>
  <c r="B122" i="4"/>
  <c r="C122" i="4"/>
  <c r="B123" i="4"/>
  <c r="C123" i="4"/>
  <c r="B124" i="4"/>
  <c r="C124" i="4"/>
  <c r="B125" i="4"/>
  <c r="C125" i="4"/>
  <c r="B126" i="4"/>
  <c r="C126" i="4"/>
  <c r="B127" i="4"/>
  <c r="C127" i="4"/>
  <c r="B128" i="4"/>
  <c r="C128" i="4"/>
  <c r="B129" i="4"/>
  <c r="C129" i="4"/>
  <c r="B130" i="4"/>
  <c r="C130" i="4"/>
  <c r="B131" i="4"/>
  <c r="C131" i="4"/>
  <c r="B132" i="4"/>
  <c r="C132" i="4"/>
  <c r="B133" i="4"/>
  <c r="C133" i="4"/>
  <c r="B134" i="4"/>
  <c r="C134" i="4"/>
  <c r="B135" i="4"/>
  <c r="C135" i="4"/>
  <c r="B136" i="4"/>
  <c r="C136" i="4"/>
  <c r="B137" i="4"/>
  <c r="C137" i="4"/>
  <c r="B138" i="4"/>
  <c r="C138" i="4"/>
  <c r="B139" i="4"/>
  <c r="C139" i="4"/>
  <c r="B140" i="4"/>
  <c r="C140" i="4"/>
  <c r="B141" i="4"/>
  <c r="C141" i="4"/>
  <c r="B142" i="4"/>
  <c r="C142" i="4"/>
  <c r="B143" i="4"/>
  <c r="C143" i="4"/>
  <c r="B144" i="4"/>
  <c r="C144" i="4"/>
  <c r="B145" i="4"/>
  <c r="C145" i="4"/>
  <c r="B146" i="4"/>
  <c r="C146" i="4"/>
  <c r="B147" i="4"/>
  <c r="C147" i="4"/>
  <c r="B148" i="4"/>
  <c r="C148" i="4"/>
  <c r="B149" i="4"/>
  <c r="C149" i="4"/>
  <c r="B150" i="4"/>
  <c r="C150" i="4"/>
  <c r="B151" i="4"/>
  <c r="C151" i="4"/>
  <c r="B152" i="4"/>
  <c r="C152" i="4"/>
  <c r="B153" i="4"/>
  <c r="C153" i="4"/>
  <c r="B154" i="4"/>
  <c r="C154" i="4"/>
  <c r="B155" i="4"/>
  <c r="C155" i="4"/>
  <c r="B156" i="4"/>
  <c r="C156" i="4"/>
  <c r="B157" i="4"/>
  <c r="C157" i="4"/>
  <c r="B158" i="4"/>
  <c r="C158" i="4"/>
  <c r="B159" i="4"/>
  <c r="C159" i="4"/>
  <c r="B160" i="4"/>
  <c r="C160" i="4"/>
  <c r="B161" i="4"/>
  <c r="C161" i="4"/>
  <c r="B162" i="4"/>
  <c r="C162" i="4"/>
  <c r="B163" i="4"/>
  <c r="C163" i="4"/>
  <c r="B164" i="4"/>
  <c r="C164" i="4"/>
  <c r="B165" i="4"/>
  <c r="C165" i="4"/>
  <c r="B166" i="4"/>
  <c r="C166" i="4"/>
  <c r="B167" i="4"/>
  <c r="C167" i="4"/>
  <c r="B168" i="4"/>
  <c r="C168" i="4"/>
  <c r="B169" i="4"/>
  <c r="C169" i="4"/>
  <c r="B170" i="4"/>
  <c r="C170" i="4"/>
  <c r="B171" i="4"/>
  <c r="C171" i="4"/>
  <c r="B172" i="4"/>
  <c r="C172" i="4"/>
  <c r="B173" i="4"/>
  <c r="C173" i="4"/>
  <c r="B174" i="4"/>
  <c r="C174" i="4"/>
  <c r="B175" i="4"/>
  <c r="C175" i="4"/>
  <c r="B176" i="4"/>
  <c r="C176" i="4"/>
  <c r="B177" i="4"/>
  <c r="C177" i="4"/>
  <c r="B178" i="4"/>
  <c r="C178" i="4"/>
  <c r="B179" i="4"/>
  <c r="C179" i="4"/>
  <c r="B180" i="4"/>
  <c r="C180" i="4"/>
  <c r="B181" i="4"/>
  <c r="C181" i="4"/>
  <c r="B182" i="4"/>
  <c r="C182" i="4"/>
  <c r="B183" i="4"/>
  <c r="C183" i="4"/>
  <c r="B184" i="4"/>
  <c r="C184" i="4"/>
  <c r="B185" i="4"/>
  <c r="C185" i="4"/>
  <c r="B186" i="4"/>
  <c r="C186" i="4"/>
  <c r="B187" i="4"/>
  <c r="C187" i="4"/>
  <c r="B188" i="4"/>
  <c r="C188" i="4"/>
  <c r="B189" i="4"/>
  <c r="C189" i="4"/>
  <c r="B190" i="4"/>
  <c r="C190" i="4"/>
  <c r="B191" i="4"/>
  <c r="C191" i="4"/>
  <c r="B192" i="4"/>
  <c r="C192" i="4"/>
  <c r="B193" i="4"/>
  <c r="C193" i="4"/>
  <c r="B194" i="4"/>
  <c r="C194" i="4"/>
  <c r="B195" i="4"/>
  <c r="C195" i="4"/>
  <c r="B196" i="4"/>
  <c r="C196" i="4"/>
  <c r="B197" i="4"/>
  <c r="C197" i="4"/>
  <c r="B198" i="4"/>
  <c r="C198" i="4"/>
  <c r="B199" i="4"/>
  <c r="C199" i="4"/>
  <c r="B200" i="4"/>
  <c r="C200" i="4"/>
  <c r="B201" i="4"/>
  <c r="C201" i="4"/>
  <c r="M3" i="3"/>
  <c r="N3" i="3"/>
  <c r="P4" i="4" s="1"/>
  <c r="O3" i="3"/>
  <c r="P3" i="3"/>
  <c r="R4" i="4" s="1"/>
  <c r="Q3" i="3"/>
  <c r="R3" i="3"/>
  <c r="S3" i="3"/>
  <c r="T3" i="3"/>
  <c r="V4" i="4" s="1"/>
  <c r="U3" i="3"/>
  <c r="V3" i="3"/>
  <c r="X4" i="4" s="1"/>
  <c r="W3" i="3"/>
  <c r="B5" i="4"/>
  <c r="C5" i="4"/>
  <c r="AB3" i="3" l="1"/>
  <c r="S4" i="4"/>
  <c r="AH3" i="3"/>
  <c r="Y4" i="4"/>
  <c r="Z3" i="3"/>
  <c r="AB4" i="4" s="1"/>
  <c r="Q4" i="4"/>
  <c r="AD3" i="3"/>
  <c r="AF4" i="4" s="1"/>
  <c r="U4" i="4"/>
  <c r="AC3" i="3"/>
  <c r="T4" i="4"/>
  <c r="AF3" i="3"/>
  <c r="AH4" i="4" s="1"/>
  <c r="W4" i="4"/>
  <c r="X3" i="3"/>
  <c r="O4" i="4"/>
  <c r="AG3" i="3"/>
  <c r="Y3" i="3"/>
  <c r="AE3" i="3"/>
  <c r="AA3" i="3"/>
  <c r="M5" i="3"/>
  <c r="N5" i="3"/>
  <c r="O5" i="3"/>
  <c r="P5" i="3"/>
  <c r="Q5" i="3"/>
  <c r="R5" i="3"/>
  <c r="AC5" i="3" s="1"/>
  <c r="S5" i="3"/>
  <c r="T5" i="3"/>
  <c r="U5" i="3"/>
  <c r="V5" i="3"/>
  <c r="AG5" i="3" s="1"/>
  <c r="AH5" i="3"/>
  <c r="AA5" i="3"/>
  <c r="M6" i="3"/>
  <c r="N6" i="3"/>
  <c r="Y6" i="3" s="1"/>
  <c r="O6" i="3"/>
  <c r="Z6" i="3" s="1"/>
  <c r="P6" i="3"/>
  <c r="Q6" i="3"/>
  <c r="R6" i="3"/>
  <c r="AC6" i="3" s="1"/>
  <c r="S6" i="3"/>
  <c r="AD6" i="3" s="1"/>
  <c r="T6" i="3"/>
  <c r="U6" i="3"/>
  <c r="V6" i="3"/>
  <c r="AH6" i="3"/>
  <c r="M7" i="3"/>
  <c r="N7" i="3"/>
  <c r="O7" i="3"/>
  <c r="P7" i="3"/>
  <c r="AA7" i="3" s="1"/>
  <c r="Q7" i="3"/>
  <c r="R7" i="3"/>
  <c r="S7" i="3"/>
  <c r="T7" i="3"/>
  <c r="U7" i="3"/>
  <c r="AF7" i="3" s="1"/>
  <c r="V7" i="3"/>
  <c r="M8" i="3"/>
  <c r="X8" i="3" s="1"/>
  <c r="N8" i="3"/>
  <c r="O8" i="3"/>
  <c r="P8" i="3"/>
  <c r="Q8" i="3"/>
  <c r="AB8" i="3" s="1"/>
  <c r="R8" i="3"/>
  <c r="S8" i="3"/>
  <c r="AD8" i="3" s="1"/>
  <c r="T8" i="3"/>
  <c r="U8" i="3"/>
  <c r="V8" i="3"/>
  <c r="AH8" i="3"/>
  <c r="M9" i="3"/>
  <c r="N9" i="3"/>
  <c r="O9" i="3"/>
  <c r="P9" i="3"/>
  <c r="Q9" i="3"/>
  <c r="R9" i="3"/>
  <c r="S9" i="3"/>
  <c r="T9" i="3"/>
  <c r="U9" i="3"/>
  <c r="V9" i="3"/>
  <c r="AG9" i="3" s="1"/>
  <c r="AH9" i="3"/>
  <c r="M10" i="3"/>
  <c r="N10" i="3"/>
  <c r="Y10" i="3" s="1"/>
  <c r="O10" i="3"/>
  <c r="Z10" i="3" s="1"/>
  <c r="P10" i="3"/>
  <c r="Q10" i="3"/>
  <c r="R10" i="3"/>
  <c r="AC10" i="3" s="1"/>
  <c r="S10" i="3"/>
  <c r="AD10" i="3" s="1"/>
  <c r="T10" i="3"/>
  <c r="U10" i="3"/>
  <c r="V10" i="3"/>
  <c r="M11" i="3"/>
  <c r="N11" i="3"/>
  <c r="O11" i="3"/>
  <c r="P11" i="3"/>
  <c r="AA11" i="3" s="1"/>
  <c r="Q11" i="3"/>
  <c r="R11" i="3"/>
  <c r="S11" i="3"/>
  <c r="T11" i="3"/>
  <c r="AE11" i="3" s="1"/>
  <c r="U11" i="3"/>
  <c r="V11" i="3"/>
  <c r="V4" i="3"/>
  <c r="U4" i="3"/>
  <c r="T4" i="3"/>
  <c r="S4" i="3"/>
  <c r="R4" i="3"/>
  <c r="Q4" i="3"/>
  <c r="P4" i="3"/>
  <c r="O4" i="3"/>
  <c r="N4" i="3"/>
  <c r="M4" i="3"/>
  <c r="H47" i="1"/>
  <c r="W504" i="3" s="1"/>
  <c r="AH504" i="3" s="1"/>
  <c r="G47" i="1"/>
  <c r="F47" i="1"/>
  <c r="E47" i="1"/>
  <c r="D47" i="1"/>
  <c r="C47" i="1"/>
  <c r="B47" i="1"/>
  <c r="F35" i="1"/>
  <c r="F36" i="1"/>
  <c r="F37" i="1"/>
  <c r="F38" i="1"/>
  <c r="F39" i="1"/>
  <c r="F40" i="1"/>
  <c r="F41" i="1"/>
  <c r="F42" i="1"/>
  <c r="F43" i="1"/>
  <c r="F34" i="1"/>
  <c r="E35" i="1"/>
  <c r="E36" i="1"/>
  <c r="E37" i="1"/>
  <c r="E38" i="1"/>
  <c r="E39" i="1"/>
  <c r="E40" i="1"/>
  <c r="E41" i="1"/>
  <c r="E34" i="1"/>
  <c r="D35" i="1"/>
  <c r="D36" i="1"/>
  <c r="D37" i="1"/>
  <c r="D38" i="1"/>
  <c r="D39" i="1"/>
  <c r="D40" i="1"/>
  <c r="D41" i="1"/>
  <c r="D42" i="1"/>
  <c r="D43" i="1"/>
  <c r="D34" i="1"/>
  <c r="C35" i="1"/>
  <c r="C36" i="1"/>
  <c r="C37" i="1"/>
  <c r="C38" i="1"/>
  <c r="C39" i="1"/>
  <c r="C40" i="1"/>
  <c r="C41" i="1"/>
  <c r="C42" i="1"/>
  <c r="C43" i="1"/>
  <c r="C34" i="1"/>
  <c r="D17" i="2"/>
  <c r="D1" i="2"/>
  <c r="D29" i="2"/>
  <c r="F18" i="2"/>
  <c r="F2" i="2"/>
  <c r="J3" i="3" l="1"/>
  <c r="L4" i="4" s="1"/>
  <c r="P15" i="3"/>
  <c r="AA15" i="3" s="1"/>
  <c r="P18" i="3"/>
  <c r="AA18" i="3" s="1"/>
  <c r="P14" i="3"/>
  <c r="AA14" i="3" s="1"/>
  <c r="P17" i="3"/>
  <c r="P12" i="3"/>
  <c r="P13" i="3"/>
  <c r="P16" i="3"/>
  <c r="AA16" i="3" s="1"/>
  <c r="P19" i="3"/>
  <c r="AA19" i="3" s="1"/>
  <c r="R22" i="3"/>
  <c r="AC22" i="3" s="1"/>
  <c r="R24" i="3"/>
  <c r="AC24" i="3" s="1"/>
  <c r="R28" i="3"/>
  <c r="AC28" i="3" s="1"/>
  <c r="R27" i="3"/>
  <c r="R23" i="3"/>
  <c r="R26" i="3"/>
  <c r="AC26" i="3" s="1"/>
  <c r="R20" i="3"/>
  <c r="AC20" i="3" s="1"/>
  <c r="R21" i="3"/>
  <c r="AC21" i="3" s="1"/>
  <c r="R25" i="3"/>
  <c r="AC25" i="3" s="1"/>
  <c r="T31" i="3"/>
  <c r="AE31" i="3" s="1"/>
  <c r="T34" i="3"/>
  <c r="T30" i="3"/>
  <c r="T37" i="3"/>
  <c r="AE37" i="3" s="1"/>
  <c r="T40" i="3"/>
  <c r="AE40" i="3" s="1"/>
  <c r="I40" i="3" s="1"/>
  <c r="T43" i="3"/>
  <c r="AE43" i="3" s="1"/>
  <c r="T46" i="3"/>
  <c r="T53" i="3"/>
  <c r="AE53" i="3" s="1"/>
  <c r="T33" i="3"/>
  <c r="AE33" i="3" s="1"/>
  <c r="T36" i="3"/>
  <c r="AE36" i="3" s="1"/>
  <c r="T32" i="3"/>
  <c r="AE32" i="3" s="1"/>
  <c r="I32" i="3" s="1"/>
  <c r="T35" i="3"/>
  <c r="AE35" i="3" s="1"/>
  <c r="I35" i="3" s="1"/>
  <c r="T38" i="3"/>
  <c r="T45" i="3"/>
  <c r="AE45" i="3" s="1"/>
  <c r="T48" i="3"/>
  <c r="AE48" i="3" s="1"/>
  <c r="T51" i="3"/>
  <c r="AE51" i="3" s="1"/>
  <c r="T29" i="3"/>
  <c r="AE29" i="3" s="1"/>
  <c r="T49" i="3"/>
  <c r="AE49" i="3" s="1"/>
  <c r="T52" i="3"/>
  <c r="AE52" i="3" s="1"/>
  <c r="T41" i="3"/>
  <c r="AE41" i="3" s="1"/>
  <c r="T44" i="3"/>
  <c r="AE44" i="3" s="1"/>
  <c r="T47" i="3"/>
  <c r="AE47" i="3" s="1"/>
  <c r="T50" i="3"/>
  <c r="T39" i="3"/>
  <c r="AE39" i="3" s="1"/>
  <c r="T42" i="3"/>
  <c r="P31" i="3"/>
  <c r="AA31" i="3" s="1"/>
  <c r="P34" i="3"/>
  <c r="P30" i="3"/>
  <c r="P37" i="3"/>
  <c r="AA37" i="3" s="1"/>
  <c r="P40" i="3"/>
  <c r="AA40" i="3" s="1"/>
  <c r="P43" i="3"/>
  <c r="AA43" i="3" s="1"/>
  <c r="P46" i="3"/>
  <c r="P53" i="3"/>
  <c r="AA53" i="3" s="1"/>
  <c r="P33" i="3"/>
  <c r="AA33" i="3" s="1"/>
  <c r="P36" i="3"/>
  <c r="AA36" i="3" s="1"/>
  <c r="P32" i="3"/>
  <c r="AA32" i="3" s="1"/>
  <c r="P35" i="3"/>
  <c r="AA35" i="3" s="1"/>
  <c r="P38" i="3"/>
  <c r="P45" i="3"/>
  <c r="AA45" i="3" s="1"/>
  <c r="P48" i="3"/>
  <c r="AA48" i="3" s="1"/>
  <c r="P51" i="3"/>
  <c r="AA51" i="3" s="1"/>
  <c r="P29" i="3"/>
  <c r="AA29" i="3" s="1"/>
  <c r="P39" i="3"/>
  <c r="AA39" i="3" s="1"/>
  <c r="P42" i="3"/>
  <c r="P49" i="3"/>
  <c r="AA49" i="3" s="1"/>
  <c r="P52" i="3"/>
  <c r="AA52" i="3" s="1"/>
  <c r="P41" i="3"/>
  <c r="AA41" i="3" s="1"/>
  <c r="P44" i="3"/>
  <c r="AA44" i="3" s="1"/>
  <c r="P47" i="3"/>
  <c r="AA47" i="3" s="1"/>
  <c r="P50" i="3"/>
  <c r="R105" i="3"/>
  <c r="AC105" i="3" s="1"/>
  <c r="R109" i="3"/>
  <c r="AC109" i="3" s="1"/>
  <c r="R113" i="3"/>
  <c r="AC113" i="3" s="1"/>
  <c r="R117" i="3"/>
  <c r="AC117" i="3" s="1"/>
  <c r="R121" i="3"/>
  <c r="AC121" i="3" s="1"/>
  <c r="R125" i="3"/>
  <c r="AC125" i="3" s="1"/>
  <c r="R129" i="3"/>
  <c r="AC129" i="3" s="1"/>
  <c r="R132" i="3"/>
  <c r="AC132" i="3" s="1"/>
  <c r="R134" i="3"/>
  <c r="AC134" i="3" s="1"/>
  <c r="R136" i="3"/>
  <c r="AC136" i="3" s="1"/>
  <c r="R138" i="3"/>
  <c r="AC138" i="3" s="1"/>
  <c r="R140" i="3"/>
  <c r="AC140" i="3" s="1"/>
  <c r="R142" i="3"/>
  <c r="AC142" i="3" s="1"/>
  <c r="R144" i="3"/>
  <c r="AC144" i="3" s="1"/>
  <c r="R146" i="3"/>
  <c r="AC146" i="3" s="1"/>
  <c r="R148" i="3"/>
  <c r="AC148" i="3" s="1"/>
  <c r="R107" i="3"/>
  <c r="AC107" i="3" s="1"/>
  <c r="R111" i="3"/>
  <c r="AC111" i="3" s="1"/>
  <c r="R115" i="3"/>
  <c r="AC115" i="3" s="1"/>
  <c r="R119" i="3"/>
  <c r="AC119" i="3" s="1"/>
  <c r="R123" i="3"/>
  <c r="AC123" i="3" s="1"/>
  <c r="R127" i="3"/>
  <c r="AC127" i="3" s="1"/>
  <c r="R131" i="3"/>
  <c r="AC131" i="3" s="1"/>
  <c r="G131" i="3" s="1"/>
  <c r="R133" i="3"/>
  <c r="AC133" i="3" s="1"/>
  <c r="AE263" i="4" s="1"/>
  <c r="R135" i="3"/>
  <c r="AC135" i="3" s="1"/>
  <c r="R137" i="3"/>
  <c r="AC137" i="3" s="1"/>
  <c r="R139" i="3"/>
  <c r="AC139" i="3" s="1"/>
  <c r="R141" i="3"/>
  <c r="AC141" i="3" s="1"/>
  <c r="R143" i="3"/>
  <c r="AC143" i="3" s="1"/>
  <c r="R145" i="3"/>
  <c r="AC145" i="3" s="1"/>
  <c r="R147" i="3"/>
  <c r="AC147" i="3" s="1"/>
  <c r="R149" i="3"/>
  <c r="AC149" i="3" s="1"/>
  <c r="R110" i="3"/>
  <c r="AC110" i="3" s="1"/>
  <c r="R118" i="3"/>
  <c r="AC118" i="3" s="1"/>
  <c r="R126" i="3"/>
  <c r="AC126" i="3" s="1"/>
  <c r="R104" i="3"/>
  <c r="AC104" i="3" s="1"/>
  <c r="R112" i="3"/>
  <c r="AC112" i="3" s="1"/>
  <c r="R120" i="3"/>
  <c r="AC120" i="3" s="1"/>
  <c r="R128" i="3"/>
  <c r="AC128" i="3" s="1"/>
  <c r="R150" i="3"/>
  <c r="AC150" i="3" s="1"/>
  <c r="R152" i="3"/>
  <c r="AC152" i="3" s="1"/>
  <c r="R154" i="3"/>
  <c r="AC154" i="3" s="1"/>
  <c r="R156" i="3"/>
  <c r="AC156" i="3" s="1"/>
  <c r="R158" i="3"/>
  <c r="AC158" i="3" s="1"/>
  <c r="R160" i="3"/>
  <c r="AC160" i="3" s="1"/>
  <c r="R162" i="3"/>
  <c r="AC162" i="3" s="1"/>
  <c r="R164" i="3"/>
  <c r="AC164" i="3" s="1"/>
  <c r="R166" i="3"/>
  <c r="AC166" i="3" s="1"/>
  <c r="R168" i="3"/>
  <c r="AC168" i="3" s="1"/>
  <c r="R170" i="3"/>
  <c r="AC170" i="3" s="1"/>
  <c r="R172" i="3"/>
  <c r="AC172" i="3" s="1"/>
  <c r="R174" i="3"/>
  <c r="AC174" i="3" s="1"/>
  <c r="R176" i="3"/>
  <c r="AC176" i="3" s="1"/>
  <c r="R178" i="3"/>
  <c r="AC178" i="3" s="1"/>
  <c r="R180" i="3"/>
  <c r="AC180" i="3" s="1"/>
  <c r="R182" i="3"/>
  <c r="AC182" i="3" s="1"/>
  <c r="R184" i="3"/>
  <c r="AC184" i="3" s="1"/>
  <c r="R186" i="3"/>
  <c r="AC186" i="3" s="1"/>
  <c r="R188" i="3"/>
  <c r="AC188" i="3" s="1"/>
  <c r="R190" i="3"/>
  <c r="AC190" i="3" s="1"/>
  <c r="R192" i="3"/>
  <c r="AC192" i="3" s="1"/>
  <c r="R194" i="3"/>
  <c r="AC194" i="3" s="1"/>
  <c r="R196" i="3"/>
  <c r="AC196" i="3" s="1"/>
  <c r="R198" i="3"/>
  <c r="AC198" i="3" s="1"/>
  <c r="AE394" i="4" s="1"/>
  <c r="R200" i="3"/>
  <c r="AC200" i="3" s="1"/>
  <c r="R106" i="3"/>
  <c r="AC106" i="3" s="1"/>
  <c r="R114" i="3"/>
  <c r="AC114" i="3" s="1"/>
  <c r="R122" i="3"/>
  <c r="AC122" i="3" s="1"/>
  <c r="R130" i="3"/>
  <c r="AC130" i="3" s="1"/>
  <c r="R108" i="3"/>
  <c r="AC108" i="3" s="1"/>
  <c r="R116" i="3"/>
  <c r="AC116" i="3" s="1"/>
  <c r="R124" i="3"/>
  <c r="AC124" i="3" s="1"/>
  <c r="R151" i="3"/>
  <c r="AC151" i="3" s="1"/>
  <c r="R153" i="3"/>
  <c r="AC153" i="3" s="1"/>
  <c r="R155" i="3"/>
  <c r="AC155" i="3" s="1"/>
  <c r="R157" i="3"/>
  <c r="AC157" i="3" s="1"/>
  <c r="R159" i="3"/>
  <c r="AC159" i="3" s="1"/>
  <c r="R161" i="3"/>
  <c r="AC161" i="3" s="1"/>
  <c r="R163" i="3"/>
  <c r="AC163" i="3" s="1"/>
  <c r="R165" i="3"/>
  <c r="AC165" i="3" s="1"/>
  <c r="R167" i="3"/>
  <c r="AC167" i="3" s="1"/>
  <c r="R169" i="3"/>
  <c r="AC169" i="3" s="1"/>
  <c r="R171" i="3"/>
  <c r="AC171" i="3" s="1"/>
  <c r="R173" i="3"/>
  <c r="AC173" i="3" s="1"/>
  <c r="R175" i="3"/>
  <c r="AC175" i="3" s="1"/>
  <c r="R177" i="3"/>
  <c r="AC177" i="3" s="1"/>
  <c r="R179" i="3"/>
  <c r="AC179" i="3" s="1"/>
  <c r="R181" i="3"/>
  <c r="AC181" i="3" s="1"/>
  <c r="R183" i="3"/>
  <c r="AC183" i="3" s="1"/>
  <c r="R185" i="3"/>
  <c r="AC185" i="3" s="1"/>
  <c r="R187" i="3"/>
  <c r="AC187" i="3" s="1"/>
  <c r="R189" i="3"/>
  <c r="AC189" i="3" s="1"/>
  <c r="R191" i="3"/>
  <c r="AC191" i="3" s="1"/>
  <c r="R193" i="3"/>
  <c r="AC193" i="3" s="1"/>
  <c r="R195" i="3"/>
  <c r="AC195" i="3" s="1"/>
  <c r="R197" i="3"/>
  <c r="AC197" i="3" s="1"/>
  <c r="R199" i="3"/>
  <c r="AC199" i="3" s="1"/>
  <c r="R202" i="3"/>
  <c r="AC202" i="3" s="1"/>
  <c r="R204" i="3"/>
  <c r="AC204" i="3" s="1"/>
  <c r="R206" i="3"/>
  <c r="AC206" i="3" s="1"/>
  <c r="R208" i="3"/>
  <c r="AC208" i="3" s="1"/>
  <c r="R210" i="3"/>
  <c r="AC210" i="3" s="1"/>
  <c r="R212" i="3"/>
  <c r="AC212" i="3" s="1"/>
  <c r="R214" i="3"/>
  <c r="AC214" i="3" s="1"/>
  <c r="R216" i="3"/>
  <c r="AC216" i="3" s="1"/>
  <c r="R218" i="3"/>
  <c r="AC218" i="3" s="1"/>
  <c r="R220" i="3"/>
  <c r="AC220" i="3" s="1"/>
  <c r="R222" i="3"/>
  <c r="AC222" i="3" s="1"/>
  <c r="R224" i="3"/>
  <c r="AC224" i="3" s="1"/>
  <c r="R226" i="3"/>
  <c r="AC226" i="3" s="1"/>
  <c r="R228" i="3"/>
  <c r="AC228" i="3" s="1"/>
  <c r="R230" i="3"/>
  <c r="AC230" i="3" s="1"/>
  <c r="R232" i="3"/>
  <c r="AC232" i="3" s="1"/>
  <c r="R234" i="3"/>
  <c r="AC234" i="3" s="1"/>
  <c r="R236" i="3"/>
  <c r="AC236" i="3" s="1"/>
  <c r="R238" i="3"/>
  <c r="AC238" i="3" s="1"/>
  <c r="R240" i="3"/>
  <c r="AC240" i="3" s="1"/>
  <c r="R242" i="3"/>
  <c r="AC242" i="3" s="1"/>
  <c r="R244" i="3"/>
  <c r="AC244" i="3" s="1"/>
  <c r="R246" i="3"/>
  <c r="AC246" i="3" s="1"/>
  <c r="R248" i="3"/>
  <c r="AC248" i="3" s="1"/>
  <c r="R201" i="3"/>
  <c r="AC201" i="3" s="1"/>
  <c r="R203" i="3"/>
  <c r="AC203" i="3" s="1"/>
  <c r="R205" i="3"/>
  <c r="AC205" i="3" s="1"/>
  <c r="R207" i="3"/>
  <c r="AC207" i="3" s="1"/>
  <c r="R209" i="3"/>
  <c r="AC209" i="3" s="1"/>
  <c r="R211" i="3"/>
  <c r="AC211" i="3" s="1"/>
  <c r="R213" i="3"/>
  <c r="AC213" i="3" s="1"/>
  <c r="R215" i="3"/>
  <c r="AC215" i="3" s="1"/>
  <c r="R217" i="3"/>
  <c r="AC217" i="3" s="1"/>
  <c r="R219" i="3"/>
  <c r="AC219" i="3" s="1"/>
  <c r="R221" i="3"/>
  <c r="AC221" i="3" s="1"/>
  <c r="R223" i="3"/>
  <c r="AC223" i="3" s="1"/>
  <c r="R225" i="3"/>
  <c r="AC225" i="3" s="1"/>
  <c r="R227" i="3"/>
  <c r="AC227" i="3" s="1"/>
  <c r="R229" i="3"/>
  <c r="AC229" i="3" s="1"/>
  <c r="R231" i="3"/>
  <c r="AC231" i="3" s="1"/>
  <c r="R233" i="3"/>
  <c r="AC233" i="3" s="1"/>
  <c r="R235" i="3"/>
  <c r="AC235" i="3" s="1"/>
  <c r="R237" i="3"/>
  <c r="AC237" i="3" s="1"/>
  <c r="AE472" i="4" s="1"/>
  <c r="R239" i="3"/>
  <c r="AC239" i="3" s="1"/>
  <c r="R241" i="3"/>
  <c r="AC241" i="3" s="1"/>
  <c r="R243" i="3"/>
  <c r="AC243" i="3" s="1"/>
  <c r="R245" i="3"/>
  <c r="AC245" i="3" s="1"/>
  <c r="R247" i="3"/>
  <c r="AC247" i="3" s="1"/>
  <c r="R250" i="3"/>
  <c r="AC250" i="3" s="1"/>
  <c r="R252" i="3"/>
  <c r="AC252" i="3" s="1"/>
  <c r="R254" i="3"/>
  <c r="R256" i="3"/>
  <c r="AC256" i="3" s="1"/>
  <c r="R258" i="3"/>
  <c r="AC258" i="3" s="1"/>
  <c r="R260" i="3"/>
  <c r="AC260" i="3" s="1"/>
  <c r="R249" i="3"/>
  <c r="AC249" i="3" s="1"/>
  <c r="R251" i="3"/>
  <c r="AC251" i="3" s="1"/>
  <c r="R253" i="3"/>
  <c r="AC253" i="3" s="1"/>
  <c r="R255" i="3"/>
  <c r="AC255" i="3" s="1"/>
  <c r="R257" i="3"/>
  <c r="AC257" i="3" s="1"/>
  <c r="R259" i="3"/>
  <c r="AC259" i="3" s="1"/>
  <c r="R262" i="3"/>
  <c r="AC262" i="3" s="1"/>
  <c r="R266" i="3"/>
  <c r="AC266" i="3" s="1"/>
  <c r="R270" i="3"/>
  <c r="AC270" i="3" s="1"/>
  <c r="R274" i="3"/>
  <c r="AC274" i="3" s="1"/>
  <c r="R278" i="3"/>
  <c r="AC278" i="3" s="1"/>
  <c r="R282" i="3"/>
  <c r="AC282" i="3" s="1"/>
  <c r="R286" i="3"/>
  <c r="AC286" i="3" s="1"/>
  <c r="R290" i="3"/>
  <c r="AC290" i="3" s="1"/>
  <c r="R293" i="3"/>
  <c r="AC293" i="3" s="1"/>
  <c r="R295" i="3"/>
  <c r="AC295" i="3" s="1"/>
  <c r="R297" i="3"/>
  <c r="AC297" i="3" s="1"/>
  <c r="R299" i="3"/>
  <c r="AC299" i="3" s="1"/>
  <c r="R301" i="3"/>
  <c r="AC301" i="3" s="1"/>
  <c r="R303" i="3"/>
  <c r="AC303" i="3" s="1"/>
  <c r="R305" i="3"/>
  <c r="AC305" i="3" s="1"/>
  <c r="R307" i="3"/>
  <c r="AC307" i="3" s="1"/>
  <c r="R309" i="3"/>
  <c r="AC309" i="3" s="1"/>
  <c r="R311" i="3"/>
  <c r="AC311" i="3" s="1"/>
  <c r="R313" i="3"/>
  <c r="AC313" i="3" s="1"/>
  <c r="R315" i="3"/>
  <c r="AC315" i="3" s="1"/>
  <c r="R317" i="3"/>
  <c r="AC317" i="3" s="1"/>
  <c r="R319" i="3"/>
  <c r="AC319" i="3" s="1"/>
  <c r="R321" i="3"/>
  <c r="AC321" i="3" s="1"/>
  <c r="R323" i="3"/>
  <c r="AC323" i="3" s="1"/>
  <c r="R325" i="3"/>
  <c r="AC325" i="3" s="1"/>
  <c r="R327" i="3"/>
  <c r="AC327" i="3" s="1"/>
  <c r="R329" i="3"/>
  <c r="AC329" i="3" s="1"/>
  <c r="R331" i="3"/>
  <c r="AC331" i="3" s="1"/>
  <c r="R333" i="3"/>
  <c r="AC333" i="3" s="1"/>
  <c r="R335" i="3"/>
  <c r="AC335" i="3" s="1"/>
  <c r="R337" i="3"/>
  <c r="AC337" i="3" s="1"/>
  <c r="R339" i="3"/>
  <c r="AC339" i="3" s="1"/>
  <c r="R341" i="3"/>
  <c r="AC341" i="3" s="1"/>
  <c r="G341" i="3" s="1"/>
  <c r="R343" i="3"/>
  <c r="AC343" i="3" s="1"/>
  <c r="R263" i="3"/>
  <c r="AC263" i="3" s="1"/>
  <c r="R267" i="3"/>
  <c r="AC267" i="3" s="1"/>
  <c r="R271" i="3"/>
  <c r="AC271" i="3" s="1"/>
  <c r="R275" i="3"/>
  <c r="AC275" i="3" s="1"/>
  <c r="R279" i="3"/>
  <c r="AC279" i="3" s="1"/>
  <c r="R283" i="3"/>
  <c r="AC283" i="3" s="1"/>
  <c r="R287" i="3"/>
  <c r="AC287" i="3" s="1"/>
  <c r="R291" i="3"/>
  <c r="AC291" i="3" s="1"/>
  <c r="R264" i="3"/>
  <c r="AC264" i="3" s="1"/>
  <c r="R268" i="3"/>
  <c r="AC268" i="3" s="1"/>
  <c r="R272" i="3"/>
  <c r="AC272" i="3" s="1"/>
  <c r="R276" i="3"/>
  <c r="AC276" i="3" s="1"/>
  <c r="R280" i="3"/>
  <c r="AC280" i="3" s="1"/>
  <c r="R284" i="3"/>
  <c r="AC284" i="3" s="1"/>
  <c r="R288" i="3"/>
  <c r="AC288" i="3" s="1"/>
  <c r="R292" i="3"/>
  <c r="AC292" i="3" s="1"/>
  <c r="R294" i="3"/>
  <c r="AC294" i="3" s="1"/>
  <c r="R296" i="3"/>
  <c r="AC296" i="3" s="1"/>
  <c r="R298" i="3"/>
  <c r="AC298" i="3" s="1"/>
  <c r="R300" i="3"/>
  <c r="AC300" i="3" s="1"/>
  <c r="R302" i="3"/>
  <c r="AC302" i="3" s="1"/>
  <c r="R304" i="3"/>
  <c r="AC304" i="3" s="1"/>
  <c r="R306" i="3"/>
  <c r="AC306" i="3" s="1"/>
  <c r="R308" i="3"/>
  <c r="AC308" i="3" s="1"/>
  <c r="R310" i="3"/>
  <c r="AC310" i="3" s="1"/>
  <c r="R312" i="3"/>
  <c r="AC312" i="3" s="1"/>
  <c r="R314" i="3"/>
  <c r="AC314" i="3" s="1"/>
  <c r="R316" i="3"/>
  <c r="AC316" i="3" s="1"/>
  <c r="R318" i="3"/>
  <c r="AC318" i="3" s="1"/>
  <c r="R320" i="3"/>
  <c r="AC320" i="3" s="1"/>
  <c r="R322" i="3"/>
  <c r="AC322" i="3" s="1"/>
  <c r="R324" i="3"/>
  <c r="AC324" i="3" s="1"/>
  <c r="R326" i="3"/>
  <c r="AC326" i="3" s="1"/>
  <c r="R328" i="3"/>
  <c r="AC328" i="3" s="1"/>
  <c r="R330" i="3"/>
  <c r="AC330" i="3" s="1"/>
  <c r="R332" i="3"/>
  <c r="AC332" i="3" s="1"/>
  <c r="R334" i="3"/>
  <c r="AC334" i="3" s="1"/>
  <c r="R336" i="3"/>
  <c r="AC336" i="3" s="1"/>
  <c r="R338" i="3"/>
  <c r="AC338" i="3" s="1"/>
  <c r="G338" i="3" s="1"/>
  <c r="R340" i="3"/>
  <c r="AC340" i="3" s="1"/>
  <c r="R342" i="3"/>
  <c r="AC342" i="3" s="1"/>
  <c r="G342" i="3" s="1"/>
  <c r="R344" i="3"/>
  <c r="AC344" i="3" s="1"/>
  <c r="R261" i="3"/>
  <c r="AC261" i="3" s="1"/>
  <c r="R265" i="3"/>
  <c r="AC265" i="3" s="1"/>
  <c r="R269" i="3"/>
  <c r="AC269" i="3" s="1"/>
  <c r="R273" i="3"/>
  <c r="AC273" i="3" s="1"/>
  <c r="R277" i="3"/>
  <c r="AC277" i="3" s="1"/>
  <c r="R281" i="3"/>
  <c r="AC281" i="3" s="1"/>
  <c r="R285" i="3"/>
  <c r="AC285" i="3" s="1"/>
  <c r="R289" i="3"/>
  <c r="AC289" i="3" s="1"/>
  <c r="R346" i="3"/>
  <c r="AC346" i="3" s="1"/>
  <c r="R350" i="3"/>
  <c r="AC350" i="3" s="1"/>
  <c r="G350" i="3" s="1"/>
  <c r="R354" i="3"/>
  <c r="AC354" i="3" s="1"/>
  <c r="G354" i="3" s="1"/>
  <c r="R358" i="3"/>
  <c r="AC358" i="3" s="1"/>
  <c r="R362" i="3"/>
  <c r="AC362" i="3" s="1"/>
  <c r="G362" i="3" s="1"/>
  <c r="R366" i="3"/>
  <c r="AC366" i="3" s="1"/>
  <c r="R370" i="3"/>
  <c r="AC370" i="3" s="1"/>
  <c r="R374" i="3"/>
  <c r="AC374" i="3" s="1"/>
  <c r="R347" i="3"/>
  <c r="AC347" i="3" s="1"/>
  <c r="R351" i="3"/>
  <c r="AC351" i="3" s="1"/>
  <c r="R355" i="3"/>
  <c r="AC355" i="3" s="1"/>
  <c r="R359" i="3"/>
  <c r="AC359" i="3" s="1"/>
  <c r="R363" i="3"/>
  <c r="AC363" i="3" s="1"/>
  <c r="R367" i="3"/>
  <c r="AC367" i="3" s="1"/>
  <c r="R371" i="3"/>
  <c r="AC371" i="3" s="1"/>
  <c r="R375" i="3"/>
  <c r="AC375" i="3" s="1"/>
  <c r="R377" i="3"/>
  <c r="AC377" i="3" s="1"/>
  <c r="R379" i="3"/>
  <c r="AC379" i="3" s="1"/>
  <c r="R381" i="3"/>
  <c r="AC381" i="3" s="1"/>
  <c r="R383" i="3"/>
  <c r="AC383" i="3" s="1"/>
  <c r="R385" i="3"/>
  <c r="AC385" i="3" s="1"/>
  <c r="R387" i="3"/>
  <c r="AC387" i="3" s="1"/>
  <c r="R389" i="3"/>
  <c r="AC389" i="3" s="1"/>
  <c r="R391" i="3"/>
  <c r="AC391" i="3" s="1"/>
  <c r="R393" i="3"/>
  <c r="AC393" i="3" s="1"/>
  <c r="R395" i="3"/>
  <c r="AC395" i="3" s="1"/>
  <c r="R397" i="3"/>
  <c r="AC397" i="3" s="1"/>
  <c r="R399" i="3"/>
  <c r="AC399" i="3" s="1"/>
  <c r="R401" i="3"/>
  <c r="AC401" i="3" s="1"/>
  <c r="R403" i="3"/>
  <c r="AC403" i="3" s="1"/>
  <c r="R405" i="3"/>
  <c r="AC405" i="3" s="1"/>
  <c r="R407" i="3"/>
  <c r="AC407" i="3" s="1"/>
  <c r="R409" i="3"/>
  <c r="AC409" i="3" s="1"/>
  <c r="R411" i="3"/>
  <c r="AC411" i="3" s="1"/>
  <c r="R413" i="3"/>
  <c r="AC413" i="3" s="1"/>
  <c r="R415" i="3"/>
  <c r="AC415" i="3" s="1"/>
  <c r="R417" i="3"/>
  <c r="AC417" i="3" s="1"/>
  <c r="R419" i="3"/>
  <c r="AC419" i="3" s="1"/>
  <c r="R421" i="3"/>
  <c r="AC421" i="3" s="1"/>
  <c r="R423" i="3"/>
  <c r="AC423" i="3" s="1"/>
  <c r="R425" i="3"/>
  <c r="AC425" i="3" s="1"/>
  <c r="R427" i="3"/>
  <c r="AC427" i="3" s="1"/>
  <c r="R429" i="3"/>
  <c r="AC429" i="3" s="1"/>
  <c r="R431" i="3"/>
  <c r="AC431" i="3" s="1"/>
  <c r="R433" i="3"/>
  <c r="AC433" i="3" s="1"/>
  <c r="R435" i="3"/>
  <c r="AC435" i="3" s="1"/>
  <c r="R437" i="3"/>
  <c r="AC437" i="3" s="1"/>
  <c r="R439" i="3"/>
  <c r="AC439" i="3" s="1"/>
  <c r="R441" i="3"/>
  <c r="AC441" i="3" s="1"/>
  <c r="R443" i="3"/>
  <c r="AC443" i="3" s="1"/>
  <c r="R445" i="3"/>
  <c r="AC445" i="3" s="1"/>
  <c r="R447" i="3"/>
  <c r="AC447" i="3" s="1"/>
  <c r="R449" i="3"/>
  <c r="AC449" i="3" s="1"/>
  <c r="R451" i="3"/>
  <c r="AC451" i="3" s="1"/>
  <c r="R453" i="3"/>
  <c r="AC453" i="3" s="1"/>
  <c r="R455" i="3"/>
  <c r="AC455" i="3" s="1"/>
  <c r="R457" i="3"/>
  <c r="AC457" i="3" s="1"/>
  <c r="R459" i="3"/>
  <c r="AC459" i="3" s="1"/>
  <c r="R461" i="3"/>
  <c r="AC461" i="3" s="1"/>
  <c r="R463" i="3"/>
  <c r="AC463" i="3" s="1"/>
  <c r="R465" i="3"/>
  <c r="AC465" i="3" s="1"/>
  <c r="R467" i="3"/>
  <c r="AC467" i="3" s="1"/>
  <c r="R469" i="3"/>
  <c r="AC469" i="3" s="1"/>
  <c r="R348" i="3"/>
  <c r="AC348" i="3" s="1"/>
  <c r="R352" i="3"/>
  <c r="AC352" i="3" s="1"/>
  <c r="R356" i="3"/>
  <c r="AC356" i="3" s="1"/>
  <c r="R360" i="3"/>
  <c r="AC360" i="3" s="1"/>
  <c r="R364" i="3"/>
  <c r="AC364" i="3" s="1"/>
  <c r="R368" i="3"/>
  <c r="AC368" i="3" s="1"/>
  <c r="R372" i="3"/>
  <c r="AC372" i="3" s="1"/>
  <c r="R345" i="3"/>
  <c r="AC345" i="3" s="1"/>
  <c r="R349" i="3"/>
  <c r="AC349" i="3" s="1"/>
  <c r="R353" i="3"/>
  <c r="AC353" i="3" s="1"/>
  <c r="G353" i="3" s="1"/>
  <c r="R357" i="3"/>
  <c r="AC357" i="3" s="1"/>
  <c r="R361" i="3"/>
  <c r="AC361" i="3" s="1"/>
  <c r="R365" i="3"/>
  <c r="AC365" i="3" s="1"/>
  <c r="R369" i="3"/>
  <c r="AC369" i="3" s="1"/>
  <c r="R373" i="3"/>
  <c r="AC373" i="3" s="1"/>
  <c r="R376" i="3"/>
  <c r="AC376" i="3" s="1"/>
  <c r="R378" i="3"/>
  <c r="AC378" i="3" s="1"/>
  <c r="R380" i="3"/>
  <c r="AC380" i="3" s="1"/>
  <c r="R382" i="3"/>
  <c r="AC382" i="3" s="1"/>
  <c r="R384" i="3"/>
  <c r="AC384" i="3" s="1"/>
  <c r="R386" i="3"/>
  <c r="AC386" i="3" s="1"/>
  <c r="R388" i="3"/>
  <c r="AC388" i="3" s="1"/>
  <c r="R390" i="3"/>
  <c r="AC390" i="3" s="1"/>
  <c r="R392" i="3"/>
  <c r="AC392" i="3" s="1"/>
  <c r="R394" i="3"/>
  <c r="AC394" i="3" s="1"/>
  <c r="R396" i="3"/>
  <c r="AC396" i="3" s="1"/>
  <c r="R398" i="3"/>
  <c r="AC398" i="3" s="1"/>
  <c r="R400" i="3"/>
  <c r="AC400" i="3" s="1"/>
  <c r="R402" i="3"/>
  <c r="AC402" i="3" s="1"/>
  <c r="R404" i="3"/>
  <c r="AC404" i="3" s="1"/>
  <c r="R406" i="3"/>
  <c r="AC406" i="3" s="1"/>
  <c r="R408" i="3"/>
  <c r="AC408" i="3" s="1"/>
  <c r="R410" i="3"/>
  <c r="AC410" i="3" s="1"/>
  <c r="R412" i="3"/>
  <c r="AC412" i="3" s="1"/>
  <c r="R414" i="3"/>
  <c r="AC414" i="3" s="1"/>
  <c r="R416" i="3"/>
  <c r="AC416" i="3" s="1"/>
  <c r="G416" i="3" s="1"/>
  <c r="R418" i="3"/>
  <c r="AC418" i="3" s="1"/>
  <c r="R420" i="3"/>
  <c r="AC420" i="3" s="1"/>
  <c r="R422" i="3"/>
  <c r="AC422" i="3" s="1"/>
  <c r="R424" i="3"/>
  <c r="AC424" i="3" s="1"/>
  <c r="R426" i="3"/>
  <c r="AC426" i="3" s="1"/>
  <c r="R428" i="3"/>
  <c r="AC428" i="3" s="1"/>
  <c r="R430" i="3"/>
  <c r="AC430" i="3" s="1"/>
  <c r="R432" i="3"/>
  <c r="AC432" i="3" s="1"/>
  <c r="R434" i="3"/>
  <c r="AC434" i="3" s="1"/>
  <c r="G434" i="3" s="1"/>
  <c r="R436" i="3"/>
  <c r="AC436" i="3" s="1"/>
  <c r="R438" i="3"/>
  <c r="AC438" i="3" s="1"/>
  <c r="R440" i="3"/>
  <c r="AC440" i="3" s="1"/>
  <c r="R442" i="3"/>
  <c r="AC442" i="3" s="1"/>
  <c r="R444" i="3"/>
  <c r="AC444" i="3" s="1"/>
  <c r="R446" i="3"/>
  <c r="AC446" i="3" s="1"/>
  <c r="R448" i="3"/>
  <c r="AC448" i="3" s="1"/>
  <c r="R450" i="3"/>
  <c r="AC450" i="3" s="1"/>
  <c r="R452" i="3"/>
  <c r="AC452" i="3" s="1"/>
  <c r="R454" i="3"/>
  <c r="AC454" i="3" s="1"/>
  <c r="R456" i="3"/>
  <c r="AC456" i="3" s="1"/>
  <c r="G456" i="3" s="1"/>
  <c r="R458" i="3"/>
  <c r="AC458" i="3" s="1"/>
  <c r="R460" i="3"/>
  <c r="AC460" i="3" s="1"/>
  <c r="R462" i="3"/>
  <c r="AC462" i="3" s="1"/>
  <c r="R464" i="3"/>
  <c r="AC464" i="3" s="1"/>
  <c r="R466" i="3"/>
  <c r="AC466" i="3" s="1"/>
  <c r="R468" i="3"/>
  <c r="AC468" i="3" s="1"/>
  <c r="R470" i="3"/>
  <c r="AC470" i="3" s="1"/>
  <c r="R61" i="3"/>
  <c r="R66" i="3"/>
  <c r="AC66" i="3" s="1"/>
  <c r="R68" i="3"/>
  <c r="AC68" i="3" s="1"/>
  <c r="R71" i="3"/>
  <c r="AC71" i="3" s="1"/>
  <c r="R74" i="3"/>
  <c r="AC74" i="3" s="1"/>
  <c r="R76" i="3"/>
  <c r="AC76" i="3" s="1"/>
  <c r="R79" i="3"/>
  <c r="AC79" i="3" s="1"/>
  <c r="G79" i="3" s="1"/>
  <c r="R82" i="3"/>
  <c r="AC82" i="3" s="1"/>
  <c r="R84" i="3"/>
  <c r="AC84" i="3" s="1"/>
  <c r="R87" i="3"/>
  <c r="AC87" i="3" s="1"/>
  <c r="R90" i="3"/>
  <c r="AC90" i="3" s="1"/>
  <c r="R92" i="3"/>
  <c r="AC92" i="3" s="1"/>
  <c r="R95" i="3"/>
  <c r="AC95" i="3" s="1"/>
  <c r="G95" i="3" s="1"/>
  <c r="R98" i="3"/>
  <c r="AC98" i="3" s="1"/>
  <c r="R100" i="3"/>
  <c r="AC100" i="3" s="1"/>
  <c r="R471" i="3"/>
  <c r="AC471" i="3" s="1"/>
  <c r="R473" i="3"/>
  <c r="AC473" i="3" s="1"/>
  <c r="R475" i="3"/>
  <c r="AC475" i="3" s="1"/>
  <c r="R477" i="3"/>
  <c r="AC477" i="3" s="1"/>
  <c r="R479" i="3"/>
  <c r="AC479" i="3" s="1"/>
  <c r="R481" i="3"/>
  <c r="AC481" i="3" s="1"/>
  <c r="R483" i="3"/>
  <c r="AC483" i="3" s="1"/>
  <c r="R485" i="3"/>
  <c r="AC485" i="3" s="1"/>
  <c r="R487" i="3"/>
  <c r="AC487" i="3" s="1"/>
  <c r="R489" i="3"/>
  <c r="AC489" i="3" s="1"/>
  <c r="R491" i="3"/>
  <c r="AC491" i="3" s="1"/>
  <c r="R493" i="3"/>
  <c r="AC493" i="3" s="1"/>
  <c r="R495" i="3"/>
  <c r="AC495" i="3" s="1"/>
  <c r="R497" i="3"/>
  <c r="AC497" i="3" s="1"/>
  <c r="R499" i="3"/>
  <c r="AC499" i="3" s="1"/>
  <c r="R501" i="3"/>
  <c r="AC501" i="3" s="1"/>
  <c r="R503" i="3"/>
  <c r="AC503" i="3" s="1"/>
  <c r="R55" i="3"/>
  <c r="AC55" i="3" s="1"/>
  <c r="R58" i="3"/>
  <c r="AC58" i="3" s="1"/>
  <c r="R60" i="3"/>
  <c r="AC60" i="3" s="1"/>
  <c r="R63" i="3"/>
  <c r="AC63" i="3" s="1"/>
  <c r="R65" i="3"/>
  <c r="R73" i="3"/>
  <c r="R81" i="3"/>
  <c r="R89" i="3"/>
  <c r="R97" i="3"/>
  <c r="R103" i="3"/>
  <c r="AC103" i="3" s="1"/>
  <c r="G103" i="3" s="1"/>
  <c r="R57" i="3"/>
  <c r="R67" i="3"/>
  <c r="AC67" i="3" s="1"/>
  <c r="R70" i="3"/>
  <c r="AC70" i="3" s="1"/>
  <c r="R72" i="3"/>
  <c r="AC72" i="3" s="1"/>
  <c r="R75" i="3"/>
  <c r="AC75" i="3" s="1"/>
  <c r="R78" i="3"/>
  <c r="AC78" i="3" s="1"/>
  <c r="R80" i="3"/>
  <c r="AC80" i="3" s="1"/>
  <c r="R83" i="3"/>
  <c r="AC83" i="3" s="1"/>
  <c r="R86" i="3"/>
  <c r="AC86" i="3" s="1"/>
  <c r="R88" i="3"/>
  <c r="AC88" i="3" s="1"/>
  <c r="R91" i="3"/>
  <c r="AC91" i="3" s="1"/>
  <c r="R94" i="3"/>
  <c r="AC94" i="3" s="1"/>
  <c r="R96" i="3"/>
  <c r="AC96" i="3" s="1"/>
  <c r="R99" i="3"/>
  <c r="AC99" i="3" s="1"/>
  <c r="R102" i="3"/>
  <c r="R472" i="3"/>
  <c r="AC472" i="3" s="1"/>
  <c r="R474" i="3"/>
  <c r="AC474" i="3" s="1"/>
  <c r="R476" i="3"/>
  <c r="AC476" i="3" s="1"/>
  <c r="R478" i="3"/>
  <c r="AC478" i="3" s="1"/>
  <c r="R480" i="3"/>
  <c r="AC480" i="3" s="1"/>
  <c r="R482" i="3"/>
  <c r="AC482" i="3" s="1"/>
  <c r="R484" i="3"/>
  <c r="AC484" i="3" s="1"/>
  <c r="R486" i="3"/>
  <c r="AC486" i="3" s="1"/>
  <c r="R488" i="3"/>
  <c r="AC488" i="3" s="1"/>
  <c r="R490" i="3"/>
  <c r="AC490" i="3" s="1"/>
  <c r="R492" i="3"/>
  <c r="AC492" i="3" s="1"/>
  <c r="R494" i="3"/>
  <c r="AC494" i="3" s="1"/>
  <c r="R496" i="3"/>
  <c r="AC496" i="3" s="1"/>
  <c r="R498" i="3"/>
  <c r="AC498" i="3" s="1"/>
  <c r="R500" i="3"/>
  <c r="AC500" i="3" s="1"/>
  <c r="R502" i="3"/>
  <c r="AC502" i="3" s="1"/>
  <c r="R504" i="3"/>
  <c r="AC504" i="3" s="1"/>
  <c r="R56" i="3"/>
  <c r="AC56" i="3" s="1"/>
  <c r="R59" i="3"/>
  <c r="AC59" i="3" s="1"/>
  <c r="R62" i="3"/>
  <c r="AC62" i="3" s="1"/>
  <c r="R64" i="3"/>
  <c r="AC64" i="3" s="1"/>
  <c r="R69" i="3"/>
  <c r="AC69" i="3" s="1"/>
  <c r="R77" i="3"/>
  <c r="R85" i="3"/>
  <c r="R93" i="3"/>
  <c r="R101" i="3"/>
  <c r="R54" i="3"/>
  <c r="AC54" i="3" s="1"/>
  <c r="N107" i="3"/>
  <c r="Y107" i="3" s="1"/>
  <c r="N111" i="3"/>
  <c r="Y111" i="3" s="1"/>
  <c r="N115" i="3"/>
  <c r="Y115" i="3" s="1"/>
  <c r="N119" i="3"/>
  <c r="Y119" i="3" s="1"/>
  <c r="N123" i="3"/>
  <c r="Y123" i="3" s="1"/>
  <c r="N127" i="3"/>
  <c r="Y127" i="3" s="1"/>
  <c r="N131" i="3"/>
  <c r="Y131" i="3" s="1"/>
  <c r="N134" i="3"/>
  <c r="Y134" i="3" s="1"/>
  <c r="N136" i="3"/>
  <c r="Y136" i="3" s="1"/>
  <c r="N138" i="3"/>
  <c r="Y138" i="3" s="1"/>
  <c r="N140" i="3"/>
  <c r="Y140" i="3" s="1"/>
  <c r="N142" i="3"/>
  <c r="Y142" i="3" s="1"/>
  <c r="N144" i="3"/>
  <c r="Y144" i="3" s="1"/>
  <c r="N146" i="3"/>
  <c r="Y146" i="3" s="1"/>
  <c r="N148" i="3"/>
  <c r="Y148" i="3" s="1"/>
  <c r="N105" i="3"/>
  <c r="Y105" i="3" s="1"/>
  <c r="N109" i="3"/>
  <c r="Y109" i="3" s="1"/>
  <c r="N113" i="3"/>
  <c r="Y113" i="3" s="1"/>
  <c r="N117" i="3"/>
  <c r="Y117" i="3" s="1"/>
  <c r="N121" i="3"/>
  <c r="Y121" i="3" s="1"/>
  <c r="N125" i="3"/>
  <c r="Y125" i="3" s="1"/>
  <c r="N129" i="3"/>
  <c r="Y129" i="3" s="1"/>
  <c r="C129" i="3" s="1"/>
  <c r="N133" i="3"/>
  <c r="Y133" i="3" s="1"/>
  <c r="N135" i="3"/>
  <c r="Y135" i="3" s="1"/>
  <c r="N137" i="3"/>
  <c r="Y137" i="3" s="1"/>
  <c r="N139" i="3"/>
  <c r="Y139" i="3" s="1"/>
  <c r="N141" i="3"/>
  <c r="Y141" i="3" s="1"/>
  <c r="N143" i="3"/>
  <c r="Y143" i="3" s="1"/>
  <c r="N145" i="3"/>
  <c r="Y145" i="3" s="1"/>
  <c r="N147" i="3"/>
  <c r="Y147" i="3" s="1"/>
  <c r="N149" i="3"/>
  <c r="Y149" i="3" s="1"/>
  <c r="N104" i="3"/>
  <c r="Y104" i="3" s="1"/>
  <c r="N112" i="3"/>
  <c r="Y112" i="3" s="1"/>
  <c r="AA223" i="4" s="1"/>
  <c r="N120" i="3"/>
  <c r="Y120" i="3" s="1"/>
  <c r="N128" i="3"/>
  <c r="Y128" i="3" s="1"/>
  <c r="N106" i="3"/>
  <c r="Y106" i="3" s="1"/>
  <c r="N114" i="3"/>
  <c r="Y114" i="3" s="1"/>
  <c r="AA227" i="4" s="1"/>
  <c r="N122" i="3"/>
  <c r="Y122" i="3" s="1"/>
  <c r="N130" i="3"/>
  <c r="Y130" i="3" s="1"/>
  <c r="N150" i="3"/>
  <c r="Y150" i="3" s="1"/>
  <c r="N152" i="3"/>
  <c r="Y152" i="3" s="1"/>
  <c r="AA303" i="4" s="1"/>
  <c r="N154" i="3"/>
  <c r="Y154" i="3" s="1"/>
  <c r="N156" i="3"/>
  <c r="Y156" i="3" s="1"/>
  <c r="N158" i="3"/>
  <c r="Y158" i="3" s="1"/>
  <c r="N160" i="3"/>
  <c r="Y160" i="3" s="1"/>
  <c r="AA319" i="4" s="1"/>
  <c r="N162" i="3"/>
  <c r="Y162" i="3" s="1"/>
  <c r="N164" i="3"/>
  <c r="Y164" i="3" s="1"/>
  <c r="N166" i="3"/>
  <c r="Y166" i="3" s="1"/>
  <c r="N168" i="3"/>
  <c r="Y168" i="3" s="1"/>
  <c r="AA334" i="4" s="1"/>
  <c r="N170" i="3"/>
  <c r="Y170" i="3" s="1"/>
  <c r="N172" i="3"/>
  <c r="Y172" i="3" s="1"/>
  <c r="N174" i="3"/>
  <c r="Y174" i="3" s="1"/>
  <c r="N176" i="3"/>
  <c r="Y176" i="3" s="1"/>
  <c r="N178" i="3"/>
  <c r="Y178" i="3" s="1"/>
  <c r="N180" i="3"/>
  <c r="Y180" i="3" s="1"/>
  <c r="N182" i="3"/>
  <c r="Y182" i="3" s="1"/>
  <c r="N184" i="3"/>
  <c r="Y184" i="3" s="1"/>
  <c r="AA367" i="4" s="1"/>
  <c r="N186" i="3"/>
  <c r="Y186" i="3" s="1"/>
  <c r="N188" i="3"/>
  <c r="Y188" i="3" s="1"/>
  <c r="N190" i="3"/>
  <c r="Y190" i="3" s="1"/>
  <c r="N192" i="3"/>
  <c r="Y192" i="3" s="1"/>
  <c r="N194" i="3"/>
  <c r="Y194" i="3" s="1"/>
  <c r="N196" i="3"/>
  <c r="Y196" i="3" s="1"/>
  <c r="N198" i="3"/>
  <c r="Y198" i="3" s="1"/>
  <c r="N200" i="3"/>
  <c r="Y200" i="3" s="1"/>
  <c r="AA399" i="4" s="1"/>
  <c r="N108" i="3"/>
  <c r="Y108" i="3" s="1"/>
  <c r="N116" i="3"/>
  <c r="Y116" i="3" s="1"/>
  <c r="N124" i="3"/>
  <c r="Y124" i="3" s="1"/>
  <c r="N132" i="3"/>
  <c r="Y132" i="3" s="1"/>
  <c r="AA263" i="4" s="1"/>
  <c r="N110" i="3"/>
  <c r="Y110" i="3" s="1"/>
  <c r="N118" i="3"/>
  <c r="Y118" i="3" s="1"/>
  <c r="N126" i="3"/>
  <c r="Y126" i="3" s="1"/>
  <c r="N151" i="3"/>
  <c r="Y151" i="3" s="1"/>
  <c r="N153" i="3"/>
  <c r="Y153" i="3" s="1"/>
  <c r="N155" i="3"/>
  <c r="Y155" i="3" s="1"/>
  <c r="N157" i="3"/>
  <c r="Y157" i="3" s="1"/>
  <c r="N159" i="3"/>
  <c r="Y159" i="3" s="1"/>
  <c r="C159" i="3" s="1"/>
  <c r="E316" i="4" s="1"/>
  <c r="N161" i="3"/>
  <c r="Y161" i="3" s="1"/>
  <c r="N163" i="3"/>
  <c r="Y163" i="3" s="1"/>
  <c r="N165" i="3"/>
  <c r="Y165" i="3" s="1"/>
  <c r="N167" i="3"/>
  <c r="Y167" i="3" s="1"/>
  <c r="N169" i="3"/>
  <c r="Y169" i="3" s="1"/>
  <c r="N171" i="3"/>
  <c r="Y171" i="3" s="1"/>
  <c r="N173" i="3"/>
  <c r="Y173" i="3" s="1"/>
  <c r="N175" i="3"/>
  <c r="Y175" i="3" s="1"/>
  <c r="N177" i="3"/>
  <c r="Y177" i="3" s="1"/>
  <c r="N179" i="3"/>
  <c r="Y179" i="3" s="1"/>
  <c r="N181" i="3"/>
  <c r="Y181" i="3" s="1"/>
  <c r="N183" i="3"/>
  <c r="Y183" i="3" s="1"/>
  <c r="N185" i="3"/>
  <c r="Y185" i="3" s="1"/>
  <c r="N187" i="3"/>
  <c r="Y187" i="3" s="1"/>
  <c r="N189" i="3"/>
  <c r="Y189" i="3" s="1"/>
  <c r="N191" i="3"/>
  <c r="Y191" i="3" s="1"/>
  <c r="N193" i="3"/>
  <c r="Y193" i="3" s="1"/>
  <c r="N195" i="3"/>
  <c r="Y195" i="3" s="1"/>
  <c r="N197" i="3"/>
  <c r="Y197" i="3" s="1"/>
  <c r="N199" i="3"/>
  <c r="Y199" i="3" s="1"/>
  <c r="N202" i="3"/>
  <c r="Y202" i="3" s="1"/>
  <c r="N204" i="3"/>
  <c r="Y204" i="3" s="1"/>
  <c r="N206" i="3"/>
  <c r="Y206" i="3" s="1"/>
  <c r="N208" i="3"/>
  <c r="Y208" i="3" s="1"/>
  <c r="N210" i="3"/>
  <c r="Y210" i="3" s="1"/>
  <c r="N212" i="3"/>
  <c r="Y212" i="3" s="1"/>
  <c r="N214" i="3"/>
  <c r="Y214" i="3" s="1"/>
  <c r="N216" i="3"/>
  <c r="Y216" i="3" s="1"/>
  <c r="N218" i="3"/>
  <c r="Y218" i="3" s="1"/>
  <c r="N220" i="3"/>
  <c r="Y220" i="3" s="1"/>
  <c r="N222" i="3"/>
  <c r="Y222" i="3" s="1"/>
  <c r="N224" i="3"/>
  <c r="Y224" i="3" s="1"/>
  <c r="N226" i="3"/>
  <c r="Y226" i="3" s="1"/>
  <c r="N228" i="3"/>
  <c r="Y228" i="3" s="1"/>
  <c r="N230" i="3"/>
  <c r="Y230" i="3" s="1"/>
  <c r="N232" i="3"/>
  <c r="Y232" i="3" s="1"/>
  <c r="N234" i="3"/>
  <c r="Y234" i="3" s="1"/>
  <c r="N236" i="3"/>
  <c r="Y236" i="3" s="1"/>
  <c r="N238" i="3"/>
  <c r="Y238" i="3" s="1"/>
  <c r="N240" i="3"/>
  <c r="Y240" i="3" s="1"/>
  <c r="AA479" i="4" s="1"/>
  <c r="N242" i="3"/>
  <c r="Y242" i="3" s="1"/>
  <c r="N244" i="3"/>
  <c r="Y244" i="3" s="1"/>
  <c r="N246" i="3"/>
  <c r="Y246" i="3" s="1"/>
  <c r="N248" i="3"/>
  <c r="Y248" i="3" s="1"/>
  <c r="AA494" i="4" s="1"/>
  <c r="N201" i="3"/>
  <c r="Y201" i="3" s="1"/>
  <c r="N203" i="3"/>
  <c r="Y203" i="3" s="1"/>
  <c r="N205" i="3"/>
  <c r="Y205" i="3" s="1"/>
  <c r="N207" i="3"/>
  <c r="Y207" i="3" s="1"/>
  <c r="N209" i="3"/>
  <c r="Y209" i="3" s="1"/>
  <c r="N211" i="3"/>
  <c r="Y211" i="3" s="1"/>
  <c r="N213" i="3"/>
  <c r="Y213" i="3" s="1"/>
  <c r="N215" i="3"/>
  <c r="Y215" i="3" s="1"/>
  <c r="AA427" i="4" s="1"/>
  <c r="N217" i="3"/>
  <c r="Y217" i="3" s="1"/>
  <c r="N219" i="3"/>
  <c r="Y219" i="3" s="1"/>
  <c r="N221" i="3"/>
  <c r="Y221" i="3" s="1"/>
  <c r="N223" i="3"/>
  <c r="Y223" i="3" s="1"/>
  <c r="N225" i="3"/>
  <c r="Y225" i="3" s="1"/>
  <c r="N227" i="3"/>
  <c r="Y227" i="3" s="1"/>
  <c r="N229" i="3"/>
  <c r="Y229" i="3" s="1"/>
  <c r="N231" i="3"/>
  <c r="Y231" i="3" s="1"/>
  <c r="AA459" i="4" s="1"/>
  <c r="N233" i="3"/>
  <c r="Y233" i="3" s="1"/>
  <c r="N235" i="3"/>
  <c r="Y235" i="3" s="1"/>
  <c r="N237" i="3"/>
  <c r="Y237" i="3" s="1"/>
  <c r="N239" i="3"/>
  <c r="Y239" i="3" s="1"/>
  <c r="N241" i="3"/>
  <c r="Y241" i="3" s="1"/>
  <c r="N243" i="3"/>
  <c r="Y243" i="3" s="1"/>
  <c r="N245" i="3"/>
  <c r="Y245" i="3" s="1"/>
  <c r="N247" i="3"/>
  <c r="Y247" i="3" s="1"/>
  <c r="N250" i="3"/>
  <c r="Y250" i="3" s="1"/>
  <c r="N252" i="3"/>
  <c r="Y252" i="3" s="1"/>
  <c r="N254" i="3"/>
  <c r="N256" i="3"/>
  <c r="Y256" i="3" s="1"/>
  <c r="N258" i="3"/>
  <c r="Y258" i="3" s="1"/>
  <c r="N260" i="3"/>
  <c r="Y260" i="3" s="1"/>
  <c r="N249" i="3"/>
  <c r="Y249" i="3" s="1"/>
  <c r="N251" i="3"/>
  <c r="Y251" i="3" s="1"/>
  <c r="AA499" i="4" s="1"/>
  <c r="N253" i="3"/>
  <c r="Y253" i="3" s="1"/>
  <c r="N255" i="3"/>
  <c r="Y255" i="3" s="1"/>
  <c r="N257" i="3"/>
  <c r="Y257" i="3" s="1"/>
  <c r="N259" i="3"/>
  <c r="Y259" i="3" s="1"/>
  <c r="N261" i="3"/>
  <c r="Y261" i="3" s="1"/>
  <c r="N264" i="3"/>
  <c r="Y264" i="3" s="1"/>
  <c r="N268" i="3"/>
  <c r="Y268" i="3" s="1"/>
  <c r="N272" i="3"/>
  <c r="Y272" i="3" s="1"/>
  <c r="N276" i="3"/>
  <c r="Y276" i="3" s="1"/>
  <c r="N280" i="3"/>
  <c r="Y280" i="3" s="1"/>
  <c r="N284" i="3"/>
  <c r="Y284" i="3" s="1"/>
  <c r="N288" i="3"/>
  <c r="Y288" i="3" s="1"/>
  <c r="N292" i="3"/>
  <c r="Y292" i="3" s="1"/>
  <c r="N295" i="3"/>
  <c r="Y295" i="3" s="1"/>
  <c r="N297" i="3"/>
  <c r="Y297" i="3" s="1"/>
  <c r="N299" i="3"/>
  <c r="Y299" i="3" s="1"/>
  <c r="N301" i="3"/>
  <c r="Y301" i="3" s="1"/>
  <c r="N303" i="3"/>
  <c r="Y303" i="3" s="1"/>
  <c r="N305" i="3"/>
  <c r="Y305" i="3" s="1"/>
  <c r="N307" i="3"/>
  <c r="Y307" i="3" s="1"/>
  <c r="N309" i="3"/>
  <c r="Y309" i="3" s="1"/>
  <c r="N311" i="3"/>
  <c r="Y311" i="3" s="1"/>
  <c r="N313" i="3"/>
  <c r="Y313" i="3" s="1"/>
  <c r="N315" i="3"/>
  <c r="Y315" i="3" s="1"/>
  <c r="N317" i="3"/>
  <c r="Y317" i="3" s="1"/>
  <c r="N319" i="3"/>
  <c r="Y319" i="3" s="1"/>
  <c r="N321" i="3"/>
  <c r="Y321" i="3" s="1"/>
  <c r="N323" i="3"/>
  <c r="Y323" i="3" s="1"/>
  <c r="N325" i="3"/>
  <c r="Y325" i="3" s="1"/>
  <c r="N327" i="3"/>
  <c r="Y327" i="3" s="1"/>
  <c r="N329" i="3"/>
  <c r="Y329" i="3" s="1"/>
  <c r="N331" i="3"/>
  <c r="Y331" i="3" s="1"/>
  <c r="N333" i="3"/>
  <c r="Y333" i="3" s="1"/>
  <c r="N335" i="3"/>
  <c r="Y335" i="3" s="1"/>
  <c r="N337" i="3"/>
  <c r="Y337" i="3" s="1"/>
  <c r="N339" i="3"/>
  <c r="Y339" i="3" s="1"/>
  <c r="N341" i="3"/>
  <c r="Y341" i="3" s="1"/>
  <c r="N343" i="3"/>
  <c r="Y343" i="3" s="1"/>
  <c r="N345" i="3"/>
  <c r="Y345" i="3" s="1"/>
  <c r="N265" i="3"/>
  <c r="Y265" i="3" s="1"/>
  <c r="N269" i="3"/>
  <c r="Y269" i="3" s="1"/>
  <c r="N273" i="3"/>
  <c r="Y273" i="3" s="1"/>
  <c r="N277" i="3"/>
  <c r="Y277" i="3" s="1"/>
  <c r="N281" i="3"/>
  <c r="Y281" i="3" s="1"/>
  <c r="N285" i="3"/>
  <c r="Y285" i="3" s="1"/>
  <c r="N289" i="3"/>
  <c r="Y289" i="3" s="1"/>
  <c r="N293" i="3"/>
  <c r="Y293" i="3" s="1"/>
  <c r="N262" i="3"/>
  <c r="Y262" i="3" s="1"/>
  <c r="N266" i="3"/>
  <c r="Y266" i="3" s="1"/>
  <c r="N270" i="3"/>
  <c r="Y270" i="3" s="1"/>
  <c r="N274" i="3"/>
  <c r="Y274" i="3" s="1"/>
  <c r="N278" i="3"/>
  <c r="Y278" i="3" s="1"/>
  <c r="N282" i="3"/>
  <c r="Y282" i="3" s="1"/>
  <c r="N286" i="3"/>
  <c r="Y286" i="3" s="1"/>
  <c r="N290" i="3"/>
  <c r="Y290" i="3" s="1"/>
  <c r="N294" i="3"/>
  <c r="Y294" i="3" s="1"/>
  <c r="N296" i="3"/>
  <c r="Y296" i="3" s="1"/>
  <c r="N298" i="3"/>
  <c r="Y298" i="3" s="1"/>
  <c r="N300" i="3"/>
  <c r="Y300" i="3" s="1"/>
  <c r="N302" i="3"/>
  <c r="Y302" i="3" s="1"/>
  <c r="N304" i="3"/>
  <c r="Y304" i="3" s="1"/>
  <c r="N306" i="3"/>
  <c r="Y306" i="3" s="1"/>
  <c r="N308" i="3"/>
  <c r="Y308" i="3" s="1"/>
  <c r="N310" i="3"/>
  <c r="Y310" i="3" s="1"/>
  <c r="N312" i="3"/>
  <c r="Y312" i="3" s="1"/>
  <c r="N314" i="3"/>
  <c r="Y314" i="3" s="1"/>
  <c r="N316" i="3"/>
  <c r="Y316" i="3" s="1"/>
  <c r="N318" i="3"/>
  <c r="Y318" i="3" s="1"/>
  <c r="N320" i="3"/>
  <c r="Y320" i="3" s="1"/>
  <c r="N322" i="3"/>
  <c r="Y322" i="3" s="1"/>
  <c r="N324" i="3"/>
  <c r="Y324" i="3" s="1"/>
  <c r="N326" i="3"/>
  <c r="Y326" i="3" s="1"/>
  <c r="N328" i="3"/>
  <c r="Y328" i="3" s="1"/>
  <c r="N330" i="3"/>
  <c r="Y330" i="3" s="1"/>
  <c r="N332" i="3"/>
  <c r="Y332" i="3" s="1"/>
  <c r="N334" i="3"/>
  <c r="Y334" i="3" s="1"/>
  <c r="N336" i="3"/>
  <c r="Y336" i="3" s="1"/>
  <c r="N338" i="3"/>
  <c r="Y338" i="3" s="1"/>
  <c r="N340" i="3"/>
  <c r="Y340" i="3" s="1"/>
  <c r="N342" i="3"/>
  <c r="Y342" i="3" s="1"/>
  <c r="N344" i="3"/>
  <c r="Y344" i="3" s="1"/>
  <c r="N263" i="3"/>
  <c r="Y263" i="3" s="1"/>
  <c r="N267" i="3"/>
  <c r="Y267" i="3" s="1"/>
  <c r="N271" i="3"/>
  <c r="Y271" i="3" s="1"/>
  <c r="N275" i="3"/>
  <c r="Y275" i="3" s="1"/>
  <c r="N279" i="3"/>
  <c r="Y279" i="3" s="1"/>
  <c r="N283" i="3"/>
  <c r="Y283" i="3" s="1"/>
  <c r="N287" i="3"/>
  <c r="Y287" i="3" s="1"/>
  <c r="N291" i="3"/>
  <c r="Y291" i="3" s="1"/>
  <c r="N348" i="3"/>
  <c r="Y348" i="3" s="1"/>
  <c r="N352" i="3"/>
  <c r="Y352" i="3" s="1"/>
  <c r="N356" i="3"/>
  <c r="Y356" i="3" s="1"/>
  <c r="N360" i="3"/>
  <c r="Y360" i="3" s="1"/>
  <c r="N364" i="3"/>
  <c r="Y364" i="3" s="1"/>
  <c r="C364" i="3" s="1"/>
  <c r="N368" i="3"/>
  <c r="Y368" i="3" s="1"/>
  <c r="N372" i="3"/>
  <c r="Y372" i="3" s="1"/>
  <c r="N349" i="3"/>
  <c r="Y349" i="3" s="1"/>
  <c r="N353" i="3"/>
  <c r="Y353" i="3" s="1"/>
  <c r="N357" i="3"/>
  <c r="Y357" i="3" s="1"/>
  <c r="N361" i="3"/>
  <c r="Y361" i="3" s="1"/>
  <c r="N365" i="3"/>
  <c r="Y365" i="3" s="1"/>
  <c r="C365" i="3" s="1"/>
  <c r="N369" i="3"/>
  <c r="Y369" i="3" s="1"/>
  <c r="N373" i="3"/>
  <c r="Y373" i="3" s="1"/>
  <c r="N377" i="3"/>
  <c r="Y377" i="3" s="1"/>
  <c r="N379" i="3"/>
  <c r="Y379" i="3" s="1"/>
  <c r="N381" i="3"/>
  <c r="Y381" i="3" s="1"/>
  <c r="N383" i="3"/>
  <c r="Y383" i="3" s="1"/>
  <c r="N385" i="3"/>
  <c r="Y385" i="3" s="1"/>
  <c r="N387" i="3"/>
  <c r="Y387" i="3" s="1"/>
  <c r="N389" i="3"/>
  <c r="Y389" i="3" s="1"/>
  <c r="N391" i="3"/>
  <c r="Y391" i="3" s="1"/>
  <c r="N393" i="3"/>
  <c r="Y393" i="3" s="1"/>
  <c r="N395" i="3"/>
  <c r="Y395" i="3" s="1"/>
  <c r="N397" i="3"/>
  <c r="Y397" i="3" s="1"/>
  <c r="N399" i="3"/>
  <c r="Y399" i="3" s="1"/>
  <c r="N401" i="3"/>
  <c r="Y401" i="3" s="1"/>
  <c r="N403" i="3"/>
  <c r="Y403" i="3" s="1"/>
  <c r="N405" i="3"/>
  <c r="Y405" i="3" s="1"/>
  <c r="N407" i="3"/>
  <c r="Y407" i="3" s="1"/>
  <c r="N409" i="3"/>
  <c r="Y409" i="3" s="1"/>
  <c r="N411" i="3"/>
  <c r="Y411" i="3" s="1"/>
  <c r="N413" i="3"/>
  <c r="Y413" i="3" s="1"/>
  <c r="N415" i="3"/>
  <c r="Y415" i="3" s="1"/>
  <c r="N417" i="3"/>
  <c r="Y417" i="3" s="1"/>
  <c r="N419" i="3"/>
  <c r="Y419" i="3" s="1"/>
  <c r="N421" i="3"/>
  <c r="Y421" i="3" s="1"/>
  <c r="N423" i="3"/>
  <c r="Y423" i="3" s="1"/>
  <c r="N425" i="3"/>
  <c r="Y425" i="3" s="1"/>
  <c r="N427" i="3"/>
  <c r="Y427" i="3" s="1"/>
  <c r="N429" i="3"/>
  <c r="Y429" i="3" s="1"/>
  <c r="N431" i="3"/>
  <c r="Y431" i="3" s="1"/>
  <c r="N433" i="3"/>
  <c r="Y433" i="3" s="1"/>
  <c r="N435" i="3"/>
  <c r="Y435" i="3" s="1"/>
  <c r="N437" i="3"/>
  <c r="Y437" i="3" s="1"/>
  <c r="N439" i="3"/>
  <c r="Y439" i="3" s="1"/>
  <c r="N441" i="3"/>
  <c r="Y441" i="3" s="1"/>
  <c r="N443" i="3"/>
  <c r="Y443" i="3" s="1"/>
  <c r="N445" i="3"/>
  <c r="Y445" i="3" s="1"/>
  <c r="N447" i="3"/>
  <c r="Y447" i="3" s="1"/>
  <c r="N449" i="3"/>
  <c r="Y449" i="3" s="1"/>
  <c r="N451" i="3"/>
  <c r="Y451" i="3" s="1"/>
  <c r="N453" i="3"/>
  <c r="Y453" i="3" s="1"/>
  <c r="N455" i="3"/>
  <c r="Y455" i="3" s="1"/>
  <c r="N457" i="3"/>
  <c r="Y457" i="3" s="1"/>
  <c r="N459" i="3"/>
  <c r="Y459" i="3" s="1"/>
  <c r="N461" i="3"/>
  <c r="Y461" i="3" s="1"/>
  <c r="N463" i="3"/>
  <c r="Y463" i="3" s="1"/>
  <c r="N465" i="3"/>
  <c r="Y465" i="3" s="1"/>
  <c r="N467" i="3"/>
  <c r="Y467" i="3" s="1"/>
  <c r="N469" i="3"/>
  <c r="Y469" i="3" s="1"/>
  <c r="N471" i="3"/>
  <c r="Y471" i="3" s="1"/>
  <c r="N346" i="3"/>
  <c r="Y346" i="3" s="1"/>
  <c r="N350" i="3"/>
  <c r="Y350" i="3" s="1"/>
  <c r="N354" i="3"/>
  <c r="Y354" i="3" s="1"/>
  <c r="N358" i="3"/>
  <c r="Y358" i="3" s="1"/>
  <c r="N362" i="3"/>
  <c r="Y362" i="3" s="1"/>
  <c r="N366" i="3"/>
  <c r="Y366" i="3" s="1"/>
  <c r="C366" i="3" s="1"/>
  <c r="N370" i="3"/>
  <c r="Y370" i="3" s="1"/>
  <c r="N374" i="3"/>
  <c r="Y374" i="3" s="1"/>
  <c r="N347" i="3"/>
  <c r="Y347" i="3" s="1"/>
  <c r="N351" i="3"/>
  <c r="Y351" i="3" s="1"/>
  <c r="N355" i="3"/>
  <c r="Y355" i="3" s="1"/>
  <c r="N359" i="3"/>
  <c r="Y359" i="3" s="1"/>
  <c r="N363" i="3"/>
  <c r="Y363" i="3" s="1"/>
  <c r="N367" i="3"/>
  <c r="Y367" i="3" s="1"/>
  <c r="N371" i="3"/>
  <c r="Y371" i="3" s="1"/>
  <c r="N375" i="3"/>
  <c r="Y375" i="3" s="1"/>
  <c r="N376" i="3"/>
  <c r="Y376" i="3" s="1"/>
  <c r="C376" i="3" s="1"/>
  <c r="N378" i="3"/>
  <c r="Y378" i="3" s="1"/>
  <c r="C378" i="3" s="1"/>
  <c r="N380" i="3"/>
  <c r="Y380" i="3" s="1"/>
  <c r="N382" i="3"/>
  <c r="Y382" i="3" s="1"/>
  <c r="N384" i="3"/>
  <c r="Y384" i="3" s="1"/>
  <c r="N386" i="3"/>
  <c r="Y386" i="3" s="1"/>
  <c r="N388" i="3"/>
  <c r="Y388" i="3" s="1"/>
  <c r="N390" i="3"/>
  <c r="Y390" i="3" s="1"/>
  <c r="N392" i="3"/>
  <c r="Y392" i="3" s="1"/>
  <c r="N394" i="3"/>
  <c r="Y394" i="3" s="1"/>
  <c r="N396" i="3"/>
  <c r="Y396" i="3" s="1"/>
  <c r="N398" i="3"/>
  <c r="Y398" i="3" s="1"/>
  <c r="N400" i="3"/>
  <c r="Y400" i="3" s="1"/>
  <c r="C400" i="3" s="1"/>
  <c r="N402" i="3"/>
  <c r="Y402" i="3" s="1"/>
  <c r="C402" i="3" s="1"/>
  <c r="N404" i="3"/>
  <c r="Y404" i="3" s="1"/>
  <c r="N406" i="3"/>
  <c r="Y406" i="3" s="1"/>
  <c r="N408" i="3"/>
  <c r="Y408" i="3" s="1"/>
  <c r="N410" i="3"/>
  <c r="Y410" i="3" s="1"/>
  <c r="N412" i="3"/>
  <c r="Y412" i="3" s="1"/>
  <c r="N414" i="3"/>
  <c r="Y414" i="3" s="1"/>
  <c r="N416" i="3"/>
  <c r="Y416" i="3" s="1"/>
  <c r="N418" i="3"/>
  <c r="Y418" i="3" s="1"/>
  <c r="C418" i="3" s="1"/>
  <c r="N420" i="3"/>
  <c r="Y420" i="3" s="1"/>
  <c r="N422" i="3"/>
  <c r="Y422" i="3" s="1"/>
  <c r="N424" i="3"/>
  <c r="Y424" i="3" s="1"/>
  <c r="N426" i="3"/>
  <c r="Y426" i="3" s="1"/>
  <c r="N428" i="3"/>
  <c r="Y428" i="3" s="1"/>
  <c r="N430" i="3"/>
  <c r="Y430" i="3" s="1"/>
  <c r="N432" i="3"/>
  <c r="Y432" i="3" s="1"/>
  <c r="N434" i="3"/>
  <c r="Y434" i="3" s="1"/>
  <c r="N436" i="3"/>
  <c r="Y436" i="3" s="1"/>
  <c r="N438" i="3"/>
  <c r="Y438" i="3" s="1"/>
  <c r="N440" i="3"/>
  <c r="Y440" i="3" s="1"/>
  <c r="N442" i="3"/>
  <c r="Y442" i="3" s="1"/>
  <c r="N444" i="3"/>
  <c r="Y444" i="3" s="1"/>
  <c r="N446" i="3"/>
  <c r="Y446" i="3" s="1"/>
  <c r="N448" i="3"/>
  <c r="Y448" i="3" s="1"/>
  <c r="N450" i="3"/>
  <c r="Y450" i="3" s="1"/>
  <c r="N452" i="3"/>
  <c r="Y452" i="3" s="1"/>
  <c r="N454" i="3"/>
  <c r="Y454" i="3" s="1"/>
  <c r="N456" i="3"/>
  <c r="Y456" i="3" s="1"/>
  <c r="N458" i="3"/>
  <c r="Y458" i="3" s="1"/>
  <c r="N460" i="3"/>
  <c r="Y460" i="3" s="1"/>
  <c r="N462" i="3"/>
  <c r="Y462" i="3" s="1"/>
  <c r="N464" i="3"/>
  <c r="Y464" i="3" s="1"/>
  <c r="N466" i="3"/>
  <c r="Y466" i="3" s="1"/>
  <c r="N468" i="3"/>
  <c r="Y468" i="3" s="1"/>
  <c r="N470" i="3"/>
  <c r="Y470" i="3" s="1"/>
  <c r="N61" i="3"/>
  <c r="N66" i="3"/>
  <c r="Y66" i="3" s="1"/>
  <c r="N68" i="3"/>
  <c r="Y68" i="3" s="1"/>
  <c r="N71" i="3"/>
  <c r="Y71" i="3" s="1"/>
  <c r="C71" i="3" s="1"/>
  <c r="N74" i="3"/>
  <c r="Y74" i="3" s="1"/>
  <c r="N76" i="3"/>
  <c r="N79" i="3"/>
  <c r="Y79" i="3" s="1"/>
  <c r="N82" i="3"/>
  <c r="Y82" i="3" s="1"/>
  <c r="N84" i="3"/>
  <c r="Y84" i="3" s="1"/>
  <c r="N87" i="3"/>
  <c r="Y87" i="3" s="1"/>
  <c r="N90" i="3"/>
  <c r="Y90" i="3" s="1"/>
  <c r="N92" i="3"/>
  <c r="Y92" i="3" s="1"/>
  <c r="N95" i="3"/>
  <c r="Y95" i="3" s="1"/>
  <c r="N98" i="3"/>
  <c r="Y98" i="3" s="1"/>
  <c r="N100" i="3"/>
  <c r="Y100" i="3" s="1"/>
  <c r="N473" i="3"/>
  <c r="Y473" i="3" s="1"/>
  <c r="N475" i="3"/>
  <c r="Y475" i="3" s="1"/>
  <c r="N477" i="3"/>
  <c r="Y477" i="3" s="1"/>
  <c r="N479" i="3"/>
  <c r="Y479" i="3" s="1"/>
  <c r="N481" i="3"/>
  <c r="Y481" i="3" s="1"/>
  <c r="N483" i="3"/>
  <c r="Y483" i="3" s="1"/>
  <c r="N485" i="3"/>
  <c r="Y485" i="3" s="1"/>
  <c r="N487" i="3"/>
  <c r="Y487" i="3" s="1"/>
  <c r="N489" i="3"/>
  <c r="Y489" i="3" s="1"/>
  <c r="N491" i="3"/>
  <c r="Y491" i="3" s="1"/>
  <c r="N493" i="3"/>
  <c r="Y493" i="3" s="1"/>
  <c r="N495" i="3"/>
  <c r="Y495" i="3" s="1"/>
  <c r="N497" i="3"/>
  <c r="Y497" i="3" s="1"/>
  <c r="N499" i="3"/>
  <c r="Y499" i="3" s="1"/>
  <c r="N501" i="3"/>
  <c r="Y501" i="3" s="1"/>
  <c r="N503" i="3"/>
  <c r="Y503" i="3" s="1"/>
  <c r="N55" i="3"/>
  <c r="Y55" i="3" s="1"/>
  <c r="N58" i="3"/>
  <c r="Y58" i="3" s="1"/>
  <c r="N60" i="3"/>
  <c r="Y60" i="3" s="1"/>
  <c r="N63" i="3"/>
  <c r="Y63" i="3" s="1"/>
  <c r="N65" i="3"/>
  <c r="N73" i="3"/>
  <c r="N81" i="3"/>
  <c r="N89" i="3"/>
  <c r="N97" i="3"/>
  <c r="N103" i="3"/>
  <c r="Y103" i="3" s="1"/>
  <c r="AA204" i="4" s="1"/>
  <c r="N57" i="3"/>
  <c r="N67" i="3"/>
  <c r="Y67" i="3" s="1"/>
  <c r="N70" i="3"/>
  <c r="Y70" i="3" s="1"/>
  <c r="N72" i="3"/>
  <c r="Y72" i="3" s="1"/>
  <c r="N75" i="3"/>
  <c r="Y75" i="3" s="1"/>
  <c r="N78" i="3"/>
  <c r="Y78" i="3" s="1"/>
  <c r="N80" i="3"/>
  <c r="Y80" i="3" s="1"/>
  <c r="N83" i="3"/>
  <c r="Y83" i="3" s="1"/>
  <c r="N86" i="3"/>
  <c r="Y86" i="3" s="1"/>
  <c r="N88" i="3"/>
  <c r="Y88" i="3" s="1"/>
  <c r="N91" i="3"/>
  <c r="Y91" i="3" s="1"/>
  <c r="N94" i="3"/>
  <c r="Y94" i="3" s="1"/>
  <c r="N96" i="3"/>
  <c r="Y96" i="3" s="1"/>
  <c r="N99" i="3"/>
  <c r="Y99" i="3" s="1"/>
  <c r="N102" i="3"/>
  <c r="N472" i="3"/>
  <c r="Y472" i="3" s="1"/>
  <c r="N474" i="3"/>
  <c r="Y474" i="3" s="1"/>
  <c r="N476" i="3"/>
  <c r="Y476" i="3" s="1"/>
  <c r="N478" i="3"/>
  <c r="Y478" i="3" s="1"/>
  <c r="N480" i="3"/>
  <c r="Y480" i="3" s="1"/>
  <c r="N482" i="3"/>
  <c r="Y482" i="3" s="1"/>
  <c r="N484" i="3"/>
  <c r="Y484" i="3" s="1"/>
  <c r="N486" i="3"/>
  <c r="Y486" i="3" s="1"/>
  <c r="N488" i="3"/>
  <c r="Y488" i="3" s="1"/>
  <c r="N490" i="3"/>
  <c r="Y490" i="3" s="1"/>
  <c r="N492" i="3"/>
  <c r="Y492" i="3" s="1"/>
  <c r="N494" i="3"/>
  <c r="Y494" i="3" s="1"/>
  <c r="N496" i="3"/>
  <c r="Y496" i="3" s="1"/>
  <c r="N498" i="3"/>
  <c r="Y498" i="3" s="1"/>
  <c r="N500" i="3"/>
  <c r="Y500" i="3" s="1"/>
  <c r="N502" i="3"/>
  <c r="Y502" i="3" s="1"/>
  <c r="N504" i="3"/>
  <c r="Y504" i="3" s="1"/>
  <c r="N56" i="3"/>
  <c r="Y56" i="3" s="1"/>
  <c r="N59" i="3"/>
  <c r="Y59" i="3" s="1"/>
  <c r="N62" i="3"/>
  <c r="Y62" i="3" s="1"/>
  <c r="N64" i="3"/>
  <c r="Y64" i="3" s="1"/>
  <c r="N69" i="3"/>
  <c r="Y69" i="3" s="1"/>
  <c r="N77" i="3"/>
  <c r="N85" i="3"/>
  <c r="N93" i="3"/>
  <c r="N101" i="3"/>
  <c r="N54" i="3"/>
  <c r="Y54" i="3" s="1"/>
  <c r="M13" i="3"/>
  <c r="X13" i="3" s="1"/>
  <c r="M16" i="3"/>
  <c r="X16" i="3" s="1"/>
  <c r="M19" i="3"/>
  <c r="X19" i="3" s="1"/>
  <c r="M12" i="3"/>
  <c r="X12" i="3" s="1"/>
  <c r="M15" i="3"/>
  <c r="X15" i="3" s="1"/>
  <c r="M18" i="3"/>
  <c r="M14" i="3"/>
  <c r="M17" i="3"/>
  <c r="X17" i="3" s="1"/>
  <c r="S14" i="3"/>
  <c r="AD14" i="3" s="1"/>
  <c r="S17" i="3"/>
  <c r="AD17" i="3" s="1"/>
  <c r="S13" i="3"/>
  <c r="AD13" i="3" s="1"/>
  <c r="H13" i="3" s="1"/>
  <c r="S16" i="3"/>
  <c r="S19" i="3"/>
  <c r="AD19" i="3" s="1"/>
  <c r="S12" i="3"/>
  <c r="S15" i="3"/>
  <c r="AD15" i="3" s="1"/>
  <c r="S18" i="3"/>
  <c r="AD18" i="3" s="1"/>
  <c r="O14" i="3"/>
  <c r="Z14" i="3" s="1"/>
  <c r="O17" i="3"/>
  <c r="Z17" i="3" s="1"/>
  <c r="O13" i="3"/>
  <c r="Z13" i="3" s="1"/>
  <c r="O16" i="3"/>
  <c r="O19" i="3"/>
  <c r="Z19" i="3" s="1"/>
  <c r="O12" i="3"/>
  <c r="O15" i="3"/>
  <c r="Z15" i="3" s="1"/>
  <c r="O18" i="3"/>
  <c r="Z18" i="3" s="1"/>
  <c r="U21" i="3"/>
  <c r="AF21" i="3" s="1"/>
  <c r="U27" i="3"/>
  <c r="AF27" i="3" s="1"/>
  <c r="U23" i="3"/>
  <c r="AF23" i="3" s="1"/>
  <c r="U26" i="3"/>
  <c r="U22" i="3"/>
  <c r="U25" i="3"/>
  <c r="AF25" i="3" s="1"/>
  <c r="U24" i="3"/>
  <c r="AF24" i="3" s="1"/>
  <c r="U28" i="3"/>
  <c r="AF28" i="3" s="1"/>
  <c r="U20" i="3"/>
  <c r="AF20" i="3" s="1"/>
  <c r="Q21" i="3"/>
  <c r="AB21" i="3" s="1"/>
  <c r="Q22" i="3"/>
  <c r="Q27" i="3"/>
  <c r="AB27" i="3" s="1"/>
  <c r="Q23" i="3"/>
  <c r="AB23" i="3" s="1"/>
  <c r="Q26" i="3"/>
  <c r="Q25" i="3"/>
  <c r="AB25" i="3" s="1"/>
  <c r="Q24" i="3"/>
  <c r="AB24" i="3" s="1"/>
  <c r="Q28" i="3"/>
  <c r="AB28" i="3" s="1"/>
  <c r="Q20" i="3"/>
  <c r="AB20" i="3" s="1"/>
  <c r="M32" i="3"/>
  <c r="X32" i="3" s="1"/>
  <c r="M35" i="3"/>
  <c r="M38" i="3"/>
  <c r="X38" i="3" s="1"/>
  <c r="M31" i="3"/>
  <c r="M34" i="3"/>
  <c r="X34" i="3" s="1"/>
  <c r="M41" i="3"/>
  <c r="X41" i="3" s="1"/>
  <c r="M44" i="3"/>
  <c r="X44" i="3" s="1"/>
  <c r="M47" i="3"/>
  <c r="M50" i="3"/>
  <c r="X50" i="3" s="1"/>
  <c r="M30" i="3"/>
  <c r="X30" i="3" s="1"/>
  <c r="M37" i="3"/>
  <c r="X37" i="3" s="1"/>
  <c r="M33" i="3"/>
  <c r="X33" i="3" s="1"/>
  <c r="M36" i="3"/>
  <c r="X36" i="3" s="1"/>
  <c r="M39" i="3"/>
  <c r="M42" i="3"/>
  <c r="X42" i="3" s="1"/>
  <c r="M49" i="3"/>
  <c r="X49" i="3" s="1"/>
  <c r="B49" i="3" s="1"/>
  <c r="H12" i="5" s="1"/>
  <c r="M52" i="3"/>
  <c r="X52" i="3" s="1"/>
  <c r="M40" i="3"/>
  <c r="X40" i="3" s="1"/>
  <c r="M43" i="3"/>
  <c r="M46" i="3"/>
  <c r="X46" i="3" s="1"/>
  <c r="M29" i="3"/>
  <c r="M53" i="3"/>
  <c r="X53" i="3" s="1"/>
  <c r="M45" i="3"/>
  <c r="X45" i="3" s="1"/>
  <c r="M48" i="3"/>
  <c r="X48" i="3" s="1"/>
  <c r="M51" i="3"/>
  <c r="S30" i="3"/>
  <c r="AD30" i="3" s="1"/>
  <c r="S37" i="3"/>
  <c r="AD37" i="3" s="1"/>
  <c r="S33" i="3"/>
  <c r="AD33" i="3" s="1"/>
  <c r="S36" i="3"/>
  <c r="AD36" i="3" s="1"/>
  <c r="S39" i="3"/>
  <c r="AD39" i="3" s="1"/>
  <c r="S42" i="3"/>
  <c r="AD42" i="3" s="1"/>
  <c r="S49" i="3"/>
  <c r="AD49" i="3" s="1"/>
  <c r="S52" i="3"/>
  <c r="AD52" i="3" s="1"/>
  <c r="S32" i="3"/>
  <c r="AD32" i="3" s="1"/>
  <c r="S35" i="3"/>
  <c r="AD35" i="3" s="1"/>
  <c r="S38" i="3"/>
  <c r="AD38" i="3" s="1"/>
  <c r="S31" i="3"/>
  <c r="AD31" i="3" s="1"/>
  <c r="S34" i="3"/>
  <c r="AD34" i="3" s="1"/>
  <c r="S41" i="3"/>
  <c r="AD41" i="3" s="1"/>
  <c r="S44" i="3"/>
  <c r="AD44" i="3" s="1"/>
  <c r="S47" i="3"/>
  <c r="AD47" i="3" s="1"/>
  <c r="S50" i="3"/>
  <c r="AD50" i="3" s="1"/>
  <c r="S53" i="3"/>
  <c r="S29" i="3"/>
  <c r="AD29" i="3" s="1"/>
  <c r="S45" i="3"/>
  <c r="S48" i="3"/>
  <c r="AD48" i="3" s="1"/>
  <c r="S51" i="3"/>
  <c r="AD51" i="3" s="1"/>
  <c r="S40" i="3"/>
  <c r="AD40" i="3" s="1"/>
  <c r="S43" i="3"/>
  <c r="AD43" i="3" s="1"/>
  <c r="S46" i="3"/>
  <c r="AD46" i="3" s="1"/>
  <c r="O30" i="3"/>
  <c r="Z30" i="3" s="1"/>
  <c r="O37" i="3"/>
  <c r="Z37" i="3" s="1"/>
  <c r="O33" i="3"/>
  <c r="Z33" i="3" s="1"/>
  <c r="O36" i="3"/>
  <c r="Z36" i="3" s="1"/>
  <c r="O39" i="3"/>
  <c r="Z39" i="3" s="1"/>
  <c r="O42" i="3"/>
  <c r="Z42" i="3" s="1"/>
  <c r="O49" i="3"/>
  <c r="Z49" i="3" s="1"/>
  <c r="O52" i="3"/>
  <c r="Z52" i="3" s="1"/>
  <c r="O32" i="3"/>
  <c r="Z32" i="3" s="1"/>
  <c r="O35" i="3"/>
  <c r="Z35" i="3" s="1"/>
  <c r="O38" i="3"/>
  <c r="Z38" i="3" s="1"/>
  <c r="O31" i="3"/>
  <c r="Z31" i="3" s="1"/>
  <c r="O34" i="3"/>
  <c r="Z34" i="3" s="1"/>
  <c r="O41" i="3"/>
  <c r="Z41" i="3" s="1"/>
  <c r="O44" i="3"/>
  <c r="Z44" i="3" s="1"/>
  <c r="O47" i="3"/>
  <c r="Z47" i="3" s="1"/>
  <c r="O50" i="3"/>
  <c r="Z50" i="3" s="1"/>
  <c r="O45" i="3"/>
  <c r="O48" i="3"/>
  <c r="Z48" i="3" s="1"/>
  <c r="O51" i="3"/>
  <c r="Z51" i="3" s="1"/>
  <c r="O40" i="3"/>
  <c r="Z40" i="3" s="1"/>
  <c r="O43" i="3"/>
  <c r="Z43" i="3" s="1"/>
  <c r="O46" i="3"/>
  <c r="Z46" i="3" s="1"/>
  <c r="O53" i="3"/>
  <c r="O29" i="3"/>
  <c r="Z29" i="3" s="1"/>
  <c r="U104" i="3"/>
  <c r="AF104" i="3" s="1"/>
  <c r="AH205" i="4" s="1"/>
  <c r="U106" i="3"/>
  <c r="AF106" i="3" s="1"/>
  <c r="U108" i="3"/>
  <c r="AF108" i="3" s="1"/>
  <c r="U110" i="3"/>
  <c r="AF110" i="3" s="1"/>
  <c r="U112" i="3"/>
  <c r="AF112" i="3" s="1"/>
  <c r="U114" i="3"/>
  <c r="AF114" i="3" s="1"/>
  <c r="U116" i="3"/>
  <c r="AF116" i="3" s="1"/>
  <c r="U118" i="3"/>
  <c r="AF118" i="3" s="1"/>
  <c r="U120" i="3"/>
  <c r="AF120" i="3" s="1"/>
  <c r="U122" i="3"/>
  <c r="AF122" i="3" s="1"/>
  <c r="U124" i="3"/>
  <c r="AF124" i="3" s="1"/>
  <c r="U126" i="3"/>
  <c r="AF126" i="3" s="1"/>
  <c r="U128" i="3"/>
  <c r="AF128" i="3" s="1"/>
  <c r="U130" i="3"/>
  <c r="AF130" i="3" s="1"/>
  <c r="U105" i="3"/>
  <c r="AF105" i="3" s="1"/>
  <c r="U107" i="3"/>
  <c r="AF107" i="3" s="1"/>
  <c r="U109" i="3"/>
  <c r="AF109" i="3" s="1"/>
  <c r="AH216" i="4" s="1"/>
  <c r="U111" i="3"/>
  <c r="AF111" i="3" s="1"/>
  <c r="U113" i="3"/>
  <c r="AF113" i="3" s="1"/>
  <c r="U115" i="3"/>
  <c r="AF115" i="3" s="1"/>
  <c r="U117" i="3"/>
  <c r="AF117" i="3" s="1"/>
  <c r="U119" i="3"/>
  <c r="AF119" i="3" s="1"/>
  <c r="U121" i="3"/>
  <c r="AF121" i="3" s="1"/>
  <c r="U123" i="3"/>
  <c r="AF123" i="3" s="1"/>
  <c r="U125" i="3"/>
  <c r="AF125" i="3" s="1"/>
  <c r="U127" i="3"/>
  <c r="AF127" i="3" s="1"/>
  <c r="U129" i="3"/>
  <c r="AF129" i="3" s="1"/>
  <c r="U131" i="3"/>
  <c r="AF131" i="3" s="1"/>
  <c r="U135" i="3"/>
  <c r="AF135" i="3" s="1"/>
  <c r="AH269" i="4" s="1"/>
  <c r="U139" i="3"/>
  <c r="AF139" i="3" s="1"/>
  <c r="U143" i="3"/>
  <c r="AF143" i="3" s="1"/>
  <c r="U147" i="3"/>
  <c r="AF147" i="3" s="1"/>
  <c r="U150" i="3"/>
  <c r="AF150" i="3" s="1"/>
  <c r="U152" i="3"/>
  <c r="AF152" i="3" s="1"/>
  <c r="U154" i="3"/>
  <c r="AF154" i="3" s="1"/>
  <c r="U156" i="3"/>
  <c r="AF156" i="3" s="1"/>
  <c r="U158" i="3"/>
  <c r="AF158" i="3" s="1"/>
  <c r="U132" i="3"/>
  <c r="AF132" i="3" s="1"/>
  <c r="U136" i="3"/>
  <c r="AF136" i="3" s="1"/>
  <c r="U140" i="3"/>
  <c r="AF140" i="3" s="1"/>
  <c r="U144" i="3"/>
  <c r="AF144" i="3" s="1"/>
  <c r="U148" i="3"/>
  <c r="AF148" i="3" s="1"/>
  <c r="U133" i="3"/>
  <c r="AF133" i="3" s="1"/>
  <c r="U137" i="3"/>
  <c r="AF137" i="3" s="1"/>
  <c r="U141" i="3"/>
  <c r="AF141" i="3" s="1"/>
  <c r="AH281" i="4" s="1"/>
  <c r="U145" i="3"/>
  <c r="AF145" i="3" s="1"/>
  <c r="U149" i="3"/>
  <c r="AF149" i="3" s="1"/>
  <c r="U151" i="3"/>
  <c r="AF151" i="3" s="1"/>
  <c r="U153" i="3"/>
  <c r="AF153" i="3" s="1"/>
  <c r="U155" i="3"/>
  <c r="AF155" i="3" s="1"/>
  <c r="U157" i="3"/>
  <c r="AF157" i="3" s="1"/>
  <c r="U159" i="3"/>
  <c r="AF159" i="3" s="1"/>
  <c r="U134" i="3"/>
  <c r="AF134" i="3" s="1"/>
  <c r="U138" i="3"/>
  <c r="AF138" i="3" s="1"/>
  <c r="U142" i="3"/>
  <c r="AF142" i="3" s="1"/>
  <c r="U146" i="3"/>
  <c r="AF146" i="3" s="1"/>
  <c r="U161" i="3"/>
  <c r="AF161" i="3" s="1"/>
  <c r="U165" i="3"/>
  <c r="AF165" i="3" s="1"/>
  <c r="U169" i="3"/>
  <c r="AF169" i="3" s="1"/>
  <c r="U173" i="3"/>
  <c r="AF173" i="3" s="1"/>
  <c r="U177" i="3"/>
  <c r="AF177" i="3" s="1"/>
  <c r="AH352" i="4" s="1"/>
  <c r="U181" i="3"/>
  <c r="AF181" i="3" s="1"/>
  <c r="U185" i="3"/>
  <c r="AF185" i="3" s="1"/>
  <c r="U189" i="3"/>
  <c r="AF189" i="3" s="1"/>
  <c r="U193" i="3"/>
  <c r="AF193" i="3" s="1"/>
  <c r="U197" i="3"/>
  <c r="AF197" i="3" s="1"/>
  <c r="U200" i="3"/>
  <c r="AF200" i="3" s="1"/>
  <c r="U202" i="3"/>
  <c r="AF202" i="3" s="1"/>
  <c r="U204" i="3"/>
  <c r="AF204" i="3" s="1"/>
  <c r="U162" i="3"/>
  <c r="AF162" i="3" s="1"/>
  <c r="U166" i="3"/>
  <c r="AF166" i="3" s="1"/>
  <c r="U170" i="3"/>
  <c r="AF170" i="3" s="1"/>
  <c r="U174" i="3"/>
  <c r="AF174" i="3" s="1"/>
  <c r="U178" i="3"/>
  <c r="AF178" i="3" s="1"/>
  <c r="U182" i="3"/>
  <c r="AF182" i="3" s="1"/>
  <c r="U186" i="3"/>
  <c r="AF186" i="3" s="1"/>
  <c r="U190" i="3"/>
  <c r="AF190" i="3" s="1"/>
  <c r="AH379" i="4" s="1"/>
  <c r="U194" i="3"/>
  <c r="AF194" i="3" s="1"/>
  <c r="U198" i="3"/>
  <c r="AF198" i="3" s="1"/>
  <c r="U163" i="3"/>
  <c r="AF163" i="3" s="1"/>
  <c r="U167" i="3"/>
  <c r="AF167" i="3" s="1"/>
  <c r="U171" i="3"/>
  <c r="AF171" i="3" s="1"/>
  <c r="U175" i="3"/>
  <c r="AF175" i="3" s="1"/>
  <c r="U179" i="3"/>
  <c r="AF179" i="3" s="1"/>
  <c r="U183" i="3"/>
  <c r="AF183" i="3" s="1"/>
  <c r="U187" i="3"/>
  <c r="AF187" i="3" s="1"/>
  <c r="U191" i="3"/>
  <c r="AF191" i="3" s="1"/>
  <c r="U195" i="3"/>
  <c r="AF195" i="3" s="1"/>
  <c r="U199" i="3"/>
  <c r="AF199" i="3" s="1"/>
  <c r="U201" i="3"/>
  <c r="AF201" i="3" s="1"/>
  <c r="U203" i="3"/>
  <c r="AF203" i="3" s="1"/>
  <c r="U160" i="3"/>
  <c r="AF160" i="3" s="1"/>
  <c r="U164" i="3"/>
  <c r="AF164" i="3" s="1"/>
  <c r="U168" i="3"/>
  <c r="AF168" i="3" s="1"/>
  <c r="U172" i="3"/>
  <c r="AF172" i="3" s="1"/>
  <c r="U176" i="3"/>
  <c r="AF176" i="3" s="1"/>
  <c r="U180" i="3"/>
  <c r="AF180" i="3" s="1"/>
  <c r="AH359" i="4" s="1"/>
  <c r="U184" i="3"/>
  <c r="AF184" i="3" s="1"/>
  <c r="U188" i="3"/>
  <c r="AF188" i="3" s="1"/>
  <c r="U192" i="3"/>
  <c r="AF192" i="3" s="1"/>
  <c r="U196" i="3"/>
  <c r="AF196" i="3" s="1"/>
  <c r="U205" i="3"/>
  <c r="AF205" i="3" s="1"/>
  <c r="U209" i="3"/>
  <c r="AF209" i="3" s="1"/>
  <c r="U213" i="3"/>
  <c r="AF213" i="3" s="1"/>
  <c r="U217" i="3"/>
  <c r="U221" i="3"/>
  <c r="AF221" i="3" s="1"/>
  <c r="U225" i="3"/>
  <c r="AF225" i="3" s="1"/>
  <c r="U229" i="3"/>
  <c r="AF229" i="3" s="1"/>
  <c r="U233" i="3"/>
  <c r="U237" i="3"/>
  <c r="AF237" i="3" s="1"/>
  <c r="U241" i="3"/>
  <c r="AF241" i="3" s="1"/>
  <c r="U245" i="3"/>
  <c r="AF245" i="3" s="1"/>
  <c r="U206" i="3"/>
  <c r="AF206" i="3" s="1"/>
  <c r="U210" i="3"/>
  <c r="AF210" i="3" s="1"/>
  <c r="U214" i="3"/>
  <c r="AF214" i="3" s="1"/>
  <c r="U218" i="3"/>
  <c r="AF218" i="3" s="1"/>
  <c r="U222" i="3"/>
  <c r="U226" i="3"/>
  <c r="AF226" i="3" s="1"/>
  <c r="U230" i="3"/>
  <c r="AF230" i="3" s="1"/>
  <c r="U234" i="3"/>
  <c r="AF234" i="3" s="1"/>
  <c r="U238" i="3"/>
  <c r="U242" i="3"/>
  <c r="AF242" i="3" s="1"/>
  <c r="U246" i="3"/>
  <c r="AF246" i="3" s="1"/>
  <c r="U249" i="3"/>
  <c r="AF249" i="3" s="1"/>
  <c r="U251" i="3"/>
  <c r="AF251" i="3" s="1"/>
  <c r="U253" i="3"/>
  <c r="AF253" i="3" s="1"/>
  <c r="U255" i="3"/>
  <c r="AF255" i="3" s="1"/>
  <c r="U257" i="3"/>
  <c r="AF257" i="3" s="1"/>
  <c r="U259" i="3"/>
  <c r="AF259" i="3" s="1"/>
  <c r="U261" i="3"/>
  <c r="AF261" i="3" s="1"/>
  <c r="U263" i="3"/>
  <c r="AF263" i="3" s="1"/>
  <c r="U265" i="3"/>
  <c r="AF265" i="3" s="1"/>
  <c r="U267" i="3"/>
  <c r="AF267" i="3" s="1"/>
  <c r="U269" i="3"/>
  <c r="AF269" i="3" s="1"/>
  <c r="U271" i="3"/>
  <c r="AF271" i="3" s="1"/>
  <c r="U273" i="3"/>
  <c r="AF273" i="3" s="1"/>
  <c r="U275" i="3"/>
  <c r="AF275" i="3" s="1"/>
  <c r="U277" i="3"/>
  <c r="AF277" i="3" s="1"/>
  <c r="U279" i="3"/>
  <c r="AF279" i="3" s="1"/>
  <c r="U281" i="3"/>
  <c r="AF281" i="3" s="1"/>
  <c r="U283" i="3"/>
  <c r="AF283" i="3" s="1"/>
  <c r="U285" i="3"/>
  <c r="AF285" i="3" s="1"/>
  <c r="U287" i="3"/>
  <c r="AF287" i="3" s="1"/>
  <c r="U289" i="3"/>
  <c r="AF289" i="3" s="1"/>
  <c r="U291" i="3"/>
  <c r="AF291" i="3" s="1"/>
  <c r="U207" i="3"/>
  <c r="AF207" i="3" s="1"/>
  <c r="U211" i="3"/>
  <c r="AF211" i="3" s="1"/>
  <c r="U215" i="3"/>
  <c r="AF215" i="3" s="1"/>
  <c r="U219" i="3"/>
  <c r="U223" i="3"/>
  <c r="AF223" i="3" s="1"/>
  <c r="U227" i="3"/>
  <c r="AF227" i="3" s="1"/>
  <c r="U231" i="3"/>
  <c r="AF231" i="3" s="1"/>
  <c r="U235" i="3"/>
  <c r="U239" i="3"/>
  <c r="AF239" i="3" s="1"/>
  <c r="U243" i="3"/>
  <c r="AF243" i="3" s="1"/>
  <c r="U247" i="3"/>
  <c r="AF247" i="3" s="1"/>
  <c r="U208" i="3"/>
  <c r="AF208" i="3" s="1"/>
  <c r="AH414" i="4" s="1"/>
  <c r="U212" i="3"/>
  <c r="AF212" i="3" s="1"/>
  <c r="U216" i="3"/>
  <c r="AF216" i="3" s="1"/>
  <c r="U220" i="3"/>
  <c r="AF220" i="3" s="1"/>
  <c r="U224" i="3"/>
  <c r="U228" i="3"/>
  <c r="AF228" i="3" s="1"/>
  <c r="U232" i="3"/>
  <c r="AF232" i="3" s="1"/>
  <c r="U236" i="3"/>
  <c r="AF236" i="3" s="1"/>
  <c r="U240" i="3"/>
  <c r="U244" i="3"/>
  <c r="AF244" i="3" s="1"/>
  <c r="U248" i="3"/>
  <c r="AF248" i="3" s="1"/>
  <c r="U250" i="3"/>
  <c r="AF250" i="3" s="1"/>
  <c r="U252" i="3"/>
  <c r="U254" i="3"/>
  <c r="AF254" i="3" s="1"/>
  <c r="U256" i="3"/>
  <c r="AF256" i="3" s="1"/>
  <c r="U258" i="3"/>
  <c r="AF258" i="3" s="1"/>
  <c r="U260" i="3"/>
  <c r="AF260" i="3" s="1"/>
  <c r="U262" i="3"/>
  <c r="AF262" i="3" s="1"/>
  <c r="U264" i="3"/>
  <c r="AF264" i="3" s="1"/>
  <c r="U266" i="3"/>
  <c r="AF266" i="3" s="1"/>
  <c r="U268" i="3"/>
  <c r="AF268" i="3" s="1"/>
  <c r="U270" i="3"/>
  <c r="AF270" i="3" s="1"/>
  <c r="U272" i="3"/>
  <c r="AF272" i="3" s="1"/>
  <c r="U274" i="3"/>
  <c r="AF274" i="3" s="1"/>
  <c r="U276" i="3"/>
  <c r="AF276" i="3" s="1"/>
  <c r="U278" i="3"/>
  <c r="AF278" i="3" s="1"/>
  <c r="U280" i="3"/>
  <c r="AF280" i="3" s="1"/>
  <c r="U282" i="3"/>
  <c r="AF282" i="3" s="1"/>
  <c r="U284" i="3"/>
  <c r="AF284" i="3" s="1"/>
  <c r="U286" i="3"/>
  <c r="AF286" i="3" s="1"/>
  <c r="U288" i="3"/>
  <c r="AF288" i="3" s="1"/>
  <c r="U290" i="3"/>
  <c r="AF290" i="3" s="1"/>
  <c r="U292" i="3"/>
  <c r="AF292" i="3" s="1"/>
  <c r="U294" i="3"/>
  <c r="AF294" i="3" s="1"/>
  <c r="U296" i="3"/>
  <c r="AF296" i="3" s="1"/>
  <c r="U298" i="3"/>
  <c r="AF298" i="3" s="1"/>
  <c r="U300" i="3"/>
  <c r="AF300" i="3" s="1"/>
  <c r="U302" i="3"/>
  <c r="AF302" i="3" s="1"/>
  <c r="U304" i="3"/>
  <c r="AF304" i="3" s="1"/>
  <c r="U306" i="3"/>
  <c r="AF306" i="3" s="1"/>
  <c r="U308" i="3"/>
  <c r="AF308" i="3" s="1"/>
  <c r="U310" i="3"/>
  <c r="AF310" i="3" s="1"/>
  <c r="U312" i="3"/>
  <c r="AF312" i="3" s="1"/>
  <c r="U314" i="3"/>
  <c r="AF314" i="3" s="1"/>
  <c r="U316" i="3"/>
  <c r="AF316" i="3" s="1"/>
  <c r="U318" i="3"/>
  <c r="AF318" i="3" s="1"/>
  <c r="U320" i="3"/>
  <c r="AF320" i="3" s="1"/>
  <c r="U322" i="3"/>
  <c r="AF322" i="3" s="1"/>
  <c r="U324" i="3"/>
  <c r="AF324" i="3" s="1"/>
  <c r="U326" i="3"/>
  <c r="AF326" i="3" s="1"/>
  <c r="U328" i="3"/>
  <c r="AF328" i="3" s="1"/>
  <c r="U330" i="3"/>
  <c r="AF330" i="3" s="1"/>
  <c r="U332" i="3"/>
  <c r="AF332" i="3" s="1"/>
  <c r="U334" i="3"/>
  <c r="AF334" i="3" s="1"/>
  <c r="U336" i="3"/>
  <c r="AF336" i="3" s="1"/>
  <c r="U338" i="3"/>
  <c r="AF338" i="3" s="1"/>
  <c r="U340" i="3"/>
  <c r="AF340" i="3" s="1"/>
  <c r="U342" i="3"/>
  <c r="AF342" i="3" s="1"/>
  <c r="U344" i="3"/>
  <c r="AF344" i="3" s="1"/>
  <c r="U346" i="3"/>
  <c r="AF346" i="3" s="1"/>
  <c r="U348" i="3"/>
  <c r="AF348" i="3" s="1"/>
  <c r="U350" i="3"/>
  <c r="AF350" i="3" s="1"/>
  <c r="U352" i="3"/>
  <c r="AF352" i="3" s="1"/>
  <c r="U354" i="3"/>
  <c r="AF354" i="3" s="1"/>
  <c r="U356" i="3"/>
  <c r="AF356" i="3" s="1"/>
  <c r="U358" i="3"/>
  <c r="AF358" i="3" s="1"/>
  <c r="U360" i="3"/>
  <c r="AF360" i="3" s="1"/>
  <c r="U362" i="3"/>
  <c r="AF362" i="3" s="1"/>
  <c r="U364" i="3"/>
  <c r="AF364" i="3" s="1"/>
  <c r="U366" i="3"/>
  <c r="AF366" i="3" s="1"/>
  <c r="U368" i="3"/>
  <c r="AF368" i="3" s="1"/>
  <c r="U370" i="3"/>
  <c r="AF370" i="3" s="1"/>
  <c r="U372" i="3"/>
  <c r="AF372" i="3" s="1"/>
  <c r="U374" i="3"/>
  <c r="AF374" i="3" s="1"/>
  <c r="U293" i="3"/>
  <c r="AF293" i="3" s="1"/>
  <c r="U295" i="3"/>
  <c r="AF295" i="3" s="1"/>
  <c r="U297" i="3"/>
  <c r="AF297" i="3" s="1"/>
  <c r="U299" i="3"/>
  <c r="AF299" i="3" s="1"/>
  <c r="U301" i="3"/>
  <c r="AF301" i="3" s="1"/>
  <c r="U303" i="3"/>
  <c r="AF303" i="3" s="1"/>
  <c r="U305" i="3"/>
  <c r="AF305" i="3" s="1"/>
  <c r="U307" i="3"/>
  <c r="AF307" i="3" s="1"/>
  <c r="U309" i="3"/>
  <c r="AF309" i="3" s="1"/>
  <c r="U311" i="3"/>
  <c r="AF311" i="3" s="1"/>
  <c r="U313" i="3"/>
  <c r="AF313" i="3" s="1"/>
  <c r="U315" i="3"/>
  <c r="AF315" i="3" s="1"/>
  <c r="U317" i="3"/>
  <c r="AF317" i="3" s="1"/>
  <c r="U319" i="3"/>
  <c r="AF319" i="3" s="1"/>
  <c r="U321" i="3"/>
  <c r="AF321" i="3" s="1"/>
  <c r="U323" i="3"/>
  <c r="AF323" i="3" s="1"/>
  <c r="U325" i="3"/>
  <c r="AF325" i="3" s="1"/>
  <c r="U327" i="3"/>
  <c r="AF327" i="3" s="1"/>
  <c r="U329" i="3"/>
  <c r="AF329" i="3" s="1"/>
  <c r="U331" i="3"/>
  <c r="AF331" i="3" s="1"/>
  <c r="U333" i="3"/>
  <c r="AF333" i="3" s="1"/>
  <c r="U335" i="3"/>
  <c r="AF335" i="3" s="1"/>
  <c r="U337" i="3"/>
  <c r="AF337" i="3" s="1"/>
  <c r="U339" i="3"/>
  <c r="AF339" i="3" s="1"/>
  <c r="U341" i="3"/>
  <c r="AF341" i="3" s="1"/>
  <c r="U343" i="3"/>
  <c r="AF343" i="3" s="1"/>
  <c r="U345" i="3"/>
  <c r="AF345" i="3" s="1"/>
  <c r="U347" i="3"/>
  <c r="AF347" i="3" s="1"/>
  <c r="U349" i="3"/>
  <c r="AF349" i="3" s="1"/>
  <c r="U351" i="3"/>
  <c r="AF351" i="3" s="1"/>
  <c r="U353" i="3"/>
  <c r="AF353" i="3" s="1"/>
  <c r="U355" i="3"/>
  <c r="AF355" i="3" s="1"/>
  <c r="U357" i="3"/>
  <c r="AF357" i="3" s="1"/>
  <c r="U359" i="3"/>
  <c r="AF359" i="3" s="1"/>
  <c r="U361" i="3"/>
  <c r="AF361" i="3" s="1"/>
  <c r="U363" i="3"/>
  <c r="AF363" i="3" s="1"/>
  <c r="U365" i="3"/>
  <c r="AF365" i="3" s="1"/>
  <c r="U367" i="3"/>
  <c r="AF367" i="3" s="1"/>
  <c r="U369" i="3"/>
  <c r="AF369" i="3" s="1"/>
  <c r="U371" i="3"/>
  <c r="AF371" i="3" s="1"/>
  <c r="U373" i="3"/>
  <c r="AF373" i="3" s="1"/>
  <c r="U375" i="3"/>
  <c r="AF375" i="3" s="1"/>
  <c r="U377" i="3"/>
  <c r="AF377" i="3" s="1"/>
  <c r="U379" i="3"/>
  <c r="AF379" i="3" s="1"/>
  <c r="U381" i="3"/>
  <c r="AF381" i="3" s="1"/>
  <c r="U383" i="3"/>
  <c r="AF383" i="3" s="1"/>
  <c r="U385" i="3"/>
  <c r="AF385" i="3" s="1"/>
  <c r="U387" i="3"/>
  <c r="AF387" i="3" s="1"/>
  <c r="U389" i="3"/>
  <c r="AF389" i="3" s="1"/>
  <c r="U391" i="3"/>
  <c r="AF391" i="3" s="1"/>
  <c r="U393" i="3"/>
  <c r="AF393" i="3" s="1"/>
  <c r="U395" i="3"/>
  <c r="AF395" i="3" s="1"/>
  <c r="U397" i="3"/>
  <c r="AF397" i="3" s="1"/>
  <c r="U399" i="3"/>
  <c r="AF399" i="3" s="1"/>
  <c r="U401" i="3"/>
  <c r="AF401" i="3" s="1"/>
  <c r="U403" i="3"/>
  <c r="AF403" i="3" s="1"/>
  <c r="U405" i="3"/>
  <c r="AF405" i="3" s="1"/>
  <c r="U407" i="3"/>
  <c r="AF407" i="3" s="1"/>
  <c r="U409" i="3"/>
  <c r="AF409" i="3" s="1"/>
  <c r="U411" i="3"/>
  <c r="AF411" i="3" s="1"/>
  <c r="U413" i="3"/>
  <c r="AF413" i="3" s="1"/>
  <c r="U415" i="3"/>
  <c r="AF415" i="3" s="1"/>
  <c r="U417" i="3"/>
  <c r="AF417" i="3" s="1"/>
  <c r="U419" i="3"/>
  <c r="AF419" i="3" s="1"/>
  <c r="U421" i="3"/>
  <c r="AF421" i="3" s="1"/>
  <c r="U423" i="3"/>
  <c r="AF423" i="3" s="1"/>
  <c r="U425" i="3"/>
  <c r="AF425" i="3" s="1"/>
  <c r="U427" i="3"/>
  <c r="AF427" i="3" s="1"/>
  <c r="U376" i="3"/>
  <c r="AF376" i="3" s="1"/>
  <c r="U378" i="3"/>
  <c r="AF378" i="3" s="1"/>
  <c r="U380" i="3"/>
  <c r="AF380" i="3" s="1"/>
  <c r="U382" i="3"/>
  <c r="AF382" i="3" s="1"/>
  <c r="U384" i="3"/>
  <c r="AF384" i="3" s="1"/>
  <c r="U386" i="3"/>
  <c r="AF386" i="3" s="1"/>
  <c r="U388" i="3"/>
  <c r="AF388" i="3" s="1"/>
  <c r="U390" i="3"/>
  <c r="AF390" i="3" s="1"/>
  <c r="U392" i="3"/>
  <c r="AF392" i="3" s="1"/>
  <c r="U394" i="3"/>
  <c r="AF394" i="3" s="1"/>
  <c r="U396" i="3"/>
  <c r="AF396" i="3" s="1"/>
  <c r="U398" i="3"/>
  <c r="AF398" i="3" s="1"/>
  <c r="U400" i="3"/>
  <c r="AF400" i="3" s="1"/>
  <c r="U402" i="3"/>
  <c r="AF402" i="3" s="1"/>
  <c r="U404" i="3"/>
  <c r="AF404" i="3" s="1"/>
  <c r="U406" i="3"/>
  <c r="AF406" i="3" s="1"/>
  <c r="U408" i="3"/>
  <c r="AF408" i="3" s="1"/>
  <c r="U410" i="3"/>
  <c r="AF410" i="3" s="1"/>
  <c r="U412" i="3"/>
  <c r="AF412" i="3" s="1"/>
  <c r="U414" i="3"/>
  <c r="AF414" i="3" s="1"/>
  <c r="U416" i="3"/>
  <c r="AF416" i="3" s="1"/>
  <c r="U418" i="3"/>
  <c r="AF418" i="3" s="1"/>
  <c r="U420" i="3"/>
  <c r="AF420" i="3" s="1"/>
  <c r="U422" i="3"/>
  <c r="AF422" i="3" s="1"/>
  <c r="U424" i="3"/>
  <c r="AF424" i="3" s="1"/>
  <c r="U426" i="3"/>
  <c r="AF426" i="3" s="1"/>
  <c r="U429" i="3"/>
  <c r="AF429" i="3" s="1"/>
  <c r="U433" i="3"/>
  <c r="AF433" i="3" s="1"/>
  <c r="U437" i="3"/>
  <c r="AF437" i="3" s="1"/>
  <c r="U441" i="3"/>
  <c r="AF441" i="3" s="1"/>
  <c r="U445" i="3"/>
  <c r="AF445" i="3" s="1"/>
  <c r="U449" i="3"/>
  <c r="AF449" i="3" s="1"/>
  <c r="U453" i="3"/>
  <c r="AF453" i="3" s="1"/>
  <c r="U457" i="3"/>
  <c r="AF457" i="3" s="1"/>
  <c r="U461" i="3"/>
  <c r="AF461" i="3" s="1"/>
  <c r="U465" i="3"/>
  <c r="AF465" i="3" s="1"/>
  <c r="U469" i="3"/>
  <c r="AF469" i="3" s="1"/>
  <c r="U471" i="3"/>
  <c r="AF471" i="3" s="1"/>
  <c r="U473" i="3"/>
  <c r="AF473" i="3" s="1"/>
  <c r="U475" i="3"/>
  <c r="AF475" i="3" s="1"/>
  <c r="U477" i="3"/>
  <c r="AF477" i="3" s="1"/>
  <c r="U479" i="3"/>
  <c r="AF479" i="3" s="1"/>
  <c r="U481" i="3"/>
  <c r="AF481" i="3" s="1"/>
  <c r="U483" i="3"/>
  <c r="AF483" i="3" s="1"/>
  <c r="U485" i="3"/>
  <c r="AF485" i="3" s="1"/>
  <c r="U487" i="3"/>
  <c r="AF487" i="3" s="1"/>
  <c r="U489" i="3"/>
  <c r="AF489" i="3" s="1"/>
  <c r="U491" i="3"/>
  <c r="AF491" i="3" s="1"/>
  <c r="U493" i="3"/>
  <c r="AF493" i="3" s="1"/>
  <c r="U495" i="3"/>
  <c r="AF495" i="3" s="1"/>
  <c r="U497" i="3"/>
  <c r="AF497" i="3" s="1"/>
  <c r="U499" i="3"/>
  <c r="AF499" i="3" s="1"/>
  <c r="U501" i="3"/>
  <c r="AF501" i="3" s="1"/>
  <c r="U503" i="3"/>
  <c r="AF503" i="3" s="1"/>
  <c r="U55" i="3"/>
  <c r="AF55" i="3" s="1"/>
  <c r="U58" i="3"/>
  <c r="AF58" i="3" s="1"/>
  <c r="U60" i="3"/>
  <c r="U63" i="3"/>
  <c r="AF63" i="3" s="1"/>
  <c r="U65" i="3"/>
  <c r="AF65" i="3" s="1"/>
  <c r="U73" i="3"/>
  <c r="AF73" i="3" s="1"/>
  <c r="U81" i="3"/>
  <c r="AF81" i="3" s="1"/>
  <c r="U89" i="3"/>
  <c r="AF89" i="3" s="1"/>
  <c r="U97" i="3"/>
  <c r="AF97" i="3" s="1"/>
  <c r="U103" i="3"/>
  <c r="AF103" i="3" s="1"/>
  <c r="U54" i="3"/>
  <c r="AF54" i="3" s="1"/>
  <c r="U430" i="3"/>
  <c r="AF430" i="3" s="1"/>
  <c r="U434" i="3"/>
  <c r="AF434" i="3" s="1"/>
  <c r="U438" i="3"/>
  <c r="AF438" i="3" s="1"/>
  <c r="U442" i="3"/>
  <c r="AF442" i="3" s="1"/>
  <c r="U446" i="3"/>
  <c r="AF446" i="3" s="1"/>
  <c r="U450" i="3"/>
  <c r="AF450" i="3" s="1"/>
  <c r="U454" i="3"/>
  <c r="AF454" i="3" s="1"/>
  <c r="U458" i="3"/>
  <c r="AF458" i="3" s="1"/>
  <c r="J458" i="3" s="1"/>
  <c r="U462" i="3"/>
  <c r="AF462" i="3" s="1"/>
  <c r="U466" i="3"/>
  <c r="AF466" i="3" s="1"/>
  <c r="U470" i="3"/>
  <c r="AF470" i="3" s="1"/>
  <c r="U57" i="3"/>
  <c r="AF57" i="3" s="1"/>
  <c r="U67" i="3"/>
  <c r="AF67" i="3" s="1"/>
  <c r="U70" i="3"/>
  <c r="AF70" i="3" s="1"/>
  <c r="U72" i="3"/>
  <c r="AF72" i="3" s="1"/>
  <c r="U75" i="3"/>
  <c r="AF75" i="3" s="1"/>
  <c r="U78" i="3"/>
  <c r="AF78" i="3" s="1"/>
  <c r="U80" i="3"/>
  <c r="U83" i="3"/>
  <c r="AF83" i="3" s="1"/>
  <c r="U86" i="3"/>
  <c r="AF86" i="3" s="1"/>
  <c r="U88" i="3"/>
  <c r="U91" i="3"/>
  <c r="AF91" i="3" s="1"/>
  <c r="U94" i="3"/>
  <c r="AF94" i="3" s="1"/>
  <c r="U96" i="3"/>
  <c r="U99" i="3"/>
  <c r="AF99" i="3" s="1"/>
  <c r="U102" i="3"/>
  <c r="W202" i="4" s="1"/>
  <c r="U431" i="3"/>
  <c r="AF431" i="3" s="1"/>
  <c r="U435" i="3"/>
  <c r="AF435" i="3" s="1"/>
  <c r="U439" i="3"/>
  <c r="AF439" i="3" s="1"/>
  <c r="U443" i="3"/>
  <c r="AF443" i="3" s="1"/>
  <c r="U447" i="3"/>
  <c r="AF447" i="3" s="1"/>
  <c r="U451" i="3"/>
  <c r="AF451" i="3" s="1"/>
  <c r="U455" i="3"/>
  <c r="AF455" i="3" s="1"/>
  <c r="U459" i="3"/>
  <c r="AF459" i="3" s="1"/>
  <c r="U463" i="3"/>
  <c r="AF463" i="3" s="1"/>
  <c r="U467" i="3"/>
  <c r="AF467" i="3" s="1"/>
  <c r="U472" i="3"/>
  <c r="AF472" i="3" s="1"/>
  <c r="U474" i="3"/>
  <c r="AF474" i="3" s="1"/>
  <c r="U476" i="3"/>
  <c r="AF476" i="3" s="1"/>
  <c r="U478" i="3"/>
  <c r="AF478" i="3" s="1"/>
  <c r="U480" i="3"/>
  <c r="AF480" i="3" s="1"/>
  <c r="U482" i="3"/>
  <c r="AF482" i="3" s="1"/>
  <c r="U484" i="3"/>
  <c r="AF484" i="3" s="1"/>
  <c r="U486" i="3"/>
  <c r="AF486" i="3" s="1"/>
  <c r="U488" i="3"/>
  <c r="AF488" i="3" s="1"/>
  <c r="U490" i="3"/>
  <c r="AF490" i="3" s="1"/>
  <c r="U492" i="3"/>
  <c r="AF492" i="3" s="1"/>
  <c r="U494" i="3"/>
  <c r="AF494" i="3" s="1"/>
  <c r="U496" i="3"/>
  <c r="AF496" i="3" s="1"/>
  <c r="U498" i="3"/>
  <c r="AF498" i="3" s="1"/>
  <c r="U500" i="3"/>
  <c r="AF500" i="3" s="1"/>
  <c r="U502" i="3"/>
  <c r="AF502" i="3" s="1"/>
  <c r="U504" i="3"/>
  <c r="AF504" i="3" s="1"/>
  <c r="U56" i="3"/>
  <c r="U59" i="3"/>
  <c r="U62" i="3"/>
  <c r="AF62" i="3" s="1"/>
  <c r="U64" i="3"/>
  <c r="U69" i="3"/>
  <c r="AF69" i="3" s="1"/>
  <c r="U77" i="3"/>
  <c r="AF77" i="3" s="1"/>
  <c r="U85" i="3"/>
  <c r="AF85" i="3" s="1"/>
  <c r="U93" i="3"/>
  <c r="AF93" i="3" s="1"/>
  <c r="U101" i="3"/>
  <c r="AF101" i="3" s="1"/>
  <c r="U428" i="3"/>
  <c r="AF428" i="3" s="1"/>
  <c r="U432" i="3"/>
  <c r="AF432" i="3" s="1"/>
  <c r="U436" i="3"/>
  <c r="AF436" i="3" s="1"/>
  <c r="U440" i="3"/>
  <c r="AF440" i="3" s="1"/>
  <c r="U444" i="3"/>
  <c r="AF444" i="3" s="1"/>
  <c r="U448" i="3"/>
  <c r="AF448" i="3" s="1"/>
  <c r="U452" i="3"/>
  <c r="AF452" i="3" s="1"/>
  <c r="U456" i="3"/>
  <c r="AF456" i="3" s="1"/>
  <c r="U460" i="3"/>
  <c r="AF460" i="3" s="1"/>
  <c r="U464" i="3"/>
  <c r="AF464" i="3" s="1"/>
  <c r="U468" i="3"/>
  <c r="AF468" i="3" s="1"/>
  <c r="U61" i="3"/>
  <c r="AF61" i="3" s="1"/>
  <c r="U66" i="3"/>
  <c r="AF66" i="3" s="1"/>
  <c r="U68" i="3"/>
  <c r="U71" i="3"/>
  <c r="AF71" i="3" s="1"/>
  <c r="U74" i="3"/>
  <c r="AF74" i="3" s="1"/>
  <c r="U76" i="3"/>
  <c r="U79" i="3"/>
  <c r="AF79" i="3" s="1"/>
  <c r="U82" i="3"/>
  <c r="AF82" i="3" s="1"/>
  <c r="U84" i="3"/>
  <c r="U87" i="3"/>
  <c r="AF87" i="3" s="1"/>
  <c r="U90" i="3"/>
  <c r="AF90" i="3" s="1"/>
  <c r="U92" i="3"/>
  <c r="U95" i="3"/>
  <c r="AF95" i="3" s="1"/>
  <c r="U98" i="3"/>
  <c r="AF98" i="3" s="1"/>
  <c r="U100" i="3"/>
  <c r="Q104" i="3"/>
  <c r="AB104" i="3" s="1"/>
  <c r="Q106" i="3"/>
  <c r="AB106" i="3" s="1"/>
  <c r="Q108" i="3"/>
  <c r="AB108" i="3" s="1"/>
  <c r="Q110" i="3"/>
  <c r="AB110" i="3" s="1"/>
  <c r="Q112" i="3"/>
  <c r="AB112" i="3" s="1"/>
  <c r="Q114" i="3"/>
  <c r="AB114" i="3" s="1"/>
  <c r="Q116" i="3"/>
  <c r="AB116" i="3" s="1"/>
  <c r="Q118" i="3"/>
  <c r="AB118" i="3" s="1"/>
  <c r="Q120" i="3"/>
  <c r="AB120" i="3" s="1"/>
  <c r="Q122" i="3"/>
  <c r="AB122" i="3" s="1"/>
  <c r="AD243" i="4" s="1"/>
  <c r="Q124" i="3"/>
  <c r="AB124" i="3" s="1"/>
  <c r="Q126" i="3"/>
  <c r="AB126" i="3" s="1"/>
  <c r="Q128" i="3"/>
  <c r="AB128" i="3" s="1"/>
  <c r="Q130" i="3"/>
  <c r="AB130" i="3" s="1"/>
  <c r="Q105" i="3"/>
  <c r="AB105" i="3" s="1"/>
  <c r="Q107" i="3"/>
  <c r="AB107" i="3" s="1"/>
  <c r="Q109" i="3"/>
  <c r="AB109" i="3" s="1"/>
  <c r="Q111" i="3"/>
  <c r="AB111" i="3" s="1"/>
  <c r="Q113" i="3"/>
  <c r="AB113" i="3" s="1"/>
  <c r="Q115" i="3"/>
  <c r="AB115" i="3" s="1"/>
  <c r="Q117" i="3"/>
  <c r="AB117" i="3" s="1"/>
  <c r="Q119" i="3"/>
  <c r="AB119" i="3" s="1"/>
  <c r="Q121" i="3"/>
  <c r="AB121" i="3" s="1"/>
  <c r="Q123" i="3"/>
  <c r="AB123" i="3" s="1"/>
  <c r="Q125" i="3"/>
  <c r="AB125" i="3" s="1"/>
  <c r="Q127" i="3"/>
  <c r="AB127" i="3" s="1"/>
  <c r="Q129" i="3"/>
  <c r="AB129" i="3" s="1"/>
  <c r="Q131" i="3"/>
  <c r="AB131" i="3" s="1"/>
  <c r="Q133" i="3"/>
  <c r="AB133" i="3" s="1"/>
  <c r="Q137" i="3"/>
  <c r="AB137" i="3" s="1"/>
  <c r="Q141" i="3"/>
  <c r="AB141" i="3" s="1"/>
  <c r="Q145" i="3"/>
  <c r="AB145" i="3" s="1"/>
  <c r="Q149" i="3"/>
  <c r="AB149" i="3" s="1"/>
  <c r="Q150" i="3"/>
  <c r="AB150" i="3" s="1"/>
  <c r="Q152" i="3"/>
  <c r="AB152" i="3" s="1"/>
  <c r="Q154" i="3"/>
  <c r="AB154" i="3" s="1"/>
  <c r="Q156" i="3"/>
  <c r="AB156" i="3" s="1"/>
  <c r="Q158" i="3"/>
  <c r="AB158" i="3" s="1"/>
  <c r="Q160" i="3"/>
  <c r="AB160" i="3" s="1"/>
  <c r="Q134" i="3"/>
  <c r="AB134" i="3" s="1"/>
  <c r="Q138" i="3"/>
  <c r="AB138" i="3" s="1"/>
  <c r="Q142" i="3"/>
  <c r="AB142" i="3" s="1"/>
  <c r="AD281" i="4" s="1"/>
  <c r="Q146" i="3"/>
  <c r="AB146" i="3" s="1"/>
  <c r="Q135" i="3"/>
  <c r="AB135" i="3" s="1"/>
  <c r="Q139" i="3"/>
  <c r="AB139" i="3" s="1"/>
  <c r="Q143" i="3"/>
  <c r="AB143" i="3" s="1"/>
  <c r="Q147" i="3"/>
  <c r="AB147" i="3" s="1"/>
  <c r="Q151" i="3"/>
  <c r="AB151" i="3" s="1"/>
  <c r="Q153" i="3"/>
  <c r="AB153" i="3" s="1"/>
  <c r="Q155" i="3"/>
  <c r="AB155" i="3" s="1"/>
  <c r="AD309" i="4" s="1"/>
  <c r="Q157" i="3"/>
  <c r="AB157" i="3" s="1"/>
  <c r="Q159" i="3"/>
  <c r="AB159" i="3" s="1"/>
  <c r="Q132" i="3"/>
  <c r="AB132" i="3" s="1"/>
  <c r="Q136" i="3"/>
  <c r="AB136" i="3" s="1"/>
  <c r="Q140" i="3"/>
  <c r="AB140" i="3" s="1"/>
  <c r="Q144" i="3"/>
  <c r="AB144" i="3" s="1"/>
  <c r="Q148" i="3"/>
  <c r="AB148" i="3" s="1"/>
  <c r="Q163" i="3"/>
  <c r="AB163" i="3" s="1"/>
  <c r="Q167" i="3"/>
  <c r="AB167" i="3" s="1"/>
  <c r="Q171" i="3"/>
  <c r="AB171" i="3" s="1"/>
  <c r="Q175" i="3"/>
  <c r="AB175" i="3" s="1"/>
  <c r="Q179" i="3"/>
  <c r="AB179" i="3" s="1"/>
  <c r="Q183" i="3"/>
  <c r="AB183" i="3" s="1"/>
  <c r="Q187" i="3"/>
  <c r="AB187" i="3" s="1"/>
  <c r="Q191" i="3"/>
  <c r="AB191" i="3" s="1"/>
  <c r="Q195" i="3"/>
  <c r="AB195" i="3" s="1"/>
  <c r="Q199" i="3"/>
  <c r="AB199" i="3" s="1"/>
  <c r="Q202" i="3"/>
  <c r="AB202" i="3" s="1"/>
  <c r="Q204" i="3"/>
  <c r="AB204" i="3" s="1"/>
  <c r="Q164" i="3"/>
  <c r="AB164" i="3" s="1"/>
  <c r="AD326" i="4" s="1"/>
  <c r="Q168" i="3"/>
  <c r="AB168" i="3" s="1"/>
  <c r="Q172" i="3"/>
  <c r="AB172" i="3" s="1"/>
  <c r="Q176" i="3"/>
  <c r="AB176" i="3" s="1"/>
  <c r="Q180" i="3"/>
  <c r="AB180" i="3" s="1"/>
  <c r="AD359" i="4" s="1"/>
  <c r="Q184" i="3"/>
  <c r="AB184" i="3" s="1"/>
  <c r="Q188" i="3"/>
  <c r="AB188" i="3" s="1"/>
  <c r="Q192" i="3"/>
  <c r="AB192" i="3" s="1"/>
  <c r="Q196" i="3"/>
  <c r="AB196" i="3" s="1"/>
  <c r="Q200" i="3"/>
  <c r="AB200" i="3" s="1"/>
  <c r="Q161" i="3"/>
  <c r="AB161" i="3" s="1"/>
  <c r="Q165" i="3"/>
  <c r="AB165" i="3" s="1"/>
  <c r="Q169" i="3"/>
  <c r="AB169" i="3" s="1"/>
  <c r="AD337" i="4" s="1"/>
  <c r="Q173" i="3"/>
  <c r="AB173" i="3" s="1"/>
  <c r="Q177" i="3"/>
  <c r="AB177" i="3" s="1"/>
  <c r="Q181" i="3"/>
  <c r="AB181" i="3" s="1"/>
  <c r="Q185" i="3"/>
  <c r="AB185" i="3" s="1"/>
  <c r="Q189" i="3"/>
  <c r="AB189" i="3" s="1"/>
  <c r="Q193" i="3"/>
  <c r="AB193" i="3" s="1"/>
  <c r="Q197" i="3"/>
  <c r="AB197" i="3" s="1"/>
  <c r="Q201" i="3"/>
  <c r="AB201" i="3" s="1"/>
  <c r="AD400" i="4" s="1"/>
  <c r="Q203" i="3"/>
  <c r="AB203" i="3" s="1"/>
  <c r="Q205" i="3"/>
  <c r="AB205" i="3" s="1"/>
  <c r="Q162" i="3"/>
  <c r="AB162" i="3" s="1"/>
  <c r="Q166" i="3"/>
  <c r="AB166" i="3" s="1"/>
  <c r="AD331" i="4" s="1"/>
  <c r="Q170" i="3"/>
  <c r="AB170" i="3" s="1"/>
  <c r="Q174" i="3"/>
  <c r="AB174" i="3" s="1"/>
  <c r="Q178" i="3"/>
  <c r="AB178" i="3" s="1"/>
  <c r="Q182" i="3"/>
  <c r="AB182" i="3" s="1"/>
  <c r="Q186" i="3"/>
  <c r="AB186" i="3" s="1"/>
  <c r="Q190" i="3"/>
  <c r="AB190" i="3" s="1"/>
  <c r="Q194" i="3"/>
  <c r="AB194" i="3" s="1"/>
  <c r="Q198" i="3"/>
  <c r="AB198" i="3" s="1"/>
  <c r="AD394" i="4" s="1"/>
  <c r="Q207" i="3"/>
  <c r="AB207" i="3" s="1"/>
  <c r="Q211" i="3"/>
  <c r="AB211" i="3" s="1"/>
  <c r="Q215" i="3"/>
  <c r="AB215" i="3" s="1"/>
  <c r="Q219" i="3"/>
  <c r="Q223" i="3"/>
  <c r="AB223" i="3" s="1"/>
  <c r="Q227" i="3"/>
  <c r="AB227" i="3" s="1"/>
  <c r="Q231" i="3"/>
  <c r="AB231" i="3" s="1"/>
  <c r="Q235" i="3"/>
  <c r="Q239" i="3"/>
  <c r="AB239" i="3" s="1"/>
  <c r="Q243" i="3"/>
  <c r="AB243" i="3" s="1"/>
  <c r="Q247" i="3"/>
  <c r="AB247" i="3" s="1"/>
  <c r="Q208" i="3"/>
  <c r="AB208" i="3" s="1"/>
  <c r="Q212" i="3"/>
  <c r="AB212" i="3" s="1"/>
  <c r="Q216" i="3"/>
  <c r="AB216" i="3" s="1"/>
  <c r="Q220" i="3"/>
  <c r="AB220" i="3" s="1"/>
  <c r="Q224" i="3"/>
  <c r="Q228" i="3"/>
  <c r="AB228" i="3" s="1"/>
  <c r="Q232" i="3"/>
  <c r="AB232" i="3" s="1"/>
  <c r="Q236" i="3"/>
  <c r="AB236" i="3" s="1"/>
  <c r="Q240" i="3"/>
  <c r="S478" i="4" s="1"/>
  <c r="Q244" i="3"/>
  <c r="AB244" i="3" s="1"/>
  <c r="Q248" i="3"/>
  <c r="AB248" i="3" s="1"/>
  <c r="Q249" i="3"/>
  <c r="AB249" i="3" s="1"/>
  <c r="Q251" i="3"/>
  <c r="Q253" i="3"/>
  <c r="AB253" i="3" s="1"/>
  <c r="Q255" i="3"/>
  <c r="AB255" i="3" s="1"/>
  <c r="Q257" i="3"/>
  <c r="AB257" i="3" s="1"/>
  <c r="Q259" i="3"/>
  <c r="AB259" i="3" s="1"/>
  <c r="Q261" i="3"/>
  <c r="AB261" i="3" s="1"/>
  <c r="Q263" i="3"/>
  <c r="AB263" i="3" s="1"/>
  <c r="Q265" i="3"/>
  <c r="AB265" i="3" s="1"/>
  <c r="Q267" i="3"/>
  <c r="AB267" i="3" s="1"/>
  <c r="Q269" i="3"/>
  <c r="AB269" i="3" s="1"/>
  <c r="Q271" i="3"/>
  <c r="AB271" i="3" s="1"/>
  <c r="Q273" i="3"/>
  <c r="AB273" i="3" s="1"/>
  <c r="Q275" i="3"/>
  <c r="AB275" i="3" s="1"/>
  <c r="Q277" i="3"/>
  <c r="AB277" i="3" s="1"/>
  <c r="Q279" i="3"/>
  <c r="AB279" i="3" s="1"/>
  <c r="Q281" i="3"/>
  <c r="AB281" i="3" s="1"/>
  <c r="Q283" i="3"/>
  <c r="AB283" i="3" s="1"/>
  <c r="Q285" i="3"/>
  <c r="AB285" i="3" s="1"/>
  <c r="Q287" i="3"/>
  <c r="AB287" i="3" s="1"/>
  <c r="Q289" i="3"/>
  <c r="AB289" i="3" s="1"/>
  <c r="Q291" i="3"/>
  <c r="AB291" i="3" s="1"/>
  <c r="Q209" i="3"/>
  <c r="AB209" i="3" s="1"/>
  <c r="Q213" i="3"/>
  <c r="AB213" i="3" s="1"/>
  <c r="Q217" i="3"/>
  <c r="AB217" i="3" s="1"/>
  <c r="Q221" i="3"/>
  <c r="Q225" i="3"/>
  <c r="AB225" i="3" s="1"/>
  <c r="Q229" i="3"/>
  <c r="AB229" i="3" s="1"/>
  <c r="Q233" i="3"/>
  <c r="AB233" i="3" s="1"/>
  <c r="Q237" i="3"/>
  <c r="Q241" i="3"/>
  <c r="AB241" i="3" s="1"/>
  <c r="Q245" i="3"/>
  <c r="AB245" i="3" s="1"/>
  <c r="Q206" i="3"/>
  <c r="AB206" i="3" s="1"/>
  <c r="Q210" i="3"/>
  <c r="AB210" i="3" s="1"/>
  <c r="AD419" i="4" s="1"/>
  <c r="Q214" i="3"/>
  <c r="AB214" i="3" s="1"/>
  <c r="Q218" i="3"/>
  <c r="AB218" i="3" s="1"/>
  <c r="Q222" i="3"/>
  <c r="AB222" i="3" s="1"/>
  <c r="Q226" i="3"/>
  <c r="S450" i="4" s="1"/>
  <c r="Q230" i="3"/>
  <c r="AB230" i="3" s="1"/>
  <c r="Q234" i="3"/>
  <c r="AB234" i="3" s="1"/>
  <c r="Q238" i="3"/>
  <c r="AB238" i="3" s="1"/>
  <c r="Q242" i="3"/>
  <c r="Q246" i="3"/>
  <c r="AB246" i="3" s="1"/>
  <c r="Q250" i="3"/>
  <c r="AB250" i="3" s="1"/>
  <c r="Q252" i="3"/>
  <c r="AB252" i="3" s="1"/>
  <c r="Q254" i="3"/>
  <c r="Q256" i="3"/>
  <c r="AB256" i="3" s="1"/>
  <c r="Q258" i="3"/>
  <c r="AB258" i="3" s="1"/>
  <c r="Q260" i="3"/>
  <c r="AB260" i="3" s="1"/>
  <c r="Q262" i="3"/>
  <c r="AB262" i="3" s="1"/>
  <c r="Q264" i="3"/>
  <c r="AB264" i="3" s="1"/>
  <c r="Q266" i="3"/>
  <c r="AB266" i="3" s="1"/>
  <c r="Q268" i="3"/>
  <c r="AB268" i="3" s="1"/>
  <c r="Q270" i="3"/>
  <c r="AB270" i="3" s="1"/>
  <c r="Q272" i="3"/>
  <c r="AB272" i="3" s="1"/>
  <c r="Q274" i="3"/>
  <c r="AB274" i="3" s="1"/>
  <c r="Q276" i="3"/>
  <c r="AB276" i="3" s="1"/>
  <c r="Q278" i="3"/>
  <c r="AB278" i="3" s="1"/>
  <c r="Q280" i="3"/>
  <c r="AB280" i="3" s="1"/>
  <c r="Q282" i="3"/>
  <c r="AB282" i="3" s="1"/>
  <c r="Q284" i="3"/>
  <c r="AB284" i="3" s="1"/>
  <c r="Q286" i="3"/>
  <c r="AB286" i="3" s="1"/>
  <c r="Q288" i="3"/>
  <c r="AB288" i="3" s="1"/>
  <c r="Q290" i="3"/>
  <c r="AB290" i="3" s="1"/>
  <c r="Q292" i="3"/>
  <c r="AB292" i="3" s="1"/>
  <c r="Q294" i="3"/>
  <c r="AB294" i="3" s="1"/>
  <c r="Q296" i="3"/>
  <c r="AB296" i="3" s="1"/>
  <c r="Q298" i="3"/>
  <c r="AB298" i="3" s="1"/>
  <c r="Q300" i="3"/>
  <c r="AB300" i="3" s="1"/>
  <c r="Q302" i="3"/>
  <c r="AB302" i="3" s="1"/>
  <c r="Q304" i="3"/>
  <c r="AB304" i="3" s="1"/>
  <c r="Q306" i="3"/>
  <c r="AB306" i="3" s="1"/>
  <c r="Q308" i="3"/>
  <c r="AB308" i="3" s="1"/>
  <c r="Q310" i="3"/>
  <c r="AB310" i="3" s="1"/>
  <c r="Q312" i="3"/>
  <c r="AB312" i="3" s="1"/>
  <c r="Q314" i="3"/>
  <c r="AB314" i="3" s="1"/>
  <c r="Q316" i="3"/>
  <c r="AB316" i="3" s="1"/>
  <c r="Q318" i="3"/>
  <c r="AB318" i="3" s="1"/>
  <c r="Q320" i="3"/>
  <c r="AB320" i="3" s="1"/>
  <c r="Q322" i="3"/>
  <c r="AB322" i="3" s="1"/>
  <c r="Q324" i="3"/>
  <c r="AB324" i="3" s="1"/>
  <c r="Q326" i="3"/>
  <c r="AB326" i="3" s="1"/>
  <c r="Q328" i="3"/>
  <c r="AB328" i="3" s="1"/>
  <c r="Q330" i="3"/>
  <c r="AB330" i="3" s="1"/>
  <c r="Q332" i="3"/>
  <c r="AB332" i="3" s="1"/>
  <c r="Q334" i="3"/>
  <c r="AB334" i="3" s="1"/>
  <c r="Q336" i="3"/>
  <c r="AB336" i="3" s="1"/>
  <c r="Q338" i="3"/>
  <c r="AB338" i="3" s="1"/>
  <c r="Q340" i="3"/>
  <c r="AB340" i="3" s="1"/>
  <c r="Q342" i="3"/>
  <c r="AB342" i="3" s="1"/>
  <c r="Q344" i="3"/>
  <c r="AB344" i="3" s="1"/>
  <c r="Q346" i="3"/>
  <c r="AB346" i="3" s="1"/>
  <c r="Q348" i="3"/>
  <c r="AB348" i="3" s="1"/>
  <c r="Q350" i="3"/>
  <c r="AB350" i="3" s="1"/>
  <c r="Q352" i="3"/>
  <c r="AB352" i="3" s="1"/>
  <c r="Q354" i="3"/>
  <c r="AB354" i="3" s="1"/>
  <c r="Q356" i="3"/>
  <c r="AB356" i="3" s="1"/>
  <c r="Q358" i="3"/>
  <c r="AB358" i="3" s="1"/>
  <c r="Q360" i="3"/>
  <c r="AB360" i="3" s="1"/>
  <c r="Q362" i="3"/>
  <c r="AB362" i="3" s="1"/>
  <c r="Q364" i="3"/>
  <c r="AB364" i="3" s="1"/>
  <c r="Q366" i="3"/>
  <c r="AB366" i="3" s="1"/>
  <c r="Q368" i="3"/>
  <c r="AB368" i="3" s="1"/>
  <c r="Q370" i="3"/>
  <c r="AB370" i="3" s="1"/>
  <c r="Q372" i="3"/>
  <c r="AB372" i="3" s="1"/>
  <c r="Q374" i="3"/>
  <c r="AB374" i="3" s="1"/>
  <c r="Q293" i="3"/>
  <c r="AB293" i="3" s="1"/>
  <c r="Q295" i="3"/>
  <c r="AB295" i="3" s="1"/>
  <c r="Q297" i="3"/>
  <c r="AB297" i="3" s="1"/>
  <c r="Q299" i="3"/>
  <c r="AB299" i="3" s="1"/>
  <c r="Q301" i="3"/>
  <c r="AB301" i="3" s="1"/>
  <c r="Q303" i="3"/>
  <c r="AB303" i="3" s="1"/>
  <c r="Q305" i="3"/>
  <c r="AB305" i="3" s="1"/>
  <c r="Q307" i="3"/>
  <c r="AB307" i="3" s="1"/>
  <c r="Q309" i="3"/>
  <c r="AB309" i="3" s="1"/>
  <c r="Q311" i="3"/>
  <c r="AB311" i="3" s="1"/>
  <c r="Q313" i="3"/>
  <c r="AB313" i="3" s="1"/>
  <c r="Q315" i="3"/>
  <c r="AB315" i="3" s="1"/>
  <c r="Q317" i="3"/>
  <c r="AB317" i="3" s="1"/>
  <c r="Q319" i="3"/>
  <c r="AB319" i="3" s="1"/>
  <c r="Q321" i="3"/>
  <c r="AB321" i="3" s="1"/>
  <c r="Q323" i="3"/>
  <c r="AB323" i="3" s="1"/>
  <c r="Q325" i="3"/>
  <c r="AB325" i="3" s="1"/>
  <c r="Q327" i="3"/>
  <c r="AB327" i="3" s="1"/>
  <c r="Q329" i="3"/>
  <c r="AB329" i="3" s="1"/>
  <c r="Q331" i="3"/>
  <c r="AB331" i="3" s="1"/>
  <c r="Q333" i="3"/>
  <c r="AB333" i="3" s="1"/>
  <c r="Q335" i="3"/>
  <c r="AB335" i="3" s="1"/>
  <c r="Q337" i="3"/>
  <c r="AB337" i="3" s="1"/>
  <c r="Q339" i="3"/>
  <c r="AB339" i="3" s="1"/>
  <c r="Q341" i="3"/>
  <c r="AB341" i="3" s="1"/>
  <c r="Q343" i="3"/>
  <c r="AB343" i="3" s="1"/>
  <c r="Q345" i="3"/>
  <c r="AB345" i="3" s="1"/>
  <c r="Q347" i="3"/>
  <c r="AB347" i="3" s="1"/>
  <c r="Q349" i="3"/>
  <c r="AB349" i="3" s="1"/>
  <c r="Q351" i="3"/>
  <c r="AB351" i="3" s="1"/>
  <c r="Q353" i="3"/>
  <c r="AB353" i="3" s="1"/>
  <c r="Q355" i="3"/>
  <c r="AB355" i="3" s="1"/>
  <c r="Q357" i="3"/>
  <c r="AB357" i="3" s="1"/>
  <c r="Q359" i="3"/>
  <c r="AB359" i="3" s="1"/>
  <c r="Q361" i="3"/>
  <c r="AB361" i="3" s="1"/>
  <c r="Q363" i="3"/>
  <c r="AB363" i="3" s="1"/>
  <c r="Q365" i="3"/>
  <c r="AB365" i="3" s="1"/>
  <c r="Q367" i="3"/>
  <c r="AB367" i="3" s="1"/>
  <c r="Q369" i="3"/>
  <c r="AB369" i="3" s="1"/>
  <c r="Q371" i="3"/>
  <c r="AB371" i="3" s="1"/>
  <c r="Q373" i="3"/>
  <c r="AB373" i="3" s="1"/>
  <c r="Q375" i="3"/>
  <c r="AB375" i="3" s="1"/>
  <c r="Q377" i="3"/>
  <c r="AB377" i="3" s="1"/>
  <c r="Q379" i="3"/>
  <c r="AB379" i="3" s="1"/>
  <c r="Q381" i="3"/>
  <c r="AB381" i="3" s="1"/>
  <c r="Q383" i="3"/>
  <c r="AB383" i="3" s="1"/>
  <c r="Q385" i="3"/>
  <c r="AB385" i="3" s="1"/>
  <c r="Q387" i="3"/>
  <c r="AB387" i="3" s="1"/>
  <c r="Q389" i="3"/>
  <c r="AB389" i="3" s="1"/>
  <c r="Q391" i="3"/>
  <c r="AB391" i="3" s="1"/>
  <c r="Q393" i="3"/>
  <c r="AB393" i="3" s="1"/>
  <c r="Q395" i="3"/>
  <c r="AB395" i="3" s="1"/>
  <c r="Q397" i="3"/>
  <c r="AB397" i="3" s="1"/>
  <c r="Q399" i="3"/>
  <c r="AB399" i="3" s="1"/>
  <c r="Q401" i="3"/>
  <c r="AB401" i="3" s="1"/>
  <c r="Q403" i="3"/>
  <c r="AB403" i="3" s="1"/>
  <c r="Q405" i="3"/>
  <c r="AB405" i="3" s="1"/>
  <c r="Q407" i="3"/>
  <c r="AB407" i="3" s="1"/>
  <c r="Q409" i="3"/>
  <c r="AB409" i="3" s="1"/>
  <c r="Q411" i="3"/>
  <c r="AB411" i="3" s="1"/>
  <c r="Q413" i="3"/>
  <c r="AB413" i="3" s="1"/>
  <c r="Q415" i="3"/>
  <c r="AB415" i="3" s="1"/>
  <c r="Q417" i="3"/>
  <c r="AB417" i="3" s="1"/>
  <c r="Q419" i="3"/>
  <c r="AB419" i="3" s="1"/>
  <c r="Q421" i="3"/>
  <c r="AB421" i="3" s="1"/>
  <c r="Q423" i="3"/>
  <c r="AB423" i="3" s="1"/>
  <c r="Q425" i="3"/>
  <c r="AB425" i="3" s="1"/>
  <c r="Q427" i="3"/>
  <c r="AB427" i="3" s="1"/>
  <c r="Q376" i="3"/>
  <c r="AB376" i="3" s="1"/>
  <c r="Q378" i="3"/>
  <c r="AB378" i="3" s="1"/>
  <c r="Q380" i="3"/>
  <c r="AB380" i="3" s="1"/>
  <c r="Q382" i="3"/>
  <c r="AB382" i="3" s="1"/>
  <c r="Q384" i="3"/>
  <c r="AB384" i="3" s="1"/>
  <c r="Q386" i="3"/>
  <c r="AB386" i="3" s="1"/>
  <c r="Q388" i="3"/>
  <c r="AB388" i="3" s="1"/>
  <c r="Q390" i="3"/>
  <c r="AB390" i="3" s="1"/>
  <c r="Q392" i="3"/>
  <c r="AB392" i="3" s="1"/>
  <c r="Q394" i="3"/>
  <c r="AB394" i="3" s="1"/>
  <c r="Q396" i="3"/>
  <c r="AB396" i="3" s="1"/>
  <c r="Q398" i="3"/>
  <c r="AB398" i="3" s="1"/>
  <c r="Q400" i="3"/>
  <c r="AB400" i="3" s="1"/>
  <c r="Q402" i="3"/>
  <c r="AB402" i="3" s="1"/>
  <c r="Q404" i="3"/>
  <c r="AB404" i="3" s="1"/>
  <c r="Q406" i="3"/>
  <c r="AB406" i="3" s="1"/>
  <c r="Q408" i="3"/>
  <c r="AB408" i="3" s="1"/>
  <c r="Q410" i="3"/>
  <c r="AB410" i="3" s="1"/>
  <c r="Q412" i="3"/>
  <c r="AB412" i="3" s="1"/>
  <c r="F412" i="3" s="1"/>
  <c r="Q414" i="3"/>
  <c r="AB414" i="3" s="1"/>
  <c r="Q416" i="3"/>
  <c r="AB416" i="3" s="1"/>
  <c r="Q418" i="3"/>
  <c r="AB418" i="3" s="1"/>
  <c r="Q420" i="3"/>
  <c r="AB420" i="3" s="1"/>
  <c r="Q422" i="3"/>
  <c r="AB422" i="3" s="1"/>
  <c r="Q424" i="3"/>
  <c r="AB424" i="3" s="1"/>
  <c r="F424" i="3" s="1"/>
  <c r="Q426" i="3"/>
  <c r="AB426" i="3" s="1"/>
  <c r="F426" i="3" s="1"/>
  <c r="Q428" i="3"/>
  <c r="AB428" i="3" s="1"/>
  <c r="Q431" i="3"/>
  <c r="AB431" i="3" s="1"/>
  <c r="Q435" i="3"/>
  <c r="AB435" i="3" s="1"/>
  <c r="Q439" i="3"/>
  <c r="AB439" i="3" s="1"/>
  <c r="Q443" i="3"/>
  <c r="AB443" i="3" s="1"/>
  <c r="Q447" i="3"/>
  <c r="AB447" i="3" s="1"/>
  <c r="Q451" i="3"/>
  <c r="AB451" i="3" s="1"/>
  <c r="Q455" i="3"/>
  <c r="AB455" i="3" s="1"/>
  <c r="Q459" i="3"/>
  <c r="AB459" i="3" s="1"/>
  <c r="Q463" i="3"/>
  <c r="AB463" i="3" s="1"/>
  <c r="Q467" i="3"/>
  <c r="AB467" i="3" s="1"/>
  <c r="Q471" i="3"/>
  <c r="AB471" i="3" s="1"/>
  <c r="Q473" i="3"/>
  <c r="AB473" i="3" s="1"/>
  <c r="Q475" i="3"/>
  <c r="AB475" i="3" s="1"/>
  <c r="Q477" i="3"/>
  <c r="AB477" i="3" s="1"/>
  <c r="Q479" i="3"/>
  <c r="AB479" i="3" s="1"/>
  <c r="Q481" i="3"/>
  <c r="AB481" i="3" s="1"/>
  <c r="Q483" i="3"/>
  <c r="AB483" i="3" s="1"/>
  <c r="Q485" i="3"/>
  <c r="AB485" i="3" s="1"/>
  <c r="Q487" i="3"/>
  <c r="AB487" i="3" s="1"/>
  <c r="Q489" i="3"/>
  <c r="AB489" i="3" s="1"/>
  <c r="Q491" i="3"/>
  <c r="AB491" i="3" s="1"/>
  <c r="Q493" i="3"/>
  <c r="AB493" i="3" s="1"/>
  <c r="Q495" i="3"/>
  <c r="AB495" i="3" s="1"/>
  <c r="Q497" i="3"/>
  <c r="AB497" i="3" s="1"/>
  <c r="Q499" i="3"/>
  <c r="AB499" i="3" s="1"/>
  <c r="Q501" i="3"/>
  <c r="AB501" i="3" s="1"/>
  <c r="Q503" i="3"/>
  <c r="AB503" i="3" s="1"/>
  <c r="F503" i="3" s="1"/>
  <c r="Q55" i="3"/>
  <c r="AB55" i="3" s="1"/>
  <c r="Q58" i="3"/>
  <c r="AB58" i="3" s="1"/>
  <c r="Q60" i="3"/>
  <c r="Q63" i="3"/>
  <c r="AB63" i="3" s="1"/>
  <c r="Q65" i="3"/>
  <c r="AB65" i="3" s="1"/>
  <c r="Q73" i="3"/>
  <c r="AB73" i="3" s="1"/>
  <c r="Q81" i="3"/>
  <c r="AB81" i="3" s="1"/>
  <c r="Q89" i="3"/>
  <c r="AB89" i="3" s="1"/>
  <c r="Q97" i="3"/>
  <c r="AB97" i="3" s="1"/>
  <c r="Q103" i="3"/>
  <c r="AB103" i="3" s="1"/>
  <c r="AD205" i="4" s="1"/>
  <c r="Q54" i="3"/>
  <c r="AB54" i="3" s="1"/>
  <c r="Q432" i="3"/>
  <c r="AB432" i="3" s="1"/>
  <c r="Q436" i="3"/>
  <c r="AB436" i="3" s="1"/>
  <c r="Q440" i="3"/>
  <c r="AB440" i="3" s="1"/>
  <c r="Q444" i="3"/>
  <c r="AB444" i="3" s="1"/>
  <c r="Q448" i="3"/>
  <c r="AB448" i="3" s="1"/>
  <c r="Q452" i="3"/>
  <c r="AB452" i="3" s="1"/>
  <c r="Q456" i="3"/>
  <c r="AB456" i="3" s="1"/>
  <c r="Q460" i="3"/>
  <c r="AB460" i="3" s="1"/>
  <c r="Q464" i="3"/>
  <c r="AB464" i="3" s="1"/>
  <c r="Q468" i="3"/>
  <c r="AB468" i="3" s="1"/>
  <c r="Q57" i="3"/>
  <c r="AB57" i="3" s="1"/>
  <c r="Q67" i="3"/>
  <c r="AB67" i="3" s="1"/>
  <c r="Q70" i="3"/>
  <c r="AB70" i="3" s="1"/>
  <c r="Q72" i="3"/>
  <c r="AB72" i="3" s="1"/>
  <c r="Q75" i="3"/>
  <c r="AB75" i="3" s="1"/>
  <c r="Q78" i="3"/>
  <c r="AB78" i="3" s="1"/>
  <c r="Q80" i="3"/>
  <c r="Q83" i="3"/>
  <c r="AB83" i="3" s="1"/>
  <c r="Q86" i="3"/>
  <c r="AB86" i="3" s="1"/>
  <c r="Q88" i="3"/>
  <c r="Q91" i="3"/>
  <c r="AB91" i="3" s="1"/>
  <c r="Q94" i="3"/>
  <c r="AB94" i="3" s="1"/>
  <c r="Q96" i="3"/>
  <c r="Q99" i="3"/>
  <c r="AB99" i="3" s="1"/>
  <c r="Q102" i="3"/>
  <c r="Q429" i="3"/>
  <c r="AB429" i="3" s="1"/>
  <c r="Q433" i="3"/>
  <c r="AB433" i="3" s="1"/>
  <c r="Q437" i="3"/>
  <c r="AB437" i="3" s="1"/>
  <c r="Q441" i="3"/>
  <c r="AB441" i="3" s="1"/>
  <c r="Q445" i="3"/>
  <c r="AB445" i="3" s="1"/>
  <c r="Q449" i="3"/>
  <c r="AB449" i="3" s="1"/>
  <c r="Q453" i="3"/>
  <c r="AB453" i="3" s="1"/>
  <c r="Q457" i="3"/>
  <c r="AB457" i="3" s="1"/>
  <c r="Q461" i="3"/>
  <c r="AB461" i="3" s="1"/>
  <c r="Q465" i="3"/>
  <c r="AB465" i="3" s="1"/>
  <c r="Q469" i="3"/>
  <c r="AB469" i="3" s="1"/>
  <c r="Q472" i="3"/>
  <c r="AB472" i="3" s="1"/>
  <c r="Q474" i="3"/>
  <c r="AB474" i="3" s="1"/>
  <c r="Q476" i="3"/>
  <c r="AB476" i="3" s="1"/>
  <c r="Q478" i="3"/>
  <c r="AB478" i="3" s="1"/>
  <c r="Q480" i="3"/>
  <c r="AB480" i="3" s="1"/>
  <c r="Q482" i="3"/>
  <c r="AB482" i="3" s="1"/>
  <c r="Q484" i="3"/>
  <c r="AB484" i="3" s="1"/>
  <c r="Q486" i="3"/>
  <c r="AB486" i="3" s="1"/>
  <c r="Q488" i="3"/>
  <c r="AB488" i="3" s="1"/>
  <c r="Q490" i="3"/>
  <c r="AB490" i="3" s="1"/>
  <c r="Q492" i="3"/>
  <c r="AB492" i="3" s="1"/>
  <c r="Q494" i="3"/>
  <c r="AB494" i="3" s="1"/>
  <c r="Q496" i="3"/>
  <c r="AB496" i="3" s="1"/>
  <c r="Q498" i="3"/>
  <c r="AB498" i="3" s="1"/>
  <c r="Q500" i="3"/>
  <c r="AB500" i="3" s="1"/>
  <c r="Q502" i="3"/>
  <c r="AB502" i="3" s="1"/>
  <c r="Q504" i="3"/>
  <c r="AB504" i="3" s="1"/>
  <c r="Q56" i="3"/>
  <c r="Q59" i="3"/>
  <c r="AB59" i="3" s="1"/>
  <c r="Q62" i="3"/>
  <c r="AB62" i="3" s="1"/>
  <c r="Q64" i="3"/>
  <c r="Q69" i="3"/>
  <c r="AB69" i="3" s="1"/>
  <c r="Q77" i="3"/>
  <c r="AB77" i="3" s="1"/>
  <c r="Q85" i="3"/>
  <c r="AB85" i="3" s="1"/>
  <c r="Q93" i="3"/>
  <c r="AB93" i="3" s="1"/>
  <c r="Q101" i="3"/>
  <c r="AB101" i="3" s="1"/>
  <c r="Q430" i="3"/>
  <c r="AB430" i="3" s="1"/>
  <c r="F430" i="3" s="1"/>
  <c r="Q434" i="3"/>
  <c r="AB434" i="3" s="1"/>
  <c r="Q438" i="3"/>
  <c r="AB438" i="3" s="1"/>
  <c r="Q442" i="3"/>
  <c r="AB442" i="3" s="1"/>
  <c r="F442" i="3" s="1"/>
  <c r="Q446" i="3"/>
  <c r="AB446" i="3" s="1"/>
  <c r="Q450" i="3"/>
  <c r="AB450" i="3" s="1"/>
  <c r="Q454" i="3"/>
  <c r="AB454" i="3" s="1"/>
  <c r="Q458" i="3"/>
  <c r="AB458" i="3" s="1"/>
  <c r="Q462" i="3"/>
  <c r="AB462" i="3" s="1"/>
  <c r="Q466" i="3"/>
  <c r="AB466" i="3" s="1"/>
  <c r="Q470" i="3"/>
  <c r="AB470" i="3" s="1"/>
  <c r="Q61" i="3"/>
  <c r="AB61" i="3" s="1"/>
  <c r="Q66" i="3"/>
  <c r="AB66" i="3" s="1"/>
  <c r="Q68" i="3"/>
  <c r="Q71" i="3"/>
  <c r="AB71" i="3" s="1"/>
  <c r="Q74" i="3"/>
  <c r="AB74" i="3" s="1"/>
  <c r="Q76" i="3"/>
  <c r="Q79" i="3"/>
  <c r="AB79" i="3" s="1"/>
  <c r="Q82" i="3"/>
  <c r="AB82" i="3" s="1"/>
  <c r="Q84" i="3"/>
  <c r="Q87" i="3"/>
  <c r="AB87" i="3" s="1"/>
  <c r="Q90" i="3"/>
  <c r="AB90" i="3" s="1"/>
  <c r="Q92" i="3"/>
  <c r="Q95" i="3"/>
  <c r="AB95" i="3" s="1"/>
  <c r="Q98" i="3"/>
  <c r="AB98" i="3" s="1"/>
  <c r="Q100" i="3"/>
  <c r="W15" i="3"/>
  <c r="AH15" i="3" s="1"/>
  <c r="W19" i="3"/>
  <c r="AH19" i="3" s="1"/>
  <c r="W16" i="3"/>
  <c r="W12" i="3"/>
  <c r="AH12" i="3" s="1"/>
  <c r="W13" i="3"/>
  <c r="AH13" i="3" s="1"/>
  <c r="W17" i="3"/>
  <c r="AH17" i="3" s="1"/>
  <c r="W18" i="3"/>
  <c r="AH18" i="3" s="1"/>
  <c r="W14" i="3"/>
  <c r="AH14" i="3" s="1"/>
  <c r="W108" i="3"/>
  <c r="AH108" i="3" s="1"/>
  <c r="W112" i="3"/>
  <c r="W116" i="3"/>
  <c r="AH116" i="3" s="1"/>
  <c r="W120" i="3"/>
  <c r="AH120" i="3" s="1"/>
  <c r="W124" i="3"/>
  <c r="AH124" i="3" s="1"/>
  <c r="W128" i="3"/>
  <c r="W132" i="3"/>
  <c r="Y263" i="4" s="1"/>
  <c r="W136" i="3"/>
  <c r="W140" i="3"/>
  <c r="W105" i="3"/>
  <c r="AH105" i="3" s="1"/>
  <c r="W109" i="3"/>
  <c r="AH109" i="3" s="1"/>
  <c r="W113" i="3"/>
  <c r="AH113" i="3" s="1"/>
  <c r="W117" i="3"/>
  <c r="AH117" i="3" s="1"/>
  <c r="W121" i="3"/>
  <c r="AH121" i="3" s="1"/>
  <c r="W125" i="3"/>
  <c r="AH125" i="3" s="1"/>
  <c r="W129" i="3"/>
  <c r="AH129" i="3" s="1"/>
  <c r="W133" i="3"/>
  <c r="AH133" i="3" s="1"/>
  <c r="W137" i="3"/>
  <c r="AH137" i="3" s="1"/>
  <c r="W141" i="3"/>
  <c r="AH141" i="3" s="1"/>
  <c r="W106" i="3"/>
  <c r="AH106" i="3" s="1"/>
  <c r="W110" i="3"/>
  <c r="AH110" i="3" s="1"/>
  <c r="W114" i="3"/>
  <c r="AH114" i="3" s="1"/>
  <c r="W118" i="3"/>
  <c r="AH118" i="3" s="1"/>
  <c r="W122" i="3"/>
  <c r="AH122" i="3" s="1"/>
  <c r="W126" i="3"/>
  <c r="AH126" i="3" s="1"/>
  <c r="W130" i="3"/>
  <c r="AH130" i="3" s="1"/>
  <c r="W134" i="3"/>
  <c r="AH134" i="3" s="1"/>
  <c r="W138" i="3"/>
  <c r="AH138" i="3" s="1"/>
  <c r="W142" i="3"/>
  <c r="AH142" i="3" s="1"/>
  <c r="W111" i="3"/>
  <c r="AH111" i="3" s="1"/>
  <c r="W127" i="3"/>
  <c r="AH127" i="3" s="1"/>
  <c r="W143" i="3"/>
  <c r="AH143" i="3" s="1"/>
  <c r="W147" i="3"/>
  <c r="AH147" i="3" s="1"/>
  <c r="W151" i="3"/>
  <c r="AH151" i="3" s="1"/>
  <c r="W155" i="3"/>
  <c r="AH155" i="3" s="1"/>
  <c r="W159" i="3"/>
  <c r="AH159" i="3" s="1"/>
  <c r="W163" i="3"/>
  <c r="AH163" i="3" s="1"/>
  <c r="W167" i="3"/>
  <c r="AH167" i="3" s="1"/>
  <c r="W171" i="3"/>
  <c r="AH171" i="3" s="1"/>
  <c r="W175" i="3"/>
  <c r="AH175" i="3" s="1"/>
  <c r="W179" i="3"/>
  <c r="AH179" i="3" s="1"/>
  <c r="W183" i="3"/>
  <c r="AH183" i="3" s="1"/>
  <c r="W187" i="3"/>
  <c r="AH187" i="3" s="1"/>
  <c r="AJ372" i="4" s="1"/>
  <c r="W191" i="3"/>
  <c r="AH191" i="3" s="1"/>
  <c r="W195" i="3"/>
  <c r="AH195" i="3" s="1"/>
  <c r="W199" i="3"/>
  <c r="AH199" i="3" s="1"/>
  <c r="W203" i="3"/>
  <c r="AH203" i="3" s="1"/>
  <c r="AJ404" i="4" s="1"/>
  <c r="W154" i="3"/>
  <c r="AH154" i="3" s="1"/>
  <c r="W186" i="3"/>
  <c r="AH186" i="3" s="1"/>
  <c r="W202" i="3"/>
  <c r="AH202" i="3" s="1"/>
  <c r="W115" i="3"/>
  <c r="AH115" i="3" s="1"/>
  <c r="W131" i="3"/>
  <c r="AH131" i="3" s="1"/>
  <c r="W144" i="3"/>
  <c r="AH144" i="3" s="1"/>
  <c r="W148" i="3"/>
  <c r="W152" i="3"/>
  <c r="W156" i="3"/>
  <c r="W160" i="3"/>
  <c r="AH160" i="3" s="1"/>
  <c r="W164" i="3"/>
  <c r="W168" i="3"/>
  <c r="W172" i="3"/>
  <c r="W176" i="3"/>
  <c r="W180" i="3"/>
  <c r="W184" i="3"/>
  <c r="W188" i="3"/>
  <c r="W192" i="3"/>
  <c r="AH192" i="3" s="1"/>
  <c r="W196" i="3"/>
  <c r="AH196" i="3" s="1"/>
  <c r="W200" i="3"/>
  <c r="W104" i="3"/>
  <c r="AH104" i="3" s="1"/>
  <c r="W123" i="3"/>
  <c r="AH123" i="3" s="1"/>
  <c r="W150" i="3"/>
  <c r="AH150" i="3" s="1"/>
  <c r="W162" i="3"/>
  <c r="AH162" i="3" s="1"/>
  <c r="AJ322" i="4" s="1"/>
  <c r="W170" i="3"/>
  <c r="AH170" i="3" s="1"/>
  <c r="W182" i="3"/>
  <c r="AH182" i="3" s="1"/>
  <c r="W198" i="3"/>
  <c r="AH198" i="3" s="1"/>
  <c r="W119" i="3"/>
  <c r="AH119" i="3" s="1"/>
  <c r="W135" i="3"/>
  <c r="AH135" i="3" s="1"/>
  <c r="W145" i="3"/>
  <c r="AH145" i="3" s="1"/>
  <c r="W149" i="3"/>
  <c r="AH149" i="3" s="1"/>
  <c r="W153" i="3"/>
  <c r="AH153" i="3" s="1"/>
  <c r="AJ305" i="4" s="1"/>
  <c r="W157" i="3"/>
  <c r="AH157" i="3" s="1"/>
  <c r="W161" i="3"/>
  <c r="AH161" i="3" s="1"/>
  <c r="W165" i="3"/>
  <c r="AH165" i="3" s="1"/>
  <c r="W169" i="3"/>
  <c r="AH169" i="3" s="1"/>
  <c r="W173" i="3"/>
  <c r="AH173" i="3" s="1"/>
  <c r="W177" i="3"/>
  <c r="AH177" i="3" s="1"/>
  <c r="W181" i="3"/>
  <c r="AH181" i="3" s="1"/>
  <c r="W185" i="3"/>
  <c r="AH185" i="3" s="1"/>
  <c r="AJ369" i="4" s="1"/>
  <c r="W189" i="3"/>
  <c r="AH189" i="3" s="1"/>
  <c r="W193" i="3"/>
  <c r="AH193" i="3" s="1"/>
  <c r="W197" i="3"/>
  <c r="AH197" i="3" s="1"/>
  <c r="L197" i="3" s="1"/>
  <c r="F88" i="5" s="1"/>
  <c r="W201" i="3"/>
  <c r="AH201" i="3" s="1"/>
  <c r="AJ401" i="4" s="1"/>
  <c r="W146" i="3"/>
  <c r="AH146" i="3" s="1"/>
  <c r="W174" i="3"/>
  <c r="AH174" i="3" s="1"/>
  <c r="W190" i="3"/>
  <c r="AH190" i="3" s="1"/>
  <c r="W107" i="3"/>
  <c r="AH107" i="3" s="1"/>
  <c r="W139" i="3"/>
  <c r="AH139" i="3" s="1"/>
  <c r="W158" i="3"/>
  <c r="AH158" i="3" s="1"/>
  <c r="W166" i="3"/>
  <c r="AH166" i="3" s="1"/>
  <c r="W178" i="3"/>
  <c r="AH178" i="3" s="1"/>
  <c r="W194" i="3"/>
  <c r="AH194" i="3" s="1"/>
  <c r="V13" i="3"/>
  <c r="AG13" i="3" s="1"/>
  <c r="V16" i="3"/>
  <c r="AG16" i="3" s="1"/>
  <c r="V19" i="3"/>
  <c r="V15" i="3"/>
  <c r="AG15" i="3" s="1"/>
  <c r="V18" i="3"/>
  <c r="AG18" i="3" s="1"/>
  <c r="V14" i="3"/>
  <c r="AG14" i="3" s="1"/>
  <c r="V17" i="3"/>
  <c r="AG17" i="3" s="1"/>
  <c r="V12" i="3"/>
  <c r="N13" i="3"/>
  <c r="Y13" i="3" s="1"/>
  <c r="N16" i="3"/>
  <c r="Y16" i="3" s="1"/>
  <c r="N19" i="3"/>
  <c r="N15" i="3"/>
  <c r="Y15" i="3" s="1"/>
  <c r="N18" i="3"/>
  <c r="Y18" i="3" s="1"/>
  <c r="N14" i="3"/>
  <c r="Y14" i="3" s="1"/>
  <c r="N17" i="3"/>
  <c r="Y17" i="3" s="1"/>
  <c r="N12" i="3"/>
  <c r="P22" i="3"/>
  <c r="AA22" i="3" s="1"/>
  <c r="P23" i="3"/>
  <c r="AA23" i="3" s="1"/>
  <c r="P26" i="3"/>
  <c r="AA26" i="3" s="1"/>
  <c r="P20" i="3"/>
  <c r="AA20" i="3" s="1"/>
  <c r="P25" i="3"/>
  <c r="P21" i="3"/>
  <c r="AA21" i="3" s="1"/>
  <c r="P24" i="3"/>
  <c r="AA24" i="3" s="1"/>
  <c r="P28" i="3"/>
  <c r="AA28" i="3" s="1"/>
  <c r="P27" i="3"/>
  <c r="AA27" i="3" s="1"/>
  <c r="R33" i="3"/>
  <c r="AC33" i="3" s="1"/>
  <c r="R36" i="3"/>
  <c r="R32" i="3"/>
  <c r="R35" i="3"/>
  <c r="AC35" i="3" s="1"/>
  <c r="R38" i="3"/>
  <c r="AC38" i="3" s="1"/>
  <c r="R45" i="3"/>
  <c r="AC45" i="3" s="1"/>
  <c r="R48" i="3"/>
  <c r="R51" i="3"/>
  <c r="AC51" i="3" s="1"/>
  <c r="R29" i="3"/>
  <c r="AC29" i="3" s="1"/>
  <c r="R31" i="3"/>
  <c r="AC31" i="3" s="1"/>
  <c r="R34" i="3"/>
  <c r="AC34" i="3" s="1"/>
  <c r="R30" i="3"/>
  <c r="AC30" i="3" s="1"/>
  <c r="R37" i="3"/>
  <c r="AC37" i="3" s="1"/>
  <c r="R40" i="3"/>
  <c r="R43" i="3"/>
  <c r="AC43" i="3" s="1"/>
  <c r="R46" i="3"/>
  <c r="AC46" i="3" s="1"/>
  <c r="R53" i="3"/>
  <c r="AC53" i="3" s="1"/>
  <c r="R41" i="3"/>
  <c r="AC41" i="3" s="1"/>
  <c r="R44" i="3"/>
  <c r="AC44" i="3" s="1"/>
  <c r="R47" i="3"/>
  <c r="AC47" i="3" s="1"/>
  <c r="R50" i="3"/>
  <c r="AC50" i="3" s="1"/>
  <c r="R39" i="3"/>
  <c r="AC39" i="3" s="1"/>
  <c r="R42" i="3"/>
  <c r="AC42" i="3" s="1"/>
  <c r="R49" i="3"/>
  <c r="AC49" i="3" s="1"/>
  <c r="R52" i="3"/>
  <c r="AC52" i="3" s="1"/>
  <c r="P106" i="3"/>
  <c r="AA106" i="3" s="1"/>
  <c r="P110" i="3"/>
  <c r="AA110" i="3" s="1"/>
  <c r="P114" i="3"/>
  <c r="AA114" i="3" s="1"/>
  <c r="P118" i="3"/>
  <c r="AA118" i="3" s="1"/>
  <c r="P122" i="3"/>
  <c r="AA122" i="3" s="1"/>
  <c r="P126" i="3"/>
  <c r="AA126" i="3" s="1"/>
  <c r="P130" i="3"/>
  <c r="AA130" i="3" s="1"/>
  <c r="P133" i="3"/>
  <c r="AA133" i="3" s="1"/>
  <c r="P135" i="3"/>
  <c r="AA135" i="3" s="1"/>
  <c r="AC268" i="4" s="1"/>
  <c r="P137" i="3"/>
  <c r="AA137" i="3" s="1"/>
  <c r="P139" i="3"/>
  <c r="AA139" i="3" s="1"/>
  <c r="P141" i="3"/>
  <c r="AA141" i="3" s="1"/>
  <c r="P143" i="3"/>
  <c r="AA143" i="3" s="1"/>
  <c r="P145" i="3"/>
  <c r="AA145" i="3" s="1"/>
  <c r="P147" i="3"/>
  <c r="AA147" i="3" s="1"/>
  <c r="P149" i="3"/>
  <c r="AA149" i="3" s="1"/>
  <c r="P104" i="3"/>
  <c r="AA104" i="3" s="1"/>
  <c r="P108" i="3"/>
  <c r="AA108" i="3" s="1"/>
  <c r="P112" i="3"/>
  <c r="AA112" i="3" s="1"/>
  <c r="P116" i="3"/>
  <c r="AA116" i="3" s="1"/>
  <c r="P120" i="3"/>
  <c r="AA120" i="3" s="1"/>
  <c r="P124" i="3"/>
  <c r="AA124" i="3" s="1"/>
  <c r="P128" i="3"/>
  <c r="AA128" i="3" s="1"/>
  <c r="P132" i="3"/>
  <c r="AA132" i="3" s="1"/>
  <c r="P134" i="3"/>
  <c r="AA134" i="3" s="1"/>
  <c r="P136" i="3"/>
  <c r="AA136" i="3" s="1"/>
  <c r="P138" i="3"/>
  <c r="AA138" i="3" s="1"/>
  <c r="P140" i="3"/>
  <c r="AA140" i="3" s="1"/>
  <c r="P142" i="3"/>
  <c r="AA142" i="3" s="1"/>
  <c r="P144" i="3"/>
  <c r="AA144" i="3" s="1"/>
  <c r="P146" i="3"/>
  <c r="AA146" i="3" s="1"/>
  <c r="P148" i="3"/>
  <c r="AA148" i="3" s="1"/>
  <c r="P107" i="3"/>
  <c r="AA107" i="3" s="1"/>
  <c r="AC213" i="4" s="1"/>
  <c r="P115" i="3"/>
  <c r="AA115" i="3" s="1"/>
  <c r="P123" i="3"/>
  <c r="AA123" i="3" s="1"/>
  <c r="P131" i="3"/>
  <c r="AA131" i="3" s="1"/>
  <c r="P109" i="3"/>
  <c r="AA109" i="3" s="1"/>
  <c r="P117" i="3"/>
  <c r="AA117" i="3" s="1"/>
  <c r="P125" i="3"/>
  <c r="AA125" i="3" s="1"/>
  <c r="P151" i="3"/>
  <c r="AA151" i="3" s="1"/>
  <c r="P153" i="3"/>
  <c r="AA153" i="3" s="1"/>
  <c r="P155" i="3"/>
  <c r="AA155" i="3" s="1"/>
  <c r="P157" i="3"/>
  <c r="AA157" i="3" s="1"/>
  <c r="P159" i="3"/>
  <c r="AA159" i="3" s="1"/>
  <c r="P161" i="3"/>
  <c r="AA161" i="3" s="1"/>
  <c r="P163" i="3"/>
  <c r="AA163" i="3" s="1"/>
  <c r="P165" i="3"/>
  <c r="AA165" i="3" s="1"/>
  <c r="P167" i="3"/>
  <c r="AA167" i="3" s="1"/>
  <c r="P169" i="3"/>
  <c r="AA169" i="3" s="1"/>
  <c r="P171" i="3"/>
  <c r="AA171" i="3" s="1"/>
  <c r="P173" i="3"/>
  <c r="AA173" i="3" s="1"/>
  <c r="P175" i="3"/>
  <c r="AA175" i="3" s="1"/>
  <c r="P177" i="3"/>
  <c r="AA177" i="3" s="1"/>
  <c r="P179" i="3"/>
  <c r="AA179" i="3" s="1"/>
  <c r="P181" i="3"/>
  <c r="AA181" i="3" s="1"/>
  <c r="P183" i="3"/>
  <c r="AA183" i="3" s="1"/>
  <c r="P185" i="3"/>
  <c r="AA185" i="3" s="1"/>
  <c r="P187" i="3"/>
  <c r="AA187" i="3" s="1"/>
  <c r="P189" i="3"/>
  <c r="AA189" i="3" s="1"/>
  <c r="P191" i="3"/>
  <c r="AA191" i="3" s="1"/>
  <c r="P193" i="3"/>
  <c r="AA193" i="3" s="1"/>
  <c r="AC385" i="4" s="1"/>
  <c r="P195" i="3"/>
  <c r="AA195" i="3" s="1"/>
  <c r="P197" i="3"/>
  <c r="AA197" i="3" s="1"/>
  <c r="P199" i="3"/>
  <c r="AA199" i="3" s="1"/>
  <c r="P111" i="3"/>
  <c r="AA111" i="3" s="1"/>
  <c r="AC221" i="4" s="1"/>
  <c r="P119" i="3"/>
  <c r="AA119" i="3" s="1"/>
  <c r="P127" i="3"/>
  <c r="AA127" i="3" s="1"/>
  <c r="P105" i="3"/>
  <c r="AA105" i="3" s="1"/>
  <c r="P113" i="3"/>
  <c r="AA113" i="3" s="1"/>
  <c r="P121" i="3"/>
  <c r="AA121" i="3" s="1"/>
  <c r="P129" i="3"/>
  <c r="AA129" i="3" s="1"/>
  <c r="P150" i="3"/>
  <c r="AA150" i="3" s="1"/>
  <c r="P152" i="3"/>
  <c r="AA152" i="3" s="1"/>
  <c r="AC302" i="4" s="1"/>
  <c r="P154" i="3"/>
  <c r="AA154" i="3" s="1"/>
  <c r="P156" i="3"/>
  <c r="AA156" i="3" s="1"/>
  <c r="P158" i="3"/>
  <c r="AA158" i="3" s="1"/>
  <c r="P160" i="3"/>
  <c r="AA160" i="3" s="1"/>
  <c r="AC318" i="4" s="1"/>
  <c r="P162" i="3"/>
  <c r="AA162" i="3" s="1"/>
  <c r="P164" i="3"/>
  <c r="AA164" i="3" s="1"/>
  <c r="P166" i="3"/>
  <c r="AA166" i="3" s="1"/>
  <c r="P168" i="3"/>
  <c r="AA168" i="3" s="1"/>
  <c r="P170" i="3"/>
  <c r="AA170" i="3" s="1"/>
  <c r="P172" i="3"/>
  <c r="AA172" i="3" s="1"/>
  <c r="P174" i="3"/>
  <c r="AA174" i="3" s="1"/>
  <c r="P176" i="3"/>
  <c r="AA176" i="3" s="1"/>
  <c r="AC350" i="4" s="1"/>
  <c r="P178" i="3"/>
  <c r="AA178" i="3" s="1"/>
  <c r="P180" i="3"/>
  <c r="AA180" i="3" s="1"/>
  <c r="P182" i="3"/>
  <c r="AA182" i="3" s="1"/>
  <c r="P184" i="3"/>
  <c r="AA184" i="3" s="1"/>
  <c r="AC366" i="4" s="1"/>
  <c r="P186" i="3"/>
  <c r="AA186" i="3" s="1"/>
  <c r="P188" i="3"/>
  <c r="AA188" i="3" s="1"/>
  <c r="P190" i="3"/>
  <c r="AA190" i="3" s="1"/>
  <c r="P192" i="3"/>
  <c r="AA192" i="3" s="1"/>
  <c r="P194" i="3"/>
  <c r="AA194" i="3" s="1"/>
  <c r="P196" i="3"/>
  <c r="AA196" i="3" s="1"/>
  <c r="P198" i="3"/>
  <c r="AA198" i="3" s="1"/>
  <c r="P200" i="3"/>
  <c r="AA200" i="3" s="1"/>
  <c r="P201" i="3"/>
  <c r="AA201" i="3" s="1"/>
  <c r="P203" i="3"/>
  <c r="AA203" i="3" s="1"/>
  <c r="P205" i="3"/>
  <c r="AA205" i="3" s="1"/>
  <c r="P207" i="3"/>
  <c r="AA207" i="3" s="1"/>
  <c r="AC412" i="4" s="1"/>
  <c r="P209" i="3"/>
  <c r="AA209" i="3" s="1"/>
  <c r="P211" i="3"/>
  <c r="AA211" i="3" s="1"/>
  <c r="P213" i="3"/>
  <c r="AA213" i="3" s="1"/>
  <c r="P215" i="3"/>
  <c r="AA215" i="3" s="1"/>
  <c r="P217" i="3"/>
  <c r="AA217" i="3" s="1"/>
  <c r="P219" i="3"/>
  <c r="AA219" i="3" s="1"/>
  <c r="P221" i="3"/>
  <c r="AA221" i="3" s="1"/>
  <c r="P223" i="3"/>
  <c r="AA223" i="3" s="1"/>
  <c r="AC443" i="4" s="1"/>
  <c r="P225" i="3"/>
  <c r="AA225" i="3" s="1"/>
  <c r="P227" i="3"/>
  <c r="AA227" i="3" s="1"/>
  <c r="P229" i="3"/>
  <c r="AA229" i="3" s="1"/>
  <c r="P231" i="3"/>
  <c r="AA231" i="3" s="1"/>
  <c r="P233" i="3"/>
  <c r="AA233" i="3" s="1"/>
  <c r="P235" i="3"/>
  <c r="AA235" i="3" s="1"/>
  <c r="P237" i="3"/>
  <c r="AA237" i="3" s="1"/>
  <c r="P239" i="3"/>
  <c r="AA239" i="3" s="1"/>
  <c r="AC475" i="4" s="1"/>
  <c r="P241" i="3"/>
  <c r="AA241" i="3" s="1"/>
  <c r="P243" i="3"/>
  <c r="AA243" i="3" s="1"/>
  <c r="P245" i="3"/>
  <c r="AA245" i="3" s="1"/>
  <c r="P247" i="3"/>
  <c r="AA247" i="3" s="1"/>
  <c r="P202" i="3"/>
  <c r="AA202" i="3" s="1"/>
  <c r="P204" i="3"/>
  <c r="AA204" i="3" s="1"/>
  <c r="P206" i="3"/>
  <c r="AA206" i="3" s="1"/>
  <c r="P208" i="3"/>
  <c r="AA208" i="3" s="1"/>
  <c r="AC413" i="4" s="1"/>
  <c r="P210" i="3"/>
  <c r="AA210" i="3" s="1"/>
  <c r="P212" i="3"/>
  <c r="AA212" i="3" s="1"/>
  <c r="P214" i="3"/>
  <c r="AA214" i="3" s="1"/>
  <c r="P216" i="3"/>
  <c r="AA216" i="3" s="1"/>
  <c r="AC431" i="4" s="1"/>
  <c r="P218" i="3"/>
  <c r="AA218" i="3" s="1"/>
  <c r="P220" i="3"/>
  <c r="AA220" i="3" s="1"/>
  <c r="P222" i="3"/>
  <c r="AA222" i="3" s="1"/>
  <c r="P224" i="3"/>
  <c r="AA224" i="3" s="1"/>
  <c r="AC446" i="4" s="1"/>
  <c r="P226" i="3"/>
  <c r="AA226" i="3" s="1"/>
  <c r="P228" i="3"/>
  <c r="AA228" i="3" s="1"/>
  <c r="P230" i="3"/>
  <c r="AA230" i="3" s="1"/>
  <c r="P232" i="3"/>
  <c r="AA232" i="3" s="1"/>
  <c r="AC463" i="4" s="1"/>
  <c r="P234" i="3"/>
  <c r="AA234" i="3" s="1"/>
  <c r="P236" i="3"/>
  <c r="AA236" i="3" s="1"/>
  <c r="P238" i="3"/>
  <c r="AA238" i="3" s="1"/>
  <c r="P240" i="3"/>
  <c r="AA240" i="3" s="1"/>
  <c r="AC477" i="4" s="1"/>
  <c r="P242" i="3"/>
  <c r="AA242" i="3" s="1"/>
  <c r="P244" i="3"/>
  <c r="AA244" i="3" s="1"/>
  <c r="P246" i="3"/>
  <c r="AA246" i="3" s="1"/>
  <c r="P248" i="3"/>
  <c r="AA248" i="3" s="1"/>
  <c r="AC495" i="4" s="1"/>
  <c r="P249" i="3"/>
  <c r="AA249" i="3" s="1"/>
  <c r="P251" i="3"/>
  <c r="AA251" i="3" s="1"/>
  <c r="P253" i="3"/>
  <c r="AA253" i="3" s="1"/>
  <c r="P255" i="3"/>
  <c r="AA255" i="3" s="1"/>
  <c r="P257" i="3"/>
  <c r="AA257" i="3" s="1"/>
  <c r="P259" i="3"/>
  <c r="AA259" i="3" s="1"/>
  <c r="P261" i="3"/>
  <c r="AA261" i="3" s="1"/>
  <c r="P250" i="3"/>
  <c r="AA250" i="3" s="1"/>
  <c r="P252" i="3"/>
  <c r="AA252" i="3" s="1"/>
  <c r="P254" i="3"/>
  <c r="AA254" i="3" s="1"/>
  <c r="P256" i="3"/>
  <c r="AA256" i="3" s="1"/>
  <c r="P258" i="3"/>
  <c r="AA258" i="3" s="1"/>
  <c r="P260" i="3"/>
  <c r="AA260" i="3" s="1"/>
  <c r="P263" i="3"/>
  <c r="AA263" i="3" s="1"/>
  <c r="P267" i="3"/>
  <c r="AA267" i="3" s="1"/>
  <c r="P271" i="3"/>
  <c r="AA271" i="3" s="1"/>
  <c r="P275" i="3"/>
  <c r="AA275" i="3" s="1"/>
  <c r="P279" i="3"/>
  <c r="AA279" i="3" s="1"/>
  <c r="P283" i="3"/>
  <c r="AA283" i="3" s="1"/>
  <c r="P287" i="3"/>
  <c r="AA287" i="3" s="1"/>
  <c r="P291" i="3"/>
  <c r="AA291" i="3" s="1"/>
  <c r="P294" i="3"/>
  <c r="AA294" i="3" s="1"/>
  <c r="P296" i="3"/>
  <c r="AA296" i="3" s="1"/>
  <c r="P298" i="3"/>
  <c r="AA298" i="3" s="1"/>
  <c r="P300" i="3"/>
  <c r="AA300" i="3" s="1"/>
  <c r="P302" i="3"/>
  <c r="AA302" i="3" s="1"/>
  <c r="P304" i="3"/>
  <c r="AA304" i="3" s="1"/>
  <c r="P306" i="3"/>
  <c r="AA306" i="3" s="1"/>
  <c r="P308" i="3"/>
  <c r="AA308" i="3" s="1"/>
  <c r="P310" i="3"/>
  <c r="AA310" i="3" s="1"/>
  <c r="P312" i="3"/>
  <c r="AA312" i="3" s="1"/>
  <c r="P314" i="3"/>
  <c r="AA314" i="3" s="1"/>
  <c r="P316" i="3"/>
  <c r="AA316" i="3" s="1"/>
  <c r="P318" i="3"/>
  <c r="AA318" i="3" s="1"/>
  <c r="P320" i="3"/>
  <c r="AA320" i="3" s="1"/>
  <c r="P322" i="3"/>
  <c r="AA322" i="3" s="1"/>
  <c r="P324" i="3"/>
  <c r="AA324" i="3" s="1"/>
  <c r="P326" i="3"/>
  <c r="AA326" i="3" s="1"/>
  <c r="P328" i="3"/>
  <c r="AA328" i="3" s="1"/>
  <c r="P330" i="3"/>
  <c r="AA330" i="3" s="1"/>
  <c r="P332" i="3"/>
  <c r="AA332" i="3" s="1"/>
  <c r="P334" i="3"/>
  <c r="AA334" i="3" s="1"/>
  <c r="P336" i="3"/>
  <c r="AA336" i="3" s="1"/>
  <c r="P338" i="3"/>
  <c r="AA338" i="3" s="1"/>
  <c r="P340" i="3"/>
  <c r="AA340" i="3" s="1"/>
  <c r="P342" i="3"/>
  <c r="AA342" i="3" s="1"/>
  <c r="P344" i="3"/>
  <c r="AA344" i="3" s="1"/>
  <c r="P264" i="3"/>
  <c r="AA264" i="3" s="1"/>
  <c r="P268" i="3"/>
  <c r="AA268" i="3" s="1"/>
  <c r="P272" i="3"/>
  <c r="AA272" i="3" s="1"/>
  <c r="P276" i="3"/>
  <c r="AA276" i="3" s="1"/>
  <c r="P280" i="3"/>
  <c r="AA280" i="3" s="1"/>
  <c r="P284" i="3"/>
  <c r="AA284" i="3" s="1"/>
  <c r="P288" i="3"/>
  <c r="AA288" i="3" s="1"/>
  <c r="P292" i="3"/>
  <c r="AA292" i="3" s="1"/>
  <c r="P265" i="3"/>
  <c r="AA265" i="3" s="1"/>
  <c r="P269" i="3"/>
  <c r="AA269" i="3" s="1"/>
  <c r="P273" i="3"/>
  <c r="AA273" i="3" s="1"/>
  <c r="P277" i="3"/>
  <c r="AA277" i="3" s="1"/>
  <c r="P281" i="3"/>
  <c r="AA281" i="3" s="1"/>
  <c r="P285" i="3"/>
  <c r="AA285" i="3" s="1"/>
  <c r="P289" i="3"/>
  <c r="AA289" i="3" s="1"/>
  <c r="P293" i="3"/>
  <c r="AA293" i="3" s="1"/>
  <c r="P295" i="3"/>
  <c r="AA295" i="3" s="1"/>
  <c r="P297" i="3"/>
  <c r="AA297" i="3" s="1"/>
  <c r="P299" i="3"/>
  <c r="AA299" i="3" s="1"/>
  <c r="P301" i="3"/>
  <c r="AA301" i="3" s="1"/>
  <c r="P303" i="3"/>
  <c r="AA303" i="3" s="1"/>
  <c r="P305" i="3"/>
  <c r="AA305" i="3" s="1"/>
  <c r="P307" i="3"/>
  <c r="AA307" i="3" s="1"/>
  <c r="P309" i="3"/>
  <c r="AA309" i="3" s="1"/>
  <c r="P311" i="3"/>
  <c r="AA311" i="3" s="1"/>
  <c r="P313" i="3"/>
  <c r="AA313" i="3" s="1"/>
  <c r="P315" i="3"/>
  <c r="AA315" i="3" s="1"/>
  <c r="P317" i="3"/>
  <c r="AA317" i="3" s="1"/>
  <c r="P319" i="3"/>
  <c r="AA319" i="3" s="1"/>
  <c r="P321" i="3"/>
  <c r="AA321" i="3" s="1"/>
  <c r="P323" i="3"/>
  <c r="AA323" i="3" s="1"/>
  <c r="P325" i="3"/>
  <c r="AA325" i="3" s="1"/>
  <c r="P327" i="3"/>
  <c r="AA327" i="3" s="1"/>
  <c r="P329" i="3"/>
  <c r="AA329" i="3" s="1"/>
  <c r="P331" i="3"/>
  <c r="AA331" i="3" s="1"/>
  <c r="P333" i="3"/>
  <c r="AA333" i="3" s="1"/>
  <c r="P335" i="3"/>
  <c r="AA335" i="3" s="1"/>
  <c r="P337" i="3"/>
  <c r="AA337" i="3" s="1"/>
  <c r="P339" i="3"/>
  <c r="AA339" i="3" s="1"/>
  <c r="P341" i="3"/>
  <c r="AA341" i="3" s="1"/>
  <c r="P343" i="3"/>
  <c r="AA343" i="3" s="1"/>
  <c r="P345" i="3"/>
  <c r="AA345" i="3" s="1"/>
  <c r="P262" i="3"/>
  <c r="AA262" i="3" s="1"/>
  <c r="P266" i="3"/>
  <c r="AA266" i="3" s="1"/>
  <c r="P270" i="3"/>
  <c r="AA270" i="3" s="1"/>
  <c r="P274" i="3"/>
  <c r="AA274" i="3" s="1"/>
  <c r="P278" i="3"/>
  <c r="AA278" i="3" s="1"/>
  <c r="P282" i="3"/>
  <c r="AA282" i="3" s="1"/>
  <c r="P286" i="3"/>
  <c r="AA286" i="3" s="1"/>
  <c r="P290" i="3"/>
  <c r="AA290" i="3" s="1"/>
  <c r="P347" i="3"/>
  <c r="AA347" i="3" s="1"/>
  <c r="P351" i="3"/>
  <c r="AA351" i="3" s="1"/>
  <c r="P355" i="3"/>
  <c r="AA355" i="3" s="1"/>
  <c r="P359" i="3"/>
  <c r="AA359" i="3" s="1"/>
  <c r="P363" i="3"/>
  <c r="AA363" i="3" s="1"/>
  <c r="P367" i="3"/>
  <c r="AA367" i="3" s="1"/>
  <c r="P371" i="3"/>
  <c r="AA371" i="3" s="1"/>
  <c r="P375" i="3"/>
  <c r="AA375" i="3" s="1"/>
  <c r="P348" i="3"/>
  <c r="AA348" i="3" s="1"/>
  <c r="P352" i="3"/>
  <c r="AA352" i="3" s="1"/>
  <c r="P356" i="3"/>
  <c r="AA356" i="3" s="1"/>
  <c r="P360" i="3"/>
  <c r="AA360" i="3" s="1"/>
  <c r="P364" i="3"/>
  <c r="AA364" i="3" s="1"/>
  <c r="P368" i="3"/>
  <c r="AA368" i="3" s="1"/>
  <c r="P372" i="3"/>
  <c r="AA372" i="3" s="1"/>
  <c r="P376" i="3"/>
  <c r="AA376" i="3" s="1"/>
  <c r="P378" i="3"/>
  <c r="AA378" i="3" s="1"/>
  <c r="P380" i="3"/>
  <c r="AA380" i="3" s="1"/>
  <c r="P382" i="3"/>
  <c r="AA382" i="3" s="1"/>
  <c r="P384" i="3"/>
  <c r="AA384" i="3" s="1"/>
  <c r="P386" i="3"/>
  <c r="AA386" i="3" s="1"/>
  <c r="P388" i="3"/>
  <c r="AA388" i="3" s="1"/>
  <c r="P390" i="3"/>
  <c r="AA390" i="3" s="1"/>
  <c r="P392" i="3"/>
  <c r="AA392" i="3" s="1"/>
  <c r="P394" i="3"/>
  <c r="AA394" i="3" s="1"/>
  <c r="P396" i="3"/>
  <c r="AA396" i="3" s="1"/>
  <c r="P398" i="3"/>
  <c r="AA398" i="3" s="1"/>
  <c r="P400" i="3"/>
  <c r="AA400" i="3" s="1"/>
  <c r="P402" i="3"/>
  <c r="AA402" i="3" s="1"/>
  <c r="P404" i="3"/>
  <c r="AA404" i="3" s="1"/>
  <c r="P406" i="3"/>
  <c r="AA406" i="3" s="1"/>
  <c r="P408" i="3"/>
  <c r="AA408" i="3" s="1"/>
  <c r="P410" i="3"/>
  <c r="AA410" i="3" s="1"/>
  <c r="P412" i="3"/>
  <c r="AA412" i="3" s="1"/>
  <c r="P414" i="3"/>
  <c r="AA414" i="3" s="1"/>
  <c r="P416" i="3"/>
  <c r="AA416" i="3" s="1"/>
  <c r="P418" i="3"/>
  <c r="AA418" i="3" s="1"/>
  <c r="P420" i="3"/>
  <c r="AA420" i="3" s="1"/>
  <c r="P422" i="3"/>
  <c r="AA422" i="3" s="1"/>
  <c r="P424" i="3"/>
  <c r="AA424" i="3" s="1"/>
  <c r="P426" i="3"/>
  <c r="AA426" i="3" s="1"/>
  <c r="P428" i="3"/>
  <c r="AA428" i="3" s="1"/>
  <c r="P430" i="3"/>
  <c r="AA430" i="3" s="1"/>
  <c r="P432" i="3"/>
  <c r="AA432" i="3" s="1"/>
  <c r="P434" i="3"/>
  <c r="AA434" i="3" s="1"/>
  <c r="P436" i="3"/>
  <c r="AA436" i="3" s="1"/>
  <c r="P438" i="3"/>
  <c r="AA438" i="3" s="1"/>
  <c r="P440" i="3"/>
  <c r="AA440" i="3" s="1"/>
  <c r="P442" i="3"/>
  <c r="AA442" i="3" s="1"/>
  <c r="P444" i="3"/>
  <c r="AA444" i="3" s="1"/>
  <c r="P446" i="3"/>
  <c r="AA446" i="3" s="1"/>
  <c r="P448" i="3"/>
  <c r="AA448" i="3" s="1"/>
  <c r="P450" i="3"/>
  <c r="AA450" i="3" s="1"/>
  <c r="P452" i="3"/>
  <c r="AA452" i="3" s="1"/>
  <c r="P454" i="3"/>
  <c r="AA454" i="3" s="1"/>
  <c r="P456" i="3"/>
  <c r="AA456" i="3" s="1"/>
  <c r="P458" i="3"/>
  <c r="AA458" i="3" s="1"/>
  <c r="P460" i="3"/>
  <c r="AA460" i="3" s="1"/>
  <c r="P462" i="3"/>
  <c r="AA462" i="3" s="1"/>
  <c r="P464" i="3"/>
  <c r="AA464" i="3" s="1"/>
  <c r="P466" i="3"/>
  <c r="AA466" i="3" s="1"/>
  <c r="P468" i="3"/>
  <c r="AA468" i="3" s="1"/>
  <c r="P470" i="3"/>
  <c r="AA470" i="3" s="1"/>
  <c r="P349" i="3"/>
  <c r="AA349" i="3" s="1"/>
  <c r="P353" i="3"/>
  <c r="AA353" i="3" s="1"/>
  <c r="P357" i="3"/>
  <c r="AA357" i="3" s="1"/>
  <c r="P361" i="3"/>
  <c r="AA361" i="3" s="1"/>
  <c r="P365" i="3"/>
  <c r="AA365" i="3" s="1"/>
  <c r="P369" i="3"/>
  <c r="AA369" i="3" s="1"/>
  <c r="P373" i="3"/>
  <c r="AA373" i="3" s="1"/>
  <c r="P346" i="3"/>
  <c r="AA346" i="3" s="1"/>
  <c r="P350" i="3"/>
  <c r="AA350" i="3" s="1"/>
  <c r="P354" i="3"/>
  <c r="AA354" i="3" s="1"/>
  <c r="P358" i="3"/>
  <c r="AA358" i="3" s="1"/>
  <c r="P362" i="3"/>
  <c r="AA362" i="3" s="1"/>
  <c r="P366" i="3"/>
  <c r="AA366" i="3" s="1"/>
  <c r="P370" i="3"/>
  <c r="AA370" i="3" s="1"/>
  <c r="P374" i="3"/>
  <c r="AA374" i="3" s="1"/>
  <c r="P377" i="3"/>
  <c r="AA377" i="3" s="1"/>
  <c r="P379" i="3"/>
  <c r="AA379" i="3" s="1"/>
  <c r="P381" i="3"/>
  <c r="AA381" i="3" s="1"/>
  <c r="P383" i="3"/>
  <c r="AA383" i="3" s="1"/>
  <c r="P385" i="3"/>
  <c r="AA385" i="3" s="1"/>
  <c r="P387" i="3"/>
  <c r="AA387" i="3" s="1"/>
  <c r="P389" i="3"/>
  <c r="AA389" i="3" s="1"/>
  <c r="P391" i="3"/>
  <c r="AA391" i="3" s="1"/>
  <c r="P393" i="3"/>
  <c r="AA393" i="3" s="1"/>
  <c r="P395" i="3"/>
  <c r="AA395" i="3" s="1"/>
  <c r="P397" i="3"/>
  <c r="AA397" i="3" s="1"/>
  <c r="P399" i="3"/>
  <c r="AA399" i="3" s="1"/>
  <c r="P401" i="3"/>
  <c r="AA401" i="3" s="1"/>
  <c r="P403" i="3"/>
  <c r="AA403" i="3" s="1"/>
  <c r="P405" i="3"/>
  <c r="AA405" i="3" s="1"/>
  <c r="P407" i="3"/>
  <c r="AA407" i="3" s="1"/>
  <c r="P409" i="3"/>
  <c r="AA409" i="3" s="1"/>
  <c r="P411" i="3"/>
  <c r="AA411" i="3" s="1"/>
  <c r="P413" i="3"/>
  <c r="AA413" i="3" s="1"/>
  <c r="P415" i="3"/>
  <c r="AA415" i="3" s="1"/>
  <c r="P417" i="3"/>
  <c r="AA417" i="3" s="1"/>
  <c r="P419" i="3"/>
  <c r="AA419" i="3" s="1"/>
  <c r="P421" i="3"/>
  <c r="AA421" i="3" s="1"/>
  <c r="P423" i="3"/>
  <c r="AA423" i="3" s="1"/>
  <c r="P425" i="3"/>
  <c r="AA425" i="3" s="1"/>
  <c r="P427" i="3"/>
  <c r="AA427" i="3" s="1"/>
  <c r="P429" i="3"/>
  <c r="AA429" i="3" s="1"/>
  <c r="P431" i="3"/>
  <c r="AA431" i="3" s="1"/>
  <c r="P433" i="3"/>
  <c r="AA433" i="3" s="1"/>
  <c r="P435" i="3"/>
  <c r="AA435" i="3" s="1"/>
  <c r="P437" i="3"/>
  <c r="AA437" i="3" s="1"/>
  <c r="P439" i="3"/>
  <c r="AA439" i="3" s="1"/>
  <c r="P441" i="3"/>
  <c r="AA441" i="3" s="1"/>
  <c r="P443" i="3"/>
  <c r="AA443" i="3" s="1"/>
  <c r="P445" i="3"/>
  <c r="AA445" i="3" s="1"/>
  <c r="P447" i="3"/>
  <c r="AA447" i="3" s="1"/>
  <c r="P449" i="3"/>
  <c r="AA449" i="3" s="1"/>
  <c r="P451" i="3"/>
  <c r="AA451" i="3" s="1"/>
  <c r="P453" i="3"/>
  <c r="AA453" i="3" s="1"/>
  <c r="P455" i="3"/>
  <c r="AA455" i="3" s="1"/>
  <c r="P457" i="3"/>
  <c r="AA457" i="3" s="1"/>
  <c r="P459" i="3"/>
  <c r="AA459" i="3" s="1"/>
  <c r="P461" i="3"/>
  <c r="AA461" i="3" s="1"/>
  <c r="P463" i="3"/>
  <c r="AA463" i="3" s="1"/>
  <c r="P465" i="3"/>
  <c r="AA465" i="3" s="1"/>
  <c r="P467" i="3"/>
  <c r="AA467" i="3" s="1"/>
  <c r="P469" i="3"/>
  <c r="AA469" i="3" s="1"/>
  <c r="P471" i="3"/>
  <c r="AA471" i="3" s="1"/>
  <c r="P57" i="3"/>
  <c r="AA57" i="3" s="1"/>
  <c r="P67" i="3"/>
  <c r="P70" i="3"/>
  <c r="AA70" i="3" s="1"/>
  <c r="P72" i="3"/>
  <c r="AA72" i="3" s="1"/>
  <c r="P75" i="3"/>
  <c r="P78" i="3"/>
  <c r="AA78" i="3" s="1"/>
  <c r="P80" i="3"/>
  <c r="AA80" i="3" s="1"/>
  <c r="P83" i="3"/>
  <c r="P86" i="3"/>
  <c r="AA86" i="3" s="1"/>
  <c r="P88" i="3"/>
  <c r="AA88" i="3" s="1"/>
  <c r="P91" i="3"/>
  <c r="P94" i="3"/>
  <c r="AA94" i="3" s="1"/>
  <c r="P96" i="3"/>
  <c r="AA96" i="3" s="1"/>
  <c r="P99" i="3"/>
  <c r="P102" i="3"/>
  <c r="R202" i="4" s="1"/>
  <c r="P472" i="3"/>
  <c r="AA472" i="3" s="1"/>
  <c r="P474" i="3"/>
  <c r="AA474" i="3" s="1"/>
  <c r="P476" i="3"/>
  <c r="AA476" i="3" s="1"/>
  <c r="P478" i="3"/>
  <c r="AA478" i="3" s="1"/>
  <c r="P480" i="3"/>
  <c r="AA480" i="3" s="1"/>
  <c r="P482" i="3"/>
  <c r="AA482" i="3" s="1"/>
  <c r="P484" i="3"/>
  <c r="AA484" i="3" s="1"/>
  <c r="P486" i="3"/>
  <c r="AA486" i="3" s="1"/>
  <c r="P488" i="3"/>
  <c r="AA488" i="3" s="1"/>
  <c r="P490" i="3"/>
  <c r="AA490" i="3" s="1"/>
  <c r="P492" i="3"/>
  <c r="AA492" i="3" s="1"/>
  <c r="P494" i="3"/>
  <c r="AA494" i="3" s="1"/>
  <c r="P496" i="3"/>
  <c r="AA496" i="3" s="1"/>
  <c r="P498" i="3"/>
  <c r="AA498" i="3" s="1"/>
  <c r="P500" i="3"/>
  <c r="AA500" i="3" s="1"/>
  <c r="P502" i="3"/>
  <c r="AA502" i="3" s="1"/>
  <c r="P504" i="3"/>
  <c r="AA504" i="3" s="1"/>
  <c r="P56" i="3"/>
  <c r="AA56" i="3" s="1"/>
  <c r="P59" i="3"/>
  <c r="P62" i="3"/>
  <c r="AA62" i="3" s="1"/>
  <c r="P64" i="3"/>
  <c r="AA64" i="3" s="1"/>
  <c r="P69" i="3"/>
  <c r="AA69" i="3" s="1"/>
  <c r="P77" i="3"/>
  <c r="AA77" i="3" s="1"/>
  <c r="P85" i="3"/>
  <c r="AA85" i="3" s="1"/>
  <c r="P93" i="3"/>
  <c r="AA93" i="3" s="1"/>
  <c r="P101" i="3"/>
  <c r="AA101" i="3" s="1"/>
  <c r="P54" i="3"/>
  <c r="AA54" i="3" s="1"/>
  <c r="P61" i="3"/>
  <c r="AA61" i="3" s="1"/>
  <c r="P66" i="3"/>
  <c r="AA66" i="3" s="1"/>
  <c r="P68" i="3"/>
  <c r="AA68" i="3" s="1"/>
  <c r="P71" i="3"/>
  <c r="P74" i="3"/>
  <c r="AA74" i="3" s="1"/>
  <c r="P76" i="3"/>
  <c r="AA76" i="3" s="1"/>
  <c r="P79" i="3"/>
  <c r="AA79" i="3" s="1"/>
  <c r="P82" i="3"/>
  <c r="AA82" i="3" s="1"/>
  <c r="P84" i="3"/>
  <c r="AA84" i="3" s="1"/>
  <c r="P87" i="3"/>
  <c r="AA87" i="3" s="1"/>
  <c r="P90" i="3"/>
  <c r="AA90" i="3" s="1"/>
  <c r="P92" i="3"/>
  <c r="AA92" i="3" s="1"/>
  <c r="P95" i="3"/>
  <c r="AA95" i="3" s="1"/>
  <c r="P98" i="3"/>
  <c r="AA98" i="3" s="1"/>
  <c r="P100" i="3"/>
  <c r="AA100" i="3" s="1"/>
  <c r="P473" i="3"/>
  <c r="AA473" i="3" s="1"/>
  <c r="P475" i="3"/>
  <c r="AA475" i="3" s="1"/>
  <c r="P477" i="3"/>
  <c r="AA477" i="3" s="1"/>
  <c r="P479" i="3"/>
  <c r="AA479" i="3" s="1"/>
  <c r="P481" i="3"/>
  <c r="AA481" i="3" s="1"/>
  <c r="P483" i="3"/>
  <c r="AA483" i="3" s="1"/>
  <c r="P485" i="3"/>
  <c r="AA485" i="3" s="1"/>
  <c r="P487" i="3"/>
  <c r="AA487" i="3" s="1"/>
  <c r="P489" i="3"/>
  <c r="AA489" i="3" s="1"/>
  <c r="P491" i="3"/>
  <c r="AA491" i="3" s="1"/>
  <c r="P493" i="3"/>
  <c r="AA493" i="3" s="1"/>
  <c r="P495" i="3"/>
  <c r="AA495" i="3" s="1"/>
  <c r="P497" i="3"/>
  <c r="AA497" i="3" s="1"/>
  <c r="P499" i="3"/>
  <c r="AA499" i="3" s="1"/>
  <c r="P501" i="3"/>
  <c r="AA501" i="3" s="1"/>
  <c r="P503" i="3"/>
  <c r="AA503" i="3" s="1"/>
  <c r="P55" i="3"/>
  <c r="P58" i="3"/>
  <c r="AA58" i="3" s="1"/>
  <c r="P60" i="3"/>
  <c r="AA60" i="3" s="1"/>
  <c r="P63" i="3"/>
  <c r="P65" i="3"/>
  <c r="AA65" i="3" s="1"/>
  <c r="P73" i="3"/>
  <c r="AA73" i="3" s="1"/>
  <c r="P81" i="3"/>
  <c r="AA81" i="3" s="1"/>
  <c r="P89" i="3"/>
  <c r="AA89" i="3" s="1"/>
  <c r="P97" i="3"/>
  <c r="AA97" i="3" s="1"/>
  <c r="P103" i="3"/>
  <c r="W24" i="3"/>
  <c r="Y46" i="4" s="1"/>
  <c r="W28" i="3"/>
  <c r="AH28" i="3" s="1"/>
  <c r="W21" i="3"/>
  <c r="AH21" i="3" s="1"/>
  <c r="W25" i="3"/>
  <c r="AH25" i="3" s="1"/>
  <c r="W20" i="3"/>
  <c r="AH20" i="3" s="1"/>
  <c r="W22" i="3"/>
  <c r="W26" i="3"/>
  <c r="Y50" i="4" s="1"/>
  <c r="W27" i="3"/>
  <c r="W23" i="3"/>
  <c r="AH23" i="3" s="1"/>
  <c r="R13" i="3"/>
  <c r="AC13" i="3" s="1"/>
  <c r="R16" i="3"/>
  <c r="AC16" i="3" s="1"/>
  <c r="R19" i="3"/>
  <c r="R15" i="3"/>
  <c r="AC15" i="3" s="1"/>
  <c r="R18" i="3"/>
  <c r="AC18" i="3" s="1"/>
  <c r="R14" i="3"/>
  <c r="AC14" i="3" s="1"/>
  <c r="R17" i="3"/>
  <c r="AC17" i="3" s="1"/>
  <c r="R12" i="3"/>
  <c r="T22" i="3"/>
  <c r="AE22" i="3" s="1"/>
  <c r="T21" i="3"/>
  <c r="AE21" i="3" s="1"/>
  <c r="T23" i="3"/>
  <c r="AE23" i="3" s="1"/>
  <c r="T26" i="3"/>
  <c r="AE26" i="3" s="1"/>
  <c r="I26" i="3" s="1"/>
  <c r="T20" i="3"/>
  <c r="AE20" i="3" s="1"/>
  <c r="T25" i="3"/>
  <c r="T24" i="3"/>
  <c r="AE24" i="3" s="1"/>
  <c r="T28" i="3"/>
  <c r="AE28" i="3" s="1"/>
  <c r="T27" i="3"/>
  <c r="AE27" i="3" s="1"/>
  <c r="V33" i="3"/>
  <c r="AG33" i="3" s="1"/>
  <c r="V36" i="3"/>
  <c r="V32" i="3"/>
  <c r="V35" i="3"/>
  <c r="AG35" i="3" s="1"/>
  <c r="V38" i="3"/>
  <c r="AG38" i="3" s="1"/>
  <c r="V45" i="3"/>
  <c r="AG45" i="3" s="1"/>
  <c r="V48" i="3"/>
  <c r="V51" i="3"/>
  <c r="AG51" i="3" s="1"/>
  <c r="AG29" i="3"/>
  <c r="V31" i="3"/>
  <c r="AG31" i="3" s="1"/>
  <c r="V34" i="3"/>
  <c r="AG34" i="3" s="1"/>
  <c r="V30" i="3"/>
  <c r="AG30" i="3" s="1"/>
  <c r="V37" i="3"/>
  <c r="AG37" i="3" s="1"/>
  <c r="V40" i="3"/>
  <c r="V43" i="3"/>
  <c r="AG43" i="3" s="1"/>
  <c r="V46" i="3"/>
  <c r="AG46" i="3" s="1"/>
  <c r="V53" i="3"/>
  <c r="AG53" i="3" s="1"/>
  <c r="V49" i="3"/>
  <c r="AG49" i="3" s="1"/>
  <c r="V52" i="3"/>
  <c r="AG52" i="3" s="1"/>
  <c r="V41" i="3"/>
  <c r="AG41" i="3" s="1"/>
  <c r="V44" i="3"/>
  <c r="AG44" i="3" s="1"/>
  <c r="V47" i="3"/>
  <c r="AG47" i="3" s="1"/>
  <c r="V50" i="3"/>
  <c r="AG50" i="3" s="1"/>
  <c r="V39" i="3"/>
  <c r="AG39" i="3" s="1"/>
  <c r="V42" i="3"/>
  <c r="AG42" i="3" s="1"/>
  <c r="N33" i="3"/>
  <c r="Y33" i="3" s="1"/>
  <c r="N36" i="3"/>
  <c r="N32" i="3"/>
  <c r="N35" i="3"/>
  <c r="Y35" i="3" s="1"/>
  <c r="N38" i="3"/>
  <c r="Y38" i="3" s="1"/>
  <c r="N45" i="3"/>
  <c r="Y45" i="3" s="1"/>
  <c r="N48" i="3"/>
  <c r="N51" i="3"/>
  <c r="Y51" i="3" s="1"/>
  <c r="N29" i="3"/>
  <c r="Y29" i="3" s="1"/>
  <c r="N31" i="3"/>
  <c r="Y31" i="3" s="1"/>
  <c r="N34" i="3"/>
  <c r="Y34" i="3" s="1"/>
  <c r="N30" i="3"/>
  <c r="Y30" i="3" s="1"/>
  <c r="N37" i="3"/>
  <c r="Y37" i="3" s="1"/>
  <c r="N40" i="3"/>
  <c r="N43" i="3"/>
  <c r="Y43" i="3" s="1"/>
  <c r="N46" i="3"/>
  <c r="Y46" i="3" s="1"/>
  <c r="N53" i="3"/>
  <c r="Y53" i="3" s="1"/>
  <c r="C53" i="3" s="1"/>
  <c r="N49" i="3"/>
  <c r="Y49" i="3" s="1"/>
  <c r="N52" i="3"/>
  <c r="Y52" i="3" s="1"/>
  <c r="N41" i="3"/>
  <c r="Y41" i="3" s="1"/>
  <c r="N44" i="3"/>
  <c r="Y44" i="3" s="1"/>
  <c r="N47" i="3"/>
  <c r="Y47" i="3" s="1"/>
  <c r="C47" i="3" s="1"/>
  <c r="N50" i="3"/>
  <c r="Y50" i="3" s="1"/>
  <c r="N39" i="3"/>
  <c r="Y39" i="3" s="1"/>
  <c r="N42" i="3"/>
  <c r="Y42" i="3" s="1"/>
  <c r="T104" i="3"/>
  <c r="AE104" i="3" s="1"/>
  <c r="T108" i="3"/>
  <c r="AE108" i="3" s="1"/>
  <c r="T112" i="3"/>
  <c r="AE112" i="3" s="1"/>
  <c r="T116" i="3"/>
  <c r="AE116" i="3" s="1"/>
  <c r="T120" i="3"/>
  <c r="AE120" i="3" s="1"/>
  <c r="T124" i="3"/>
  <c r="AE124" i="3" s="1"/>
  <c r="T128" i="3"/>
  <c r="AE128" i="3" s="1"/>
  <c r="T133" i="3"/>
  <c r="AE133" i="3" s="1"/>
  <c r="T135" i="3"/>
  <c r="AE135" i="3" s="1"/>
  <c r="T137" i="3"/>
  <c r="AE137" i="3" s="1"/>
  <c r="AG273" i="4" s="1"/>
  <c r="T139" i="3"/>
  <c r="AE139" i="3" s="1"/>
  <c r="T141" i="3"/>
  <c r="AE141" i="3" s="1"/>
  <c r="T143" i="3"/>
  <c r="AE143" i="3" s="1"/>
  <c r="T145" i="3"/>
  <c r="AE145" i="3" s="1"/>
  <c r="AG288" i="4" s="1"/>
  <c r="T147" i="3"/>
  <c r="AE147" i="3" s="1"/>
  <c r="T149" i="3"/>
  <c r="AE149" i="3" s="1"/>
  <c r="T106" i="3"/>
  <c r="AE106" i="3" s="1"/>
  <c r="T110" i="3"/>
  <c r="AE110" i="3" s="1"/>
  <c r="T114" i="3"/>
  <c r="AE114" i="3" s="1"/>
  <c r="T118" i="3"/>
  <c r="AE118" i="3" s="1"/>
  <c r="T122" i="3"/>
  <c r="AE122" i="3" s="1"/>
  <c r="T126" i="3"/>
  <c r="AE126" i="3" s="1"/>
  <c r="T130" i="3"/>
  <c r="AE130" i="3" s="1"/>
  <c r="T132" i="3"/>
  <c r="AE132" i="3" s="1"/>
  <c r="T134" i="3"/>
  <c r="AE134" i="3" s="1"/>
  <c r="T136" i="3"/>
  <c r="AE136" i="3" s="1"/>
  <c r="AG270" i="4" s="1"/>
  <c r="T138" i="3"/>
  <c r="AE138" i="3" s="1"/>
  <c r="T140" i="3"/>
  <c r="AE140" i="3" s="1"/>
  <c r="T142" i="3"/>
  <c r="AE142" i="3" s="1"/>
  <c r="T144" i="3"/>
  <c r="AE144" i="3" s="1"/>
  <c r="T146" i="3"/>
  <c r="AE146" i="3" s="1"/>
  <c r="T148" i="3"/>
  <c r="AE148" i="3" s="1"/>
  <c r="T105" i="3"/>
  <c r="AE105" i="3" s="1"/>
  <c r="T113" i="3"/>
  <c r="AE113" i="3" s="1"/>
  <c r="T121" i="3"/>
  <c r="AE121" i="3" s="1"/>
  <c r="T129" i="3"/>
  <c r="AE129" i="3" s="1"/>
  <c r="T107" i="3"/>
  <c r="AE107" i="3" s="1"/>
  <c r="T115" i="3"/>
  <c r="AE115" i="3" s="1"/>
  <c r="T123" i="3"/>
  <c r="AE123" i="3" s="1"/>
  <c r="T131" i="3"/>
  <c r="AE131" i="3" s="1"/>
  <c r="T151" i="3"/>
  <c r="AE151" i="3" s="1"/>
  <c r="T153" i="3"/>
  <c r="AE153" i="3" s="1"/>
  <c r="T155" i="3"/>
  <c r="AE155" i="3" s="1"/>
  <c r="T157" i="3"/>
  <c r="AE157" i="3" s="1"/>
  <c r="T159" i="3"/>
  <c r="AE159" i="3" s="1"/>
  <c r="T161" i="3"/>
  <c r="AE161" i="3" s="1"/>
  <c r="T163" i="3"/>
  <c r="AE163" i="3" s="1"/>
  <c r="T165" i="3"/>
  <c r="AE165" i="3" s="1"/>
  <c r="T167" i="3"/>
  <c r="AE167" i="3" s="1"/>
  <c r="T169" i="3"/>
  <c r="AE169" i="3" s="1"/>
  <c r="AG335" i="4" s="1"/>
  <c r="T171" i="3"/>
  <c r="AE171" i="3" s="1"/>
  <c r="T173" i="3"/>
  <c r="AE173" i="3" s="1"/>
  <c r="T175" i="3"/>
  <c r="AE175" i="3" s="1"/>
  <c r="T177" i="3"/>
  <c r="AE177" i="3" s="1"/>
  <c r="AG352" i="4" s="1"/>
  <c r="T179" i="3"/>
  <c r="AE179" i="3" s="1"/>
  <c r="T181" i="3"/>
  <c r="AE181" i="3" s="1"/>
  <c r="T183" i="3"/>
  <c r="AE183" i="3" s="1"/>
  <c r="T185" i="3"/>
  <c r="AE185" i="3" s="1"/>
  <c r="T187" i="3"/>
  <c r="AE187" i="3" s="1"/>
  <c r="T189" i="3"/>
  <c r="AE189" i="3" s="1"/>
  <c r="T191" i="3"/>
  <c r="AE191" i="3" s="1"/>
  <c r="T193" i="3"/>
  <c r="AE193" i="3" s="1"/>
  <c r="T195" i="3"/>
  <c r="AE195" i="3" s="1"/>
  <c r="T197" i="3"/>
  <c r="AE197" i="3" s="1"/>
  <c r="T199" i="3"/>
  <c r="AE199" i="3" s="1"/>
  <c r="T109" i="3"/>
  <c r="AE109" i="3" s="1"/>
  <c r="T117" i="3"/>
  <c r="AE117" i="3" s="1"/>
  <c r="T125" i="3"/>
  <c r="AE125" i="3" s="1"/>
  <c r="T111" i="3"/>
  <c r="AE111" i="3" s="1"/>
  <c r="T119" i="3"/>
  <c r="AE119" i="3" s="1"/>
  <c r="T127" i="3"/>
  <c r="AE127" i="3" s="1"/>
  <c r="T150" i="3"/>
  <c r="AE150" i="3" s="1"/>
  <c r="T152" i="3"/>
  <c r="AE152" i="3" s="1"/>
  <c r="T154" i="3"/>
  <c r="AE154" i="3" s="1"/>
  <c r="AG307" i="4" s="1"/>
  <c r="T156" i="3"/>
  <c r="AE156" i="3" s="1"/>
  <c r="T158" i="3"/>
  <c r="AE158" i="3" s="1"/>
  <c r="T160" i="3"/>
  <c r="AE160" i="3" s="1"/>
  <c r="T162" i="3"/>
  <c r="AE162" i="3" s="1"/>
  <c r="AG323" i="4" s="1"/>
  <c r="T164" i="3"/>
  <c r="AE164" i="3" s="1"/>
  <c r="T166" i="3"/>
  <c r="AE166" i="3" s="1"/>
  <c r="T168" i="3"/>
  <c r="AE168" i="3" s="1"/>
  <c r="T170" i="3"/>
  <c r="AE170" i="3" s="1"/>
  <c r="AG338" i="4" s="1"/>
  <c r="T172" i="3"/>
  <c r="AE172" i="3" s="1"/>
  <c r="T174" i="3"/>
  <c r="AE174" i="3" s="1"/>
  <c r="T176" i="3"/>
  <c r="AE176" i="3" s="1"/>
  <c r="T178" i="3"/>
  <c r="AE178" i="3" s="1"/>
  <c r="T180" i="3"/>
  <c r="AE180" i="3" s="1"/>
  <c r="T182" i="3"/>
  <c r="AE182" i="3" s="1"/>
  <c r="T184" i="3"/>
  <c r="AE184" i="3" s="1"/>
  <c r="T186" i="3"/>
  <c r="AE186" i="3" s="1"/>
  <c r="AG371" i="4" s="1"/>
  <c r="T188" i="3"/>
  <c r="AE188" i="3" s="1"/>
  <c r="T190" i="3"/>
  <c r="AE190" i="3" s="1"/>
  <c r="T192" i="3"/>
  <c r="AE192" i="3" s="1"/>
  <c r="T194" i="3"/>
  <c r="AE194" i="3" s="1"/>
  <c r="T196" i="3"/>
  <c r="AE196" i="3" s="1"/>
  <c r="T198" i="3"/>
  <c r="AE198" i="3" s="1"/>
  <c r="T201" i="3"/>
  <c r="AE201" i="3" s="1"/>
  <c r="T203" i="3"/>
  <c r="AE203" i="3" s="1"/>
  <c r="AG405" i="4" s="1"/>
  <c r="T205" i="3"/>
  <c r="AE205" i="3" s="1"/>
  <c r="T207" i="3"/>
  <c r="AE207" i="3" s="1"/>
  <c r="T209" i="3"/>
  <c r="AE209" i="3" s="1"/>
  <c r="T211" i="3"/>
  <c r="AE211" i="3" s="1"/>
  <c r="AG420" i="4" s="1"/>
  <c r="T213" i="3"/>
  <c r="AE213" i="3" s="1"/>
  <c r="T215" i="3"/>
  <c r="AE215" i="3" s="1"/>
  <c r="T217" i="3"/>
  <c r="AE217" i="3" s="1"/>
  <c r="T219" i="3"/>
  <c r="AE219" i="3" s="1"/>
  <c r="AG437" i="4" s="1"/>
  <c r="T221" i="3"/>
  <c r="AE221" i="3" s="1"/>
  <c r="T223" i="3"/>
  <c r="AE223" i="3" s="1"/>
  <c r="T225" i="3"/>
  <c r="AE225" i="3" s="1"/>
  <c r="T227" i="3"/>
  <c r="AE227" i="3" s="1"/>
  <c r="T229" i="3"/>
  <c r="AE229" i="3" s="1"/>
  <c r="T231" i="3"/>
  <c r="AE231" i="3" s="1"/>
  <c r="T233" i="3"/>
  <c r="AE233" i="3" s="1"/>
  <c r="T235" i="3"/>
  <c r="AE235" i="3" s="1"/>
  <c r="AG469" i="4" s="1"/>
  <c r="T237" i="3"/>
  <c r="AE237" i="3" s="1"/>
  <c r="T239" i="3"/>
  <c r="AE239" i="3" s="1"/>
  <c r="T241" i="3"/>
  <c r="AE241" i="3" s="1"/>
  <c r="T243" i="3"/>
  <c r="AE243" i="3" s="1"/>
  <c r="AG484" i="4" s="1"/>
  <c r="T245" i="3"/>
  <c r="AE245" i="3" s="1"/>
  <c r="T247" i="3"/>
  <c r="AE247" i="3" s="1"/>
  <c r="T200" i="3"/>
  <c r="AE200" i="3" s="1"/>
  <c r="T202" i="3"/>
  <c r="AE202" i="3" s="1"/>
  <c r="T204" i="3"/>
  <c r="AE204" i="3" s="1"/>
  <c r="T206" i="3"/>
  <c r="AE206" i="3" s="1"/>
  <c r="T208" i="3"/>
  <c r="AE208" i="3" s="1"/>
  <c r="T210" i="3"/>
  <c r="AE210" i="3" s="1"/>
  <c r="AG417" i="4" s="1"/>
  <c r="T212" i="3"/>
  <c r="AE212" i="3" s="1"/>
  <c r="T214" i="3"/>
  <c r="AE214" i="3" s="1"/>
  <c r="T216" i="3"/>
  <c r="AE216" i="3" s="1"/>
  <c r="T218" i="3"/>
  <c r="AE218" i="3" s="1"/>
  <c r="T220" i="3"/>
  <c r="AE220" i="3" s="1"/>
  <c r="T222" i="3"/>
  <c r="AE222" i="3" s="1"/>
  <c r="T224" i="3"/>
  <c r="AE224" i="3" s="1"/>
  <c r="T226" i="3"/>
  <c r="AE226" i="3" s="1"/>
  <c r="AG450" i="4" s="1"/>
  <c r="T228" i="3"/>
  <c r="AE228" i="3" s="1"/>
  <c r="T230" i="3"/>
  <c r="AE230" i="3" s="1"/>
  <c r="T232" i="3"/>
  <c r="AE232" i="3" s="1"/>
  <c r="T234" i="3"/>
  <c r="AE234" i="3" s="1"/>
  <c r="T236" i="3"/>
  <c r="AE236" i="3" s="1"/>
  <c r="T238" i="3"/>
  <c r="AE238" i="3" s="1"/>
  <c r="T240" i="3"/>
  <c r="AE240" i="3" s="1"/>
  <c r="T242" i="3"/>
  <c r="AE242" i="3" s="1"/>
  <c r="AG482" i="4" s="1"/>
  <c r="T244" i="3"/>
  <c r="AE244" i="3" s="1"/>
  <c r="T246" i="3"/>
  <c r="AE246" i="3" s="1"/>
  <c r="T248" i="3"/>
  <c r="AE248" i="3" s="1"/>
  <c r="T249" i="3"/>
  <c r="AE249" i="3" s="1"/>
  <c r="AG496" i="4" s="1"/>
  <c r="T251" i="3"/>
  <c r="AE251" i="3" s="1"/>
  <c r="T253" i="3"/>
  <c r="AE253" i="3" s="1"/>
  <c r="T255" i="3"/>
  <c r="AE255" i="3" s="1"/>
  <c r="T257" i="3"/>
  <c r="AE257" i="3" s="1"/>
  <c r="T259" i="3"/>
  <c r="AE259" i="3" s="1"/>
  <c r="T250" i="3"/>
  <c r="AE250" i="3" s="1"/>
  <c r="T252" i="3"/>
  <c r="AE252" i="3" s="1"/>
  <c r="T254" i="3"/>
  <c r="T256" i="3"/>
  <c r="AE256" i="3" s="1"/>
  <c r="T258" i="3"/>
  <c r="AE258" i="3" s="1"/>
  <c r="T260" i="3"/>
  <c r="AE260" i="3" s="1"/>
  <c r="T261" i="3"/>
  <c r="AE261" i="3" s="1"/>
  <c r="T265" i="3"/>
  <c r="AE265" i="3" s="1"/>
  <c r="T269" i="3"/>
  <c r="AE269" i="3" s="1"/>
  <c r="T273" i="3"/>
  <c r="AE273" i="3" s="1"/>
  <c r="T277" i="3"/>
  <c r="AE277" i="3" s="1"/>
  <c r="T281" i="3"/>
  <c r="AE281" i="3" s="1"/>
  <c r="T285" i="3"/>
  <c r="AE285" i="3" s="1"/>
  <c r="T289" i="3"/>
  <c r="AE289" i="3" s="1"/>
  <c r="T294" i="3"/>
  <c r="AE294" i="3" s="1"/>
  <c r="T296" i="3"/>
  <c r="AE296" i="3" s="1"/>
  <c r="T298" i="3"/>
  <c r="AE298" i="3" s="1"/>
  <c r="T300" i="3"/>
  <c r="AE300" i="3" s="1"/>
  <c r="T302" i="3"/>
  <c r="AE302" i="3" s="1"/>
  <c r="T304" i="3"/>
  <c r="AE304" i="3" s="1"/>
  <c r="T306" i="3"/>
  <c r="AE306" i="3" s="1"/>
  <c r="T308" i="3"/>
  <c r="AE308" i="3" s="1"/>
  <c r="T310" i="3"/>
  <c r="AE310" i="3" s="1"/>
  <c r="T312" i="3"/>
  <c r="AE312" i="3" s="1"/>
  <c r="T314" i="3"/>
  <c r="AE314" i="3" s="1"/>
  <c r="T316" i="3"/>
  <c r="AE316" i="3" s="1"/>
  <c r="T318" i="3"/>
  <c r="AE318" i="3" s="1"/>
  <c r="T320" i="3"/>
  <c r="AE320" i="3" s="1"/>
  <c r="T322" i="3"/>
  <c r="AE322" i="3" s="1"/>
  <c r="T324" i="3"/>
  <c r="AE324" i="3" s="1"/>
  <c r="T326" i="3"/>
  <c r="AE326" i="3" s="1"/>
  <c r="T328" i="3"/>
  <c r="AE328" i="3" s="1"/>
  <c r="T330" i="3"/>
  <c r="AE330" i="3" s="1"/>
  <c r="T332" i="3"/>
  <c r="AE332" i="3" s="1"/>
  <c r="T334" i="3"/>
  <c r="AE334" i="3" s="1"/>
  <c r="T336" i="3"/>
  <c r="AE336" i="3" s="1"/>
  <c r="T338" i="3"/>
  <c r="AE338" i="3" s="1"/>
  <c r="T340" i="3"/>
  <c r="AE340" i="3" s="1"/>
  <c r="T342" i="3"/>
  <c r="AE342" i="3" s="1"/>
  <c r="T344" i="3"/>
  <c r="AE344" i="3" s="1"/>
  <c r="T262" i="3"/>
  <c r="AE262" i="3" s="1"/>
  <c r="T266" i="3"/>
  <c r="AE266" i="3" s="1"/>
  <c r="T270" i="3"/>
  <c r="AE270" i="3" s="1"/>
  <c r="T274" i="3"/>
  <c r="AE274" i="3" s="1"/>
  <c r="T278" i="3"/>
  <c r="AE278" i="3" s="1"/>
  <c r="T282" i="3"/>
  <c r="AE282" i="3" s="1"/>
  <c r="T286" i="3"/>
  <c r="AE286" i="3" s="1"/>
  <c r="T290" i="3"/>
  <c r="AE290" i="3" s="1"/>
  <c r="T263" i="3"/>
  <c r="AE263" i="3" s="1"/>
  <c r="T267" i="3"/>
  <c r="AE267" i="3" s="1"/>
  <c r="T271" i="3"/>
  <c r="AE271" i="3" s="1"/>
  <c r="T275" i="3"/>
  <c r="AE275" i="3" s="1"/>
  <c r="T279" i="3"/>
  <c r="AE279" i="3" s="1"/>
  <c r="T283" i="3"/>
  <c r="AE283" i="3" s="1"/>
  <c r="T287" i="3"/>
  <c r="AE287" i="3" s="1"/>
  <c r="T291" i="3"/>
  <c r="AE291" i="3" s="1"/>
  <c r="T293" i="3"/>
  <c r="AE293" i="3" s="1"/>
  <c r="T295" i="3"/>
  <c r="AE295" i="3" s="1"/>
  <c r="T297" i="3"/>
  <c r="AE297" i="3" s="1"/>
  <c r="T299" i="3"/>
  <c r="AE299" i="3" s="1"/>
  <c r="T301" i="3"/>
  <c r="AE301" i="3" s="1"/>
  <c r="T303" i="3"/>
  <c r="AE303" i="3" s="1"/>
  <c r="T305" i="3"/>
  <c r="AE305" i="3" s="1"/>
  <c r="T307" i="3"/>
  <c r="AE307" i="3" s="1"/>
  <c r="T309" i="3"/>
  <c r="AE309" i="3" s="1"/>
  <c r="T311" i="3"/>
  <c r="AE311" i="3" s="1"/>
  <c r="T313" i="3"/>
  <c r="AE313" i="3" s="1"/>
  <c r="T315" i="3"/>
  <c r="AE315" i="3" s="1"/>
  <c r="T317" i="3"/>
  <c r="AE317" i="3" s="1"/>
  <c r="T319" i="3"/>
  <c r="AE319" i="3" s="1"/>
  <c r="T321" i="3"/>
  <c r="AE321" i="3" s="1"/>
  <c r="T323" i="3"/>
  <c r="AE323" i="3" s="1"/>
  <c r="T325" i="3"/>
  <c r="AE325" i="3" s="1"/>
  <c r="T327" i="3"/>
  <c r="AE327" i="3" s="1"/>
  <c r="T329" i="3"/>
  <c r="AE329" i="3" s="1"/>
  <c r="T331" i="3"/>
  <c r="AE331" i="3" s="1"/>
  <c r="T333" i="3"/>
  <c r="AE333" i="3" s="1"/>
  <c r="T335" i="3"/>
  <c r="AE335" i="3" s="1"/>
  <c r="T337" i="3"/>
  <c r="AE337" i="3" s="1"/>
  <c r="T339" i="3"/>
  <c r="AE339" i="3" s="1"/>
  <c r="T341" i="3"/>
  <c r="AE341" i="3" s="1"/>
  <c r="T343" i="3"/>
  <c r="AE343" i="3" s="1"/>
  <c r="T264" i="3"/>
  <c r="AE264" i="3" s="1"/>
  <c r="T268" i="3"/>
  <c r="AE268" i="3" s="1"/>
  <c r="T272" i="3"/>
  <c r="AE272" i="3" s="1"/>
  <c r="T276" i="3"/>
  <c r="AE276" i="3" s="1"/>
  <c r="T280" i="3"/>
  <c r="AE280" i="3" s="1"/>
  <c r="T284" i="3"/>
  <c r="AE284" i="3" s="1"/>
  <c r="T288" i="3"/>
  <c r="AE288" i="3" s="1"/>
  <c r="T292" i="3"/>
  <c r="AE292" i="3" s="1"/>
  <c r="T345" i="3"/>
  <c r="AE345" i="3" s="1"/>
  <c r="T349" i="3"/>
  <c r="AE349" i="3" s="1"/>
  <c r="T353" i="3"/>
  <c r="AE353" i="3" s="1"/>
  <c r="T357" i="3"/>
  <c r="AE357" i="3" s="1"/>
  <c r="T361" i="3"/>
  <c r="AE361" i="3" s="1"/>
  <c r="T365" i="3"/>
  <c r="AE365" i="3" s="1"/>
  <c r="T369" i="3"/>
  <c r="AE369" i="3" s="1"/>
  <c r="T373" i="3"/>
  <c r="AE373" i="3" s="1"/>
  <c r="T346" i="3"/>
  <c r="AE346" i="3" s="1"/>
  <c r="T350" i="3"/>
  <c r="AE350" i="3" s="1"/>
  <c r="T354" i="3"/>
  <c r="AE354" i="3" s="1"/>
  <c r="T358" i="3"/>
  <c r="AE358" i="3" s="1"/>
  <c r="T362" i="3"/>
  <c r="AE362" i="3" s="1"/>
  <c r="T366" i="3"/>
  <c r="AE366" i="3" s="1"/>
  <c r="T370" i="3"/>
  <c r="AE370" i="3" s="1"/>
  <c r="T374" i="3"/>
  <c r="AE374" i="3" s="1"/>
  <c r="T376" i="3"/>
  <c r="AE376" i="3" s="1"/>
  <c r="T378" i="3"/>
  <c r="AE378" i="3" s="1"/>
  <c r="T380" i="3"/>
  <c r="AE380" i="3" s="1"/>
  <c r="T382" i="3"/>
  <c r="AE382" i="3" s="1"/>
  <c r="T384" i="3"/>
  <c r="AE384" i="3" s="1"/>
  <c r="T386" i="3"/>
  <c r="AE386" i="3" s="1"/>
  <c r="T388" i="3"/>
  <c r="AE388" i="3" s="1"/>
  <c r="T390" i="3"/>
  <c r="AE390" i="3" s="1"/>
  <c r="T392" i="3"/>
  <c r="AE392" i="3" s="1"/>
  <c r="T394" i="3"/>
  <c r="AE394" i="3" s="1"/>
  <c r="T396" i="3"/>
  <c r="AE396" i="3" s="1"/>
  <c r="T398" i="3"/>
  <c r="AE398" i="3" s="1"/>
  <c r="T400" i="3"/>
  <c r="AE400" i="3" s="1"/>
  <c r="T402" i="3"/>
  <c r="AE402" i="3" s="1"/>
  <c r="T404" i="3"/>
  <c r="AE404" i="3" s="1"/>
  <c r="T406" i="3"/>
  <c r="AE406" i="3" s="1"/>
  <c r="T408" i="3"/>
  <c r="AE408" i="3" s="1"/>
  <c r="T410" i="3"/>
  <c r="AE410" i="3" s="1"/>
  <c r="T412" i="3"/>
  <c r="AE412" i="3" s="1"/>
  <c r="T414" i="3"/>
  <c r="AE414" i="3" s="1"/>
  <c r="T416" i="3"/>
  <c r="AE416" i="3" s="1"/>
  <c r="T418" i="3"/>
  <c r="AE418" i="3" s="1"/>
  <c r="T420" i="3"/>
  <c r="AE420" i="3" s="1"/>
  <c r="T422" i="3"/>
  <c r="AE422" i="3" s="1"/>
  <c r="T424" i="3"/>
  <c r="AE424" i="3" s="1"/>
  <c r="T426" i="3"/>
  <c r="AE426" i="3" s="1"/>
  <c r="T428" i="3"/>
  <c r="AE428" i="3" s="1"/>
  <c r="T430" i="3"/>
  <c r="AE430" i="3" s="1"/>
  <c r="T432" i="3"/>
  <c r="AE432" i="3" s="1"/>
  <c r="T434" i="3"/>
  <c r="AE434" i="3" s="1"/>
  <c r="T436" i="3"/>
  <c r="AE436" i="3" s="1"/>
  <c r="T438" i="3"/>
  <c r="AE438" i="3" s="1"/>
  <c r="T440" i="3"/>
  <c r="AE440" i="3" s="1"/>
  <c r="T442" i="3"/>
  <c r="AE442" i="3" s="1"/>
  <c r="T444" i="3"/>
  <c r="AE444" i="3" s="1"/>
  <c r="T446" i="3"/>
  <c r="AE446" i="3" s="1"/>
  <c r="T448" i="3"/>
  <c r="AE448" i="3" s="1"/>
  <c r="T450" i="3"/>
  <c r="AE450" i="3" s="1"/>
  <c r="T452" i="3"/>
  <c r="AE452" i="3" s="1"/>
  <c r="T454" i="3"/>
  <c r="AE454" i="3" s="1"/>
  <c r="T456" i="3"/>
  <c r="AE456" i="3" s="1"/>
  <c r="T458" i="3"/>
  <c r="AE458" i="3" s="1"/>
  <c r="T460" i="3"/>
  <c r="AE460" i="3" s="1"/>
  <c r="T462" i="3"/>
  <c r="AE462" i="3" s="1"/>
  <c r="T464" i="3"/>
  <c r="AE464" i="3" s="1"/>
  <c r="T466" i="3"/>
  <c r="AE466" i="3" s="1"/>
  <c r="T468" i="3"/>
  <c r="AE468" i="3" s="1"/>
  <c r="T470" i="3"/>
  <c r="AE470" i="3" s="1"/>
  <c r="T347" i="3"/>
  <c r="AE347" i="3" s="1"/>
  <c r="T351" i="3"/>
  <c r="AE351" i="3" s="1"/>
  <c r="T355" i="3"/>
  <c r="AE355" i="3" s="1"/>
  <c r="T359" i="3"/>
  <c r="AE359" i="3" s="1"/>
  <c r="T363" i="3"/>
  <c r="AE363" i="3" s="1"/>
  <c r="T367" i="3"/>
  <c r="AE367" i="3" s="1"/>
  <c r="T371" i="3"/>
  <c r="AE371" i="3" s="1"/>
  <c r="T348" i="3"/>
  <c r="AE348" i="3" s="1"/>
  <c r="T352" i="3"/>
  <c r="AE352" i="3" s="1"/>
  <c r="T356" i="3"/>
  <c r="AE356" i="3" s="1"/>
  <c r="T360" i="3"/>
  <c r="AE360" i="3" s="1"/>
  <c r="T364" i="3"/>
  <c r="AE364" i="3" s="1"/>
  <c r="T368" i="3"/>
  <c r="AE368" i="3" s="1"/>
  <c r="T372" i="3"/>
  <c r="AE372" i="3" s="1"/>
  <c r="T375" i="3"/>
  <c r="AE375" i="3" s="1"/>
  <c r="T377" i="3"/>
  <c r="AE377" i="3" s="1"/>
  <c r="T379" i="3"/>
  <c r="AE379" i="3" s="1"/>
  <c r="T381" i="3"/>
  <c r="AE381" i="3" s="1"/>
  <c r="T383" i="3"/>
  <c r="AE383" i="3" s="1"/>
  <c r="T385" i="3"/>
  <c r="AE385" i="3" s="1"/>
  <c r="T387" i="3"/>
  <c r="AE387" i="3" s="1"/>
  <c r="T389" i="3"/>
  <c r="AE389" i="3" s="1"/>
  <c r="T391" i="3"/>
  <c r="AE391" i="3" s="1"/>
  <c r="T393" i="3"/>
  <c r="AE393" i="3" s="1"/>
  <c r="T395" i="3"/>
  <c r="AE395" i="3" s="1"/>
  <c r="T397" i="3"/>
  <c r="AE397" i="3" s="1"/>
  <c r="T399" i="3"/>
  <c r="AE399" i="3" s="1"/>
  <c r="T401" i="3"/>
  <c r="AE401" i="3" s="1"/>
  <c r="T403" i="3"/>
  <c r="AE403" i="3" s="1"/>
  <c r="T405" i="3"/>
  <c r="AE405" i="3" s="1"/>
  <c r="T407" i="3"/>
  <c r="AE407" i="3" s="1"/>
  <c r="T409" i="3"/>
  <c r="AE409" i="3" s="1"/>
  <c r="T411" i="3"/>
  <c r="AE411" i="3" s="1"/>
  <c r="T413" i="3"/>
  <c r="AE413" i="3" s="1"/>
  <c r="T415" i="3"/>
  <c r="AE415" i="3" s="1"/>
  <c r="T417" i="3"/>
  <c r="AE417" i="3" s="1"/>
  <c r="T419" i="3"/>
  <c r="AE419" i="3" s="1"/>
  <c r="T421" i="3"/>
  <c r="AE421" i="3" s="1"/>
  <c r="T423" i="3"/>
  <c r="AE423" i="3" s="1"/>
  <c r="T425" i="3"/>
  <c r="AE425" i="3" s="1"/>
  <c r="T427" i="3"/>
  <c r="AE427" i="3" s="1"/>
  <c r="T429" i="3"/>
  <c r="AE429" i="3" s="1"/>
  <c r="T431" i="3"/>
  <c r="AE431" i="3" s="1"/>
  <c r="T433" i="3"/>
  <c r="AE433" i="3" s="1"/>
  <c r="T435" i="3"/>
  <c r="AE435" i="3" s="1"/>
  <c r="T437" i="3"/>
  <c r="AE437" i="3" s="1"/>
  <c r="T439" i="3"/>
  <c r="AE439" i="3" s="1"/>
  <c r="T441" i="3"/>
  <c r="AE441" i="3" s="1"/>
  <c r="T443" i="3"/>
  <c r="AE443" i="3" s="1"/>
  <c r="T445" i="3"/>
  <c r="AE445" i="3" s="1"/>
  <c r="T447" i="3"/>
  <c r="AE447" i="3" s="1"/>
  <c r="T449" i="3"/>
  <c r="AE449" i="3" s="1"/>
  <c r="T451" i="3"/>
  <c r="AE451" i="3" s="1"/>
  <c r="T453" i="3"/>
  <c r="AE453" i="3" s="1"/>
  <c r="T455" i="3"/>
  <c r="AE455" i="3" s="1"/>
  <c r="T457" i="3"/>
  <c r="AE457" i="3" s="1"/>
  <c r="T459" i="3"/>
  <c r="AE459" i="3" s="1"/>
  <c r="T461" i="3"/>
  <c r="AE461" i="3" s="1"/>
  <c r="T463" i="3"/>
  <c r="AE463" i="3" s="1"/>
  <c r="T465" i="3"/>
  <c r="AE465" i="3" s="1"/>
  <c r="T467" i="3"/>
  <c r="AE467" i="3" s="1"/>
  <c r="T469" i="3"/>
  <c r="AE469" i="3" s="1"/>
  <c r="T57" i="3"/>
  <c r="AE57" i="3" s="1"/>
  <c r="T67" i="3"/>
  <c r="T70" i="3"/>
  <c r="AE70" i="3" s="1"/>
  <c r="T72" i="3"/>
  <c r="AE72" i="3" s="1"/>
  <c r="T75" i="3"/>
  <c r="T78" i="3"/>
  <c r="AE78" i="3" s="1"/>
  <c r="T80" i="3"/>
  <c r="AE80" i="3" s="1"/>
  <c r="T83" i="3"/>
  <c r="T86" i="3"/>
  <c r="AE86" i="3" s="1"/>
  <c r="T88" i="3"/>
  <c r="AE88" i="3" s="1"/>
  <c r="T91" i="3"/>
  <c r="T94" i="3"/>
  <c r="AE94" i="3" s="1"/>
  <c r="T96" i="3"/>
  <c r="AE96" i="3" s="1"/>
  <c r="T99" i="3"/>
  <c r="T102" i="3"/>
  <c r="V202" i="4" s="1"/>
  <c r="T472" i="3"/>
  <c r="AE472" i="3" s="1"/>
  <c r="T474" i="3"/>
  <c r="AE474" i="3" s="1"/>
  <c r="T476" i="3"/>
  <c r="AE476" i="3" s="1"/>
  <c r="T478" i="3"/>
  <c r="AE478" i="3" s="1"/>
  <c r="T480" i="3"/>
  <c r="AE480" i="3" s="1"/>
  <c r="T482" i="3"/>
  <c r="AE482" i="3" s="1"/>
  <c r="T484" i="3"/>
  <c r="AE484" i="3" s="1"/>
  <c r="T486" i="3"/>
  <c r="AE486" i="3" s="1"/>
  <c r="T488" i="3"/>
  <c r="AE488" i="3" s="1"/>
  <c r="T490" i="3"/>
  <c r="AE490" i="3" s="1"/>
  <c r="T492" i="3"/>
  <c r="AE492" i="3" s="1"/>
  <c r="T494" i="3"/>
  <c r="AE494" i="3" s="1"/>
  <c r="T496" i="3"/>
  <c r="AE496" i="3" s="1"/>
  <c r="T498" i="3"/>
  <c r="AE498" i="3" s="1"/>
  <c r="T500" i="3"/>
  <c r="AE500" i="3" s="1"/>
  <c r="T502" i="3"/>
  <c r="AE502" i="3" s="1"/>
  <c r="T504" i="3"/>
  <c r="AE504" i="3" s="1"/>
  <c r="T56" i="3"/>
  <c r="AE56" i="3" s="1"/>
  <c r="T59" i="3"/>
  <c r="T62" i="3"/>
  <c r="AE62" i="3" s="1"/>
  <c r="T64" i="3"/>
  <c r="AE64" i="3" s="1"/>
  <c r="T69" i="3"/>
  <c r="AE69" i="3" s="1"/>
  <c r="T77" i="3"/>
  <c r="AE77" i="3" s="1"/>
  <c r="T85" i="3"/>
  <c r="AE85" i="3" s="1"/>
  <c r="T93" i="3"/>
  <c r="AE93" i="3" s="1"/>
  <c r="T101" i="3"/>
  <c r="AE101" i="3" s="1"/>
  <c r="T54" i="3"/>
  <c r="T61" i="3"/>
  <c r="AE61" i="3" s="1"/>
  <c r="T66" i="3"/>
  <c r="AE66" i="3" s="1"/>
  <c r="T68" i="3"/>
  <c r="AE68" i="3" s="1"/>
  <c r="T71" i="3"/>
  <c r="T74" i="3"/>
  <c r="AE74" i="3" s="1"/>
  <c r="T76" i="3"/>
  <c r="AE76" i="3" s="1"/>
  <c r="T79" i="3"/>
  <c r="AE79" i="3" s="1"/>
  <c r="T82" i="3"/>
  <c r="AE82" i="3" s="1"/>
  <c r="T84" i="3"/>
  <c r="AE84" i="3" s="1"/>
  <c r="T87" i="3"/>
  <c r="AE87" i="3" s="1"/>
  <c r="T90" i="3"/>
  <c r="AE90" i="3" s="1"/>
  <c r="T92" i="3"/>
  <c r="AE92" i="3" s="1"/>
  <c r="T95" i="3"/>
  <c r="AE95" i="3" s="1"/>
  <c r="T98" i="3"/>
  <c r="AE98" i="3" s="1"/>
  <c r="T100" i="3"/>
  <c r="AE100" i="3" s="1"/>
  <c r="T471" i="3"/>
  <c r="AE471" i="3" s="1"/>
  <c r="T473" i="3"/>
  <c r="AE473" i="3" s="1"/>
  <c r="T475" i="3"/>
  <c r="AE475" i="3" s="1"/>
  <c r="T477" i="3"/>
  <c r="AE477" i="3" s="1"/>
  <c r="T479" i="3"/>
  <c r="AE479" i="3" s="1"/>
  <c r="T481" i="3"/>
  <c r="AE481" i="3" s="1"/>
  <c r="T483" i="3"/>
  <c r="AE483" i="3" s="1"/>
  <c r="T485" i="3"/>
  <c r="AE485" i="3" s="1"/>
  <c r="T487" i="3"/>
  <c r="AE487" i="3" s="1"/>
  <c r="T489" i="3"/>
  <c r="AE489" i="3" s="1"/>
  <c r="T491" i="3"/>
  <c r="AE491" i="3" s="1"/>
  <c r="T493" i="3"/>
  <c r="AE493" i="3" s="1"/>
  <c r="T495" i="3"/>
  <c r="AE495" i="3" s="1"/>
  <c r="T497" i="3"/>
  <c r="AE497" i="3" s="1"/>
  <c r="T499" i="3"/>
  <c r="AE499" i="3" s="1"/>
  <c r="T501" i="3"/>
  <c r="AE501" i="3" s="1"/>
  <c r="T503" i="3"/>
  <c r="AE503" i="3" s="1"/>
  <c r="T55" i="3"/>
  <c r="T58" i="3"/>
  <c r="AE58" i="3" s="1"/>
  <c r="T60" i="3"/>
  <c r="AE60" i="3" s="1"/>
  <c r="T63" i="3"/>
  <c r="T65" i="3"/>
  <c r="AE65" i="3" s="1"/>
  <c r="T73" i="3"/>
  <c r="AE73" i="3" s="1"/>
  <c r="T81" i="3"/>
  <c r="AE81" i="3" s="1"/>
  <c r="T89" i="3"/>
  <c r="AE89" i="3" s="1"/>
  <c r="T97" i="3"/>
  <c r="AE97" i="3" s="1"/>
  <c r="T103" i="3"/>
  <c r="W208" i="3"/>
  <c r="W212" i="3"/>
  <c r="W216" i="3"/>
  <c r="W220" i="3"/>
  <c r="W224" i="3"/>
  <c r="W228" i="3"/>
  <c r="W232" i="3"/>
  <c r="W236" i="3"/>
  <c r="W240" i="3"/>
  <c r="W244" i="3"/>
  <c r="W248" i="3"/>
  <c r="W252" i="3"/>
  <c r="W256" i="3"/>
  <c r="AH256" i="3" s="1"/>
  <c r="W260" i="3"/>
  <c r="AH260" i="3" s="1"/>
  <c r="W264" i="3"/>
  <c r="AH264" i="3" s="1"/>
  <c r="W268" i="3"/>
  <c r="AH268" i="3" s="1"/>
  <c r="W272" i="3"/>
  <c r="AH272" i="3" s="1"/>
  <c r="W276" i="3"/>
  <c r="AH276" i="3" s="1"/>
  <c r="W280" i="3"/>
  <c r="AH280" i="3" s="1"/>
  <c r="W284" i="3"/>
  <c r="AH284" i="3" s="1"/>
  <c r="W288" i="3"/>
  <c r="AH288" i="3" s="1"/>
  <c r="W292" i="3"/>
  <c r="AH292" i="3" s="1"/>
  <c r="W296" i="3"/>
  <c r="AH296" i="3" s="1"/>
  <c r="W300" i="3"/>
  <c r="AH300" i="3" s="1"/>
  <c r="W304" i="3"/>
  <c r="AH304" i="3" s="1"/>
  <c r="W308" i="3"/>
  <c r="AH308" i="3" s="1"/>
  <c r="W312" i="3"/>
  <c r="AH312" i="3" s="1"/>
  <c r="W316" i="3"/>
  <c r="AH316" i="3" s="1"/>
  <c r="W320" i="3"/>
  <c r="AH320" i="3" s="1"/>
  <c r="W324" i="3"/>
  <c r="AH324" i="3" s="1"/>
  <c r="W328" i="3"/>
  <c r="AH328" i="3" s="1"/>
  <c r="W332" i="3"/>
  <c r="AH332" i="3" s="1"/>
  <c r="W336" i="3"/>
  <c r="AH336" i="3" s="1"/>
  <c r="W340" i="3"/>
  <c r="W344" i="3"/>
  <c r="W348" i="3"/>
  <c r="W352" i="3"/>
  <c r="W356" i="3"/>
  <c r="W360" i="3"/>
  <c r="W364" i="3"/>
  <c r="W368" i="3"/>
  <c r="W372" i="3"/>
  <c r="AH372" i="3" s="1"/>
  <c r="W376" i="3"/>
  <c r="AH376" i="3" s="1"/>
  <c r="W380" i="3"/>
  <c r="W384" i="3"/>
  <c r="W388" i="3"/>
  <c r="W392" i="3"/>
  <c r="W396" i="3"/>
  <c r="W400" i="3"/>
  <c r="AH400" i="3" s="1"/>
  <c r="W404" i="3"/>
  <c r="W408" i="3"/>
  <c r="W412" i="3"/>
  <c r="W416" i="3"/>
  <c r="W420" i="3"/>
  <c r="W424" i="3"/>
  <c r="W428" i="3"/>
  <c r="W432" i="3"/>
  <c r="AH432" i="3" s="1"/>
  <c r="W436" i="3"/>
  <c r="AH436" i="3" s="1"/>
  <c r="W440" i="3"/>
  <c r="W444" i="3"/>
  <c r="W448" i="3"/>
  <c r="W452" i="3"/>
  <c r="W456" i="3"/>
  <c r="W460" i="3"/>
  <c r="W464" i="3"/>
  <c r="W468" i="3"/>
  <c r="W472" i="3"/>
  <c r="W476" i="3"/>
  <c r="W480" i="3"/>
  <c r="W484" i="3"/>
  <c r="W488" i="3"/>
  <c r="W492" i="3"/>
  <c r="W496" i="3"/>
  <c r="W500" i="3"/>
  <c r="AH500" i="3" s="1"/>
  <c r="W204" i="3"/>
  <c r="AH204" i="3" s="1"/>
  <c r="W205" i="3"/>
  <c r="AH205" i="3" s="1"/>
  <c r="W209" i="3"/>
  <c r="AH209" i="3" s="1"/>
  <c r="W213" i="3"/>
  <c r="AH213" i="3" s="1"/>
  <c r="W217" i="3"/>
  <c r="AH217" i="3" s="1"/>
  <c r="W221" i="3"/>
  <c r="AH221" i="3" s="1"/>
  <c r="W225" i="3"/>
  <c r="AH225" i="3" s="1"/>
  <c r="W229" i="3"/>
  <c r="AH229" i="3" s="1"/>
  <c r="W233" i="3"/>
  <c r="AH233" i="3" s="1"/>
  <c r="W237" i="3"/>
  <c r="AH237" i="3" s="1"/>
  <c r="W241" i="3"/>
  <c r="AH241" i="3" s="1"/>
  <c r="W245" i="3"/>
  <c r="AH245" i="3" s="1"/>
  <c r="W249" i="3"/>
  <c r="AH249" i="3" s="1"/>
  <c r="W253" i="3"/>
  <c r="AH253" i="3" s="1"/>
  <c r="W257" i="3"/>
  <c r="AH257" i="3" s="1"/>
  <c r="W261" i="3"/>
  <c r="AH261" i="3" s="1"/>
  <c r="W265" i="3"/>
  <c r="AH265" i="3" s="1"/>
  <c r="W269" i="3"/>
  <c r="AH269" i="3" s="1"/>
  <c r="W273" i="3"/>
  <c r="AH273" i="3" s="1"/>
  <c r="W277" i="3"/>
  <c r="AH277" i="3" s="1"/>
  <c r="W281" i="3"/>
  <c r="AH281" i="3" s="1"/>
  <c r="W285" i="3"/>
  <c r="AH285" i="3" s="1"/>
  <c r="W289" i="3"/>
  <c r="AH289" i="3" s="1"/>
  <c r="W293" i="3"/>
  <c r="AH293" i="3" s="1"/>
  <c r="W297" i="3"/>
  <c r="AH297" i="3" s="1"/>
  <c r="W301" i="3"/>
  <c r="AH301" i="3" s="1"/>
  <c r="W305" i="3"/>
  <c r="AH305" i="3" s="1"/>
  <c r="W309" i="3"/>
  <c r="AH309" i="3" s="1"/>
  <c r="W313" i="3"/>
  <c r="AH313" i="3" s="1"/>
  <c r="W317" i="3"/>
  <c r="AH317" i="3" s="1"/>
  <c r="W321" i="3"/>
  <c r="AH321" i="3" s="1"/>
  <c r="W325" i="3"/>
  <c r="AH325" i="3" s="1"/>
  <c r="W329" i="3"/>
  <c r="AH329" i="3" s="1"/>
  <c r="W333" i="3"/>
  <c r="AH333" i="3" s="1"/>
  <c r="W337" i="3"/>
  <c r="AH337" i="3" s="1"/>
  <c r="W341" i="3"/>
  <c r="AH341" i="3" s="1"/>
  <c r="W345" i="3"/>
  <c r="AH345" i="3" s="1"/>
  <c r="W349" i="3"/>
  <c r="AH349" i="3" s="1"/>
  <c r="W353" i="3"/>
  <c r="AH353" i="3" s="1"/>
  <c r="W357" i="3"/>
  <c r="AH357" i="3" s="1"/>
  <c r="W361" i="3"/>
  <c r="AH361" i="3" s="1"/>
  <c r="W365" i="3"/>
  <c r="AH365" i="3" s="1"/>
  <c r="W369" i="3"/>
  <c r="AH369" i="3" s="1"/>
  <c r="L369" i="3" s="1"/>
  <c r="W373" i="3"/>
  <c r="AH373" i="3" s="1"/>
  <c r="W377" i="3"/>
  <c r="AH377" i="3" s="1"/>
  <c r="W381" i="3"/>
  <c r="AH381" i="3" s="1"/>
  <c r="W385" i="3"/>
  <c r="AH385" i="3" s="1"/>
  <c r="W389" i="3"/>
  <c r="AH389" i="3" s="1"/>
  <c r="W393" i="3"/>
  <c r="AH393" i="3" s="1"/>
  <c r="W397" i="3"/>
  <c r="AH397" i="3" s="1"/>
  <c r="W401" i="3"/>
  <c r="AH401" i="3" s="1"/>
  <c r="W405" i="3"/>
  <c r="AH405" i="3" s="1"/>
  <c r="W409" i="3"/>
  <c r="AH409" i="3" s="1"/>
  <c r="W413" i="3"/>
  <c r="AH413" i="3" s="1"/>
  <c r="L413" i="3" s="1"/>
  <c r="W417" i="3"/>
  <c r="AH417" i="3" s="1"/>
  <c r="L417" i="3" s="1"/>
  <c r="W421" i="3"/>
  <c r="AH421" i="3" s="1"/>
  <c r="W425" i="3"/>
  <c r="AH425" i="3" s="1"/>
  <c r="W429" i="3"/>
  <c r="AH429" i="3" s="1"/>
  <c r="W433" i="3"/>
  <c r="AH433" i="3" s="1"/>
  <c r="W437" i="3"/>
  <c r="AH437" i="3" s="1"/>
  <c r="W441" i="3"/>
  <c r="AH441" i="3" s="1"/>
  <c r="W445" i="3"/>
  <c r="AH445" i="3" s="1"/>
  <c r="W449" i="3"/>
  <c r="AH449" i="3" s="1"/>
  <c r="W453" i="3"/>
  <c r="AH453" i="3" s="1"/>
  <c r="W457" i="3"/>
  <c r="AH457" i="3" s="1"/>
  <c r="W461" i="3"/>
  <c r="AH461" i="3" s="1"/>
  <c r="L461" i="3" s="1"/>
  <c r="W465" i="3"/>
  <c r="AH465" i="3" s="1"/>
  <c r="W469" i="3"/>
  <c r="AH469" i="3" s="1"/>
  <c r="W473" i="3"/>
  <c r="AH473" i="3" s="1"/>
  <c r="W477" i="3"/>
  <c r="AH477" i="3" s="1"/>
  <c r="W481" i="3"/>
  <c r="AH481" i="3" s="1"/>
  <c r="W485" i="3"/>
  <c r="AH485" i="3" s="1"/>
  <c r="W489" i="3"/>
  <c r="AH489" i="3" s="1"/>
  <c r="W493" i="3"/>
  <c r="AH493" i="3" s="1"/>
  <c r="L493" i="3" s="1"/>
  <c r="W497" i="3"/>
  <c r="AH497" i="3" s="1"/>
  <c r="W501" i="3"/>
  <c r="AH501" i="3" s="1"/>
  <c r="W206" i="3"/>
  <c r="AH206" i="3" s="1"/>
  <c r="AJ411" i="4" s="1"/>
  <c r="W210" i="3"/>
  <c r="AH210" i="3" s="1"/>
  <c r="W214" i="3"/>
  <c r="AH214" i="3" s="1"/>
  <c r="W218" i="3"/>
  <c r="AH218" i="3" s="1"/>
  <c r="W222" i="3"/>
  <c r="AH222" i="3" s="1"/>
  <c r="W226" i="3"/>
  <c r="AH226" i="3" s="1"/>
  <c r="W230" i="3"/>
  <c r="AH230" i="3" s="1"/>
  <c r="W234" i="3"/>
  <c r="AH234" i="3" s="1"/>
  <c r="W238" i="3"/>
  <c r="AH238" i="3" s="1"/>
  <c r="AJ475" i="4" s="1"/>
  <c r="W242" i="3"/>
  <c r="AH242" i="3" s="1"/>
  <c r="W246" i="3"/>
  <c r="AH246" i="3" s="1"/>
  <c r="W250" i="3"/>
  <c r="AH250" i="3" s="1"/>
  <c r="W254" i="3"/>
  <c r="AH254" i="3" s="1"/>
  <c r="AJ505" i="4" s="1"/>
  <c r="W258" i="3"/>
  <c r="AH258" i="3" s="1"/>
  <c r="W262" i="3"/>
  <c r="AH262" i="3" s="1"/>
  <c r="W266" i="3"/>
  <c r="AH266" i="3" s="1"/>
  <c r="W270" i="3"/>
  <c r="AH270" i="3" s="1"/>
  <c r="W274" i="3"/>
  <c r="AH274" i="3" s="1"/>
  <c r="W278" i="3"/>
  <c r="AH278" i="3" s="1"/>
  <c r="W282" i="3"/>
  <c r="AH282" i="3" s="1"/>
  <c r="W286" i="3"/>
  <c r="AH286" i="3" s="1"/>
  <c r="W290" i="3"/>
  <c r="AH290" i="3" s="1"/>
  <c r="W294" i="3"/>
  <c r="AH294" i="3" s="1"/>
  <c r="W298" i="3"/>
  <c r="AH298" i="3" s="1"/>
  <c r="W302" i="3"/>
  <c r="AH302" i="3" s="1"/>
  <c r="W306" i="3"/>
  <c r="AH306" i="3" s="1"/>
  <c r="W310" i="3"/>
  <c r="AH310" i="3" s="1"/>
  <c r="W314" i="3"/>
  <c r="AH314" i="3" s="1"/>
  <c r="W318" i="3"/>
  <c r="AH318" i="3" s="1"/>
  <c r="W322" i="3"/>
  <c r="AH322" i="3" s="1"/>
  <c r="W326" i="3"/>
  <c r="AH326" i="3" s="1"/>
  <c r="W330" i="3"/>
  <c r="AH330" i="3" s="1"/>
  <c r="W334" i="3"/>
  <c r="AH334" i="3" s="1"/>
  <c r="W338" i="3"/>
  <c r="AH338" i="3" s="1"/>
  <c r="W342" i="3"/>
  <c r="AH342" i="3" s="1"/>
  <c r="W346" i="3"/>
  <c r="AH346" i="3" s="1"/>
  <c r="W350" i="3"/>
  <c r="AH350" i="3" s="1"/>
  <c r="W354" i="3"/>
  <c r="AH354" i="3" s="1"/>
  <c r="W358" i="3"/>
  <c r="AH358" i="3" s="1"/>
  <c r="W362" i="3"/>
  <c r="AH362" i="3" s="1"/>
  <c r="W366" i="3"/>
  <c r="AH366" i="3" s="1"/>
  <c r="W370" i="3"/>
  <c r="AH370" i="3" s="1"/>
  <c r="W374" i="3"/>
  <c r="AH374" i="3" s="1"/>
  <c r="W378" i="3"/>
  <c r="AH378" i="3" s="1"/>
  <c r="W382" i="3"/>
  <c r="AH382" i="3" s="1"/>
  <c r="W386" i="3"/>
  <c r="AH386" i="3" s="1"/>
  <c r="W390" i="3"/>
  <c r="AH390" i="3" s="1"/>
  <c r="W394" i="3"/>
  <c r="AH394" i="3" s="1"/>
  <c r="W398" i="3"/>
  <c r="AH398" i="3" s="1"/>
  <c r="W402" i="3"/>
  <c r="AH402" i="3" s="1"/>
  <c r="W406" i="3"/>
  <c r="AH406" i="3" s="1"/>
  <c r="W410" i="3"/>
  <c r="AH410" i="3" s="1"/>
  <c r="W414" i="3"/>
  <c r="AH414" i="3" s="1"/>
  <c r="W418" i="3"/>
  <c r="AH418" i="3" s="1"/>
  <c r="W422" i="3"/>
  <c r="AH422" i="3" s="1"/>
  <c r="W426" i="3"/>
  <c r="AH426" i="3" s="1"/>
  <c r="W430" i="3"/>
  <c r="AH430" i="3" s="1"/>
  <c r="W434" i="3"/>
  <c r="AH434" i="3" s="1"/>
  <c r="W438" i="3"/>
  <c r="AH438" i="3" s="1"/>
  <c r="W442" i="3"/>
  <c r="AH442" i="3" s="1"/>
  <c r="W446" i="3"/>
  <c r="AH446" i="3" s="1"/>
  <c r="W450" i="3"/>
  <c r="AH450" i="3" s="1"/>
  <c r="W454" i="3"/>
  <c r="AH454" i="3" s="1"/>
  <c r="W458" i="3"/>
  <c r="AH458" i="3" s="1"/>
  <c r="L458" i="3" s="1"/>
  <c r="W462" i="3"/>
  <c r="AH462" i="3" s="1"/>
  <c r="W466" i="3"/>
  <c r="AH466" i="3" s="1"/>
  <c r="W470" i="3"/>
  <c r="AH470" i="3" s="1"/>
  <c r="W474" i="3"/>
  <c r="AH474" i="3" s="1"/>
  <c r="W478" i="3"/>
  <c r="AH478" i="3" s="1"/>
  <c r="W482" i="3"/>
  <c r="AH482" i="3" s="1"/>
  <c r="W486" i="3"/>
  <c r="AH486" i="3" s="1"/>
  <c r="W490" i="3"/>
  <c r="AH490" i="3" s="1"/>
  <c r="W494" i="3"/>
  <c r="AH494" i="3" s="1"/>
  <c r="W498" i="3"/>
  <c r="AH498" i="3" s="1"/>
  <c r="L498" i="3" s="1"/>
  <c r="W502" i="3"/>
  <c r="AH502" i="3" s="1"/>
  <c r="W207" i="3"/>
  <c r="AH207" i="3" s="1"/>
  <c r="W223" i="3"/>
  <c r="AH223" i="3" s="1"/>
  <c r="AJ443" i="4" s="1"/>
  <c r="W239" i="3"/>
  <c r="AH239" i="3" s="1"/>
  <c r="W255" i="3"/>
  <c r="AH255" i="3" s="1"/>
  <c r="W271" i="3"/>
  <c r="AH271" i="3" s="1"/>
  <c r="W287" i="3"/>
  <c r="AH287" i="3" s="1"/>
  <c r="W303" i="3"/>
  <c r="AH303" i="3" s="1"/>
  <c r="W319" i="3"/>
  <c r="AH319" i="3" s="1"/>
  <c r="W335" i="3"/>
  <c r="AH335" i="3" s="1"/>
  <c r="W351" i="3"/>
  <c r="AH351" i="3" s="1"/>
  <c r="W367" i="3"/>
  <c r="AH367" i="3" s="1"/>
  <c r="W383" i="3"/>
  <c r="AH383" i="3" s="1"/>
  <c r="W399" i="3"/>
  <c r="AH399" i="3" s="1"/>
  <c r="W415" i="3"/>
  <c r="AH415" i="3" s="1"/>
  <c r="W431" i="3"/>
  <c r="AH431" i="3" s="1"/>
  <c r="W447" i="3"/>
  <c r="AH447" i="3" s="1"/>
  <c r="W463" i="3"/>
  <c r="AH463" i="3" s="1"/>
  <c r="W479" i="3"/>
  <c r="AH479" i="3" s="1"/>
  <c r="W495" i="3"/>
  <c r="AH495" i="3" s="1"/>
  <c r="W211" i="3"/>
  <c r="AH211" i="3" s="1"/>
  <c r="W227" i="3"/>
  <c r="AH227" i="3" s="1"/>
  <c r="W243" i="3"/>
  <c r="AH243" i="3" s="1"/>
  <c r="W259" i="3"/>
  <c r="AH259" i="3" s="1"/>
  <c r="W275" i="3"/>
  <c r="AH275" i="3" s="1"/>
  <c r="W291" i="3"/>
  <c r="AH291" i="3" s="1"/>
  <c r="W307" i="3"/>
  <c r="AH307" i="3" s="1"/>
  <c r="W323" i="3"/>
  <c r="AH323" i="3" s="1"/>
  <c r="W339" i="3"/>
  <c r="AH339" i="3" s="1"/>
  <c r="W355" i="3"/>
  <c r="AH355" i="3" s="1"/>
  <c r="W371" i="3"/>
  <c r="AH371" i="3" s="1"/>
  <c r="W387" i="3"/>
  <c r="AH387" i="3" s="1"/>
  <c r="W403" i="3"/>
  <c r="AH403" i="3" s="1"/>
  <c r="W419" i="3"/>
  <c r="AH419" i="3" s="1"/>
  <c r="W435" i="3"/>
  <c r="AH435" i="3" s="1"/>
  <c r="W451" i="3"/>
  <c r="AH451" i="3" s="1"/>
  <c r="W467" i="3"/>
  <c r="AH467" i="3" s="1"/>
  <c r="W483" i="3"/>
  <c r="AH483" i="3" s="1"/>
  <c r="W499" i="3"/>
  <c r="AH499" i="3" s="1"/>
  <c r="W347" i="3"/>
  <c r="AH347" i="3" s="1"/>
  <c r="W427" i="3"/>
  <c r="AH427" i="3" s="1"/>
  <c r="W459" i="3"/>
  <c r="AH459" i="3" s="1"/>
  <c r="W491" i="3"/>
  <c r="AH491" i="3" s="1"/>
  <c r="L491" i="3" s="1"/>
  <c r="W215" i="3"/>
  <c r="AH215" i="3" s="1"/>
  <c r="W231" i="3"/>
  <c r="AH231" i="3" s="1"/>
  <c r="W247" i="3"/>
  <c r="AH247" i="3" s="1"/>
  <c r="W263" i="3"/>
  <c r="AH263" i="3" s="1"/>
  <c r="W279" i="3"/>
  <c r="AH279" i="3" s="1"/>
  <c r="W295" i="3"/>
  <c r="AH295" i="3" s="1"/>
  <c r="W311" i="3"/>
  <c r="AH311" i="3" s="1"/>
  <c r="W327" i="3"/>
  <c r="AH327" i="3" s="1"/>
  <c r="W343" i="3"/>
  <c r="AH343" i="3" s="1"/>
  <c r="W359" i="3"/>
  <c r="AH359" i="3" s="1"/>
  <c r="W375" i="3"/>
  <c r="AH375" i="3" s="1"/>
  <c r="L375" i="3" s="1"/>
  <c r="W391" i="3"/>
  <c r="AH391" i="3" s="1"/>
  <c r="W407" i="3"/>
  <c r="AH407" i="3" s="1"/>
  <c r="W423" i="3"/>
  <c r="AH423" i="3" s="1"/>
  <c r="W439" i="3"/>
  <c r="AH439" i="3" s="1"/>
  <c r="W455" i="3"/>
  <c r="AH455" i="3" s="1"/>
  <c r="L455" i="3" s="1"/>
  <c r="W471" i="3"/>
  <c r="AH471" i="3" s="1"/>
  <c r="W487" i="3"/>
  <c r="AH487" i="3" s="1"/>
  <c r="W503" i="3"/>
  <c r="AH503" i="3" s="1"/>
  <c r="L503" i="3" s="1"/>
  <c r="W315" i="3"/>
  <c r="AH315" i="3" s="1"/>
  <c r="W219" i="3"/>
  <c r="AH219" i="3" s="1"/>
  <c r="W235" i="3"/>
  <c r="AH235" i="3" s="1"/>
  <c r="W251" i="3"/>
  <c r="AH251" i="3" s="1"/>
  <c r="W267" i="3"/>
  <c r="AH267" i="3" s="1"/>
  <c r="W283" i="3"/>
  <c r="AH283" i="3" s="1"/>
  <c r="W299" i="3"/>
  <c r="AH299" i="3" s="1"/>
  <c r="W331" i="3"/>
  <c r="AH331" i="3" s="1"/>
  <c r="W363" i="3"/>
  <c r="AH363" i="3" s="1"/>
  <c r="W379" i="3"/>
  <c r="AH379" i="3" s="1"/>
  <c r="W395" i="3"/>
  <c r="AH395" i="3" s="1"/>
  <c r="W411" i="3"/>
  <c r="AH411" i="3" s="1"/>
  <c r="W443" i="3"/>
  <c r="AH443" i="3" s="1"/>
  <c r="W475" i="3"/>
  <c r="AH475" i="3" s="1"/>
  <c r="U13" i="3"/>
  <c r="AF13" i="3" s="1"/>
  <c r="U16" i="3"/>
  <c r="AF16" i="3" s="1"/>
  <c r="U19" i="3"/>
  <c r="AF19" i="3" s="1"/>
  <c r="U12" i="3"/>
  <c r="U15" i="3"/>
  <c r="AF15" i="3" s="1"/>
  <c r="U18" i="3"/>
  <c r="U14" i="3"/>
  <c r="U17" i="3"/>
  <c r="AF17" i="3" s="1"/>
  <c r="Q13" i="3"/>
  <c r="AB13" i="3" s="1"/>
  <c r="Q16" i="3"/>
  <c r="AB16" i="3" s="1"/>
  <c r="Q19" i="3"/>
  <c r="AB19" i="3" s="1"/>
  <c r="Q12" i="3"/>
  <c r="Q15" i="3"/>
  <c r="AB15" i="3" s="1"/>
  <c r="Q18" i="3"/>
  <c r="Q14" i="3"/>
  <c r="Q17" i="3"/>
  <c r="AB17" i="3" s="1"/>
  <c r="M21" i="3"/>
  <c r="X21" i="3" s="1"/>
  <c r="M27" i="3"/>
  <c r="X27" i="3" s="1"/>
  <c r="M23" i="3"/>
  <c r="X23" i="3" s="1"/>
  <c r="M26" i="3"/>
  <c r="M22" i="3"/>
  <c r="M25" i="3"/>
  <c r="X25" i="3" s="1"/>
  <c r="M24" i="3"/>
  <c r="X24" i="3" s="1"/>
  <c r="M28" i="3"/>
  <c r="X28" i="3" s="1"/>
  <c r="M20" i="3"/>
  <c r="X20" i="3" s="1"/>
  <c r="S21" i="3"/>
  <c r="AD21" i="3" s="1"/>
  <c r="S25" i="3"/>
  <c r="AD25" i="3" s="1"/>
  <c r="S22" i="3"/>
  <c r="AD22" i="3" s="1"/>
  <c r="S24" i="3"/>
  <c r="AD24" i="3" s="1"/>
  <c r="S28" i="3"/>
  <c r="AD28" i="3" s="1"/>
  <c r="S20" i="3"/>
  <c r="AD20" i="3" s="1"/>
  <c r="S27" i="3"/>
  <c r="AD27" i="3" s="1"/>
  <c r="S23" i="3"/>
  <c r="AD23" i="3" s="1"/>
  <c r="S26" i="3"/>
  <c r="AD26" i="3" s="1"/>
  <c r="O21" i="3"/>
  <c r="Z21" i="3" s="1"/>
  <c r="O25" i="3"/>
  <c r="Z25" i="3" s="1"/>
  <c r="O24" i="3"/>
  <c r="Z24" i="3" s="1"/>
  <c r="O28" i="3"/>
  <c r="Z28" i="3" s="1"/>
  <c r="O20" i="3"/>
  <c r="Z20" i="3" s="1"/>
  <c r="O27" i="3"/>
  <c r="Z27" i="3" s="1"/>
  <c r="O22" i="3"/>
  <c r="Z22" i="3" s="1"/>
  <c r="O23" i="3"/>
  <c r="Z23" i="3" s="1"/>
  <c r="O26" i="3"/>
  <c r="Z26" i="3" s="1"/>
  <c r="U32" i="3"/>
  <c r="AF32" i="3" s="1"/>
  <c r="U35" i="3"/>
  <c r="U38" i="3"/>
  <c r="AF38" i="3" s="1"/>
  <c r="U31" i="3"/>
  <c r="U34" i="3"/>
  <c r="AF34" i="3" s="1"/>
  <c r="U41" i="3"/>
  <c r="AF41" i="3" s="1"/>
  <c r="U44" i="3"/>
  <c r="AF44" i="3" s="1"/>
  <c r="U47" i="3"/>
  <c r="U50" i="3"/>
  <c r="AF50" i="3" s="1"/>
  <c r="U30" i="3"/>
  <c r="AF30" i="3" s="1"/>
  <c r="U37" i="3"/>
  <c r="AF37" i="3" s="1"/>
  <c r="U33" i="3"/>
  <c r="AF33" i="3" s="1"/>
  <c r="U36" i="3"/>
  <c r="AF36" i="3" s="1"/>
  <c r="U39" i="3"/>
  <c r="U42" i="3"/>
  <c r="AF42" i="3" s="1"/>
  <c r="U49" i="3"/>
  <c r="AF49" i="3" s="1"/>
  <c r="J49" i="3" s="1"/>
  <c r="U52" i="3"/>
  <c r="AF52" i="3" s="1"/>
  <c r="U40" i="3"/>
  <c r="AF40" i="3" s="1"/>
  <c r="U43" i="3"/>
  <c r="U46" i="3"/>
  <c r="AF46" i="3" s="1"/>
  <c r="U29" i="3"/>
  <c r="U53" i="3"/>
  <c r="AF53" i="3" s="1"/>
  <c r="U45" i="3"/>
  <c r="AF45" i="3" s="1"/>
  <c r="U48" i="3"/>
  <c r="AF48" i="3" s="1"/>
  <c r="U51" i="3"/>
  <c r="Q32" i="3"/>
  <c r="AB32" i="3" s="1"/>
  <c r="Q35" i="3"/>
  <c r="Q38" i="3"/>
  <c r="AB38" i="3" s="1"/>
  <c r="Q31" i="3"/>
  <c r="Q34" i="3"/>
  <c r="AB34" i="3" s="1"/>
  <c r="Q41" i="3"/>
  <c r="AB41" i="3" s="1"/>
  <c r="Q44" i="3"/>
  <c r="AB44" i="3" s="1"/>
  <c r="Q47" i="3"/>
  <c r="Q50" i="3"/>
  <c r="AB50" i="3" s="1"/>
  <c r="Q30" i="3"/>
  <c r="AB30" i="3" s="1"/>
  <c r="Q37" i="3"/>
  <c r="AB37" i="3" s="1"/>
  <c r="Q33" i="3"/>
  <c r="AB33" i="3" s="1"/>
  <c r="Q36" i="3"/>
  <c r="AB36" i="3" s="1"/>
  <c r="Q39" i="3"/>
  <c r="Q42" i="3"/>
  <c r="AB42" i="3" s="1"/>
  <c r="Q49" i="3"/>
  <c r="AB49" i="3" s="1"/>
  <c r="Q52" i="3"/>
  <c r="AB52" i="3" s="1"/>
  <c r="Q53" i="3"/>
  <c r="AB53" i="3" s="1"/>
  <c r="Q45" i="3"/>
  <c r="AB45" i="3" s="1"/>
  <c r="Q48" i="3"/>
  <c r="AB48" i="3" s="1"/>
  <c r="Q51" i="3"/>
  <c r="Q40" i="3"/>
  <c r="AB40" i="3" s="1"/>
  <c r="Q43" i="3"/>
  <c r="Q46" i="3"/>
  <c r="AB46" i="3" s="1"/>
  <c r="Q29" i="3"/>
  <c r="M104" i="3"/>
  <c r="X104" i="3" s="1"/>
  <c r="M106" i="3"/>
  <c r="X106" i="3" s="1"/>
  <c r="M108" i="3"/>
  <c r="M110" i="3"/>
  <c r="X110" i="3" s="1"/>
  <c r="M112" i="3"/>
  <c r="X112" i="3" s="1"/>
  <c r="M114" i="3"/>
  <c r="X114" i="3" s="1"/>
  <c r="Z225" i="4" s="1"/>
  <c r="M116" i="3"/>
  <c r="X116" i="3" s="1"/>
  <c r="M118" i="3"/>
  <c r="X118" i="3" s="1"/>
  <c r="M120" i="3"/>
  <c r="X120" i="3" s="1"/>
  <c r="M122" i="3"/>
  <c r="X122" i="3" s="1"/>
  <c r="Z243" i="4" s="1"/>
  <c r="M124" i="3"/>
  <c r="M126" i="3"/>
  <c r="X126" i="3" s="1"/>
  <c r="M128" i="3"/>
  <c r="X128" i="3" s="1"/>
  <c r="M130" i="3"/>
  <c r="X130" i="3" s="1"/>
  <c r="M132" i="3"/>
  <c r="M105" i="3"/>
  <c r="X105" i="3" s="1"/>
  <c r="M107" i="3"/>
  <c r="X107" i="3" s="1"/>
  <c r="M109" i="3"/>
  <c r="X109" i="3" s="1"/>
  <c r="M111" i="3"/>
  <c r="X111" i="3" s="1"/>
  <c r="M113" i="3"/>
  <c r="X113" i="3" s="1"/>
  <c r="M115" i="3"/>
  <c r="X115" i="3" s="1"/>
  <c r="M117" i="3"/>
  <c r="X117" i="3" s="1"/>
  <c r="M119" i="3"/>
  <c r="M121" i="3"/>
  <c r="X121" i="3" s="1"/>
  <c r="M123" i="3"/>
  <c r="X123" i="3" s="1"/>
  <c r="M125" i="3"/>
  <c r="X125" i="3" s="1"/>
  <c r="M127" i="3"/>
  <c r="X127" i="3" s="1"/>
  <c r="M129" i="3"/>
  <c r="X129" i="3" s="1"/>
  <c r="M131" i="3"/>
  <c r="X131" i="3" s="1"/>
  <c r="M135" i="3"/>
  <c r="X135" i="3" s="1"/>
  <c r="Z269" i="4" s="1"/>
  <c r="M139" i="3"/>
  <c r="M143" i="3"/>
  <c r="X143" i="3" s="1"/>
  <c r="M147" i="3"/>
  <c r="X147" i="3" s="1"/>
  <c r="M150" i="3"/>
  <c r="X150" i="3" s="1"/>
  <c r="Z298" i="4" s="1"/>
  <c r="M152" i="3"/>
  <c r="X152" i="3" s="1"/>
  <c r="M154" i="3"/>
  <c r="X154" i="3" s="1"/>
  <c r="M156" i="3"/>
  <c r="X156" i="3" s="1"/>
  <c r="M158" i="3"/>
  <c r="X158" i="3" s="1"/>
  <c r="M160" i="3"/>
  <c r="M136" i="3"/>
  <c r="X136" i="3" s="1"/>
  <c r="M140" i="3"/>
  <c r="X140" i="3" s="1"/>
  <c r="M144" i="3"/>
  <c r="X144" i="3" s="1"/>
  <c r="M148" i="3"/>
  <c r="X148" i="3" s="1"/>
  <c r="M133" i="3"/>
  <c r="X133" i="3" s="1"/>
  <c r="M137" i="3"/>
  <c r="X137" i="3" s="1"/>
  <c r="M141" i="3"/>
  <c r="X141" i="3" s="1"/>
  <c r="Z281" i="4" s="1"/>
  <c r="M145" i="3"/>
  <c r="X145" i="3" s="1"/>
  <c r="Z289" i="4" s="1"/>
  <c r="M149" i="3"/>
  <c r="X149" i="3" s="1"/>
  <c r="M151" i="3"/>
  <c r="X151" i="3" s="1"/>
  <c r="M153" i="3"/>
  <c r="X153" i="3" s="1"/>
  <c r="M155" i="3"/>
  <c r="X155" i="3" s="1"/>
  <c r="Z309" i="4" s="1"/>
  <c r="M157" i="3"/>
  <c r="X157" i="3" s="1"/>
  <c r="M159" i="3"/>
  <c r="X159" i="3" s="1"/>
  <c r="M134" i="3"/>
  <c r="X134" i="3" s="1"/>
  <c r="M138" i="3"/>
  <c r="M142" i="3"/>
  <c r="X142" i="3" s="1"/>
  <c r="M146" i="3"/>
  <c r="X146" i="3" s="1"/>
  <c r="M161" i="3"/>
  <c r="X161" i="3" s="1"/>
  <c r="M165" i="3"/>
  <c r="X165" i="3" s="1"/>
  <c r="M169" i="3"/>
  <c r="X169" i="3" s="1"/>
  <c r="M173" i="3"/>
  <c r="X173" i="3" s="1"/>
  <c r="M177" i="3"/>
  <c r="X177" i="3" s="1"/>
  <c r="Z351" i="4" s="1"/>
  <c r="M181" i="3"/>
  <c r="X181" i="3" s="1"/>
  <c r="M185" i="3"/>
  <c r="X185" i="3" s="1"/>
  <c r="M189" i="3"/>
  <c r="X189" i="3" s="1"/>
  <c r="M193" i="3"/>
  <c r="X193" i="3" s="1"/>
  <c r="M197" i="3"/>
  <c r="X197" i="3" s="1"/>
  <c r="Z392" i="4" s="1"/>
  <c r="M202" i="3"/>
  <c r="X202" i="3" s="1"/>
  <c r="M204" i="3"/>
  <c r="X204" i="3" s="1"/>
  <c r="M162" i="3"/>
  <c r="X162" i="3" s="1"/>
  <c r="M166" i="3"/>
  <c r="M170" i="3"/>
  <c r="X170" i="3" s="1"/>
  <c r="M174" i="3"/>
  <c r="X174" i="3" s="1"/>
  <c r="M178" i="3"/>
  <c r="X178" i="3" s="1"/>
  <c r="Z355" i="4" s="1"/>
  <c r="M182" i="3"/>
  <c r="M186" i="3"/>
  <c r="X186" i="3" s="1"/>
  <c r="M190" i="3"/>
  <c r="X190" i="3" s="1"/>
  <c r="M194" i="3"/>
  <c r="X194" i="3" s="1"/>
  <c r="M198" i="3"/>
  <c r="M163" i="3"/>
  <c r="X163" i="3" s="1"/>
  <c r="M167" i="3"/>
  <c r="X167" i="3" s="1"/>
  <c r="M171" i="3"/>
  <c r="X171" i="3" s="1"/>
  <c r="Z340" i="4" s="1"/>
  <c r="M175" i="3"/>
  <c r="X175" i="3" s="1"/>
  <c r="M179" i="3"/>
  <c r="X179" i="3" s="1"/>
  <c r="M183" i="3"/>
  <c r="X183" i="3" s="1"/>
  <c r="M187" i="3"/>
  <c r="X187" i="3" s="1"/>
  <c r="M191" i="3"/>
  <c r="M195" i="3"/>
  <c r="X195" i="3" s="1"/>
  <c r="M199" i="3"/>
  <c r="X199" i="3" s="1"/>
  <c r="M201" i="3"/>
  <c r="X201" i="3" s="1"/>
  <c r="Z400" i="4" s="1"/>
  <c r="M203" i="3"/>
  <c r="X203" i="3" s="1"/>
  <c r="Z405" i="4" s="1"/>
  <c r="M205" i="3"/>
  <c r="X205" i="3" s="1"/>
  <c r="M164" i="3"/>
  <c r="X164" i="3" s="1"/>
  <c r="M168" i="3"/>
  <c r="X168" i="3" s="1"/>
  <c r="Z334" i="4" s="1"/>
  <c r="M172" i="3"/>
  <c r="M176" i="3"/>
  <c r="X176" i="3" s="1"/>
  <c r="M180" i="3"/>
  <c r="X180" i="3" s="1"/>
  <c r="M184" i="3"/>
  <c r="X184" i="3" s="1"/>
  <c r="Z367" i="4" s="1"/>
  <c r="M188" i="3"/>
  <c r="X188" i="3" s="1"/>
  <c r="Z374" i="4" s="1"/>
  <c r="M192" i="3"/>
  <c r="X192" i="3" s="1"/>
  <c r="M196" i="3"/>
  <c r="X196" i="3" s="1"/>
  <c r="M200" i="3"/>
  <c r="X200" i="3" s="1"/>
  <c r="M209" i="3"/>
  <c r="X209" i="3" s="1"/>
  <c r="M213" i="3"/>
  <c r="X213" i="3" s="1"/>
  <c r="M217" i="3"/>
  <c r="X217" i="3" s="1"/>
  <c r="M221" i="3"/>
  <c r="M225" i="3"/>
  <c r="X225" i="3" s="1"/>
  <c r="M229" i="3"/>
  <c r="X229" i="3" s="1"/>
  <c r="M233" i="3"/>
  <c r="X233" i="3" s="1"/>
  <c r="M237" i="3"/>
  <c r="M241" i="3"/>
  <c r="X241" i="3" s="1"/>
  <c r="M245" i="3"/>
  <c r="X245" i="3" s="1"/>
  <c r="M206" i="3"/>
  <c r="X206" i="3" s="1"/>
  <c r="M210" i="3"/>
  <c r="X210" i="3" s="1"/>
  <c r="Z419" i="4" s="1"/>
  <c r="M214" i="3"/>
  <c r="M218" i="3"/>
  <c r="X218" i="3" s="1"/>
  <c r="M222" i="3"/>
  <c r="X222" i="3" s="1"/>
  <c r="M226" i="3"/>
  <c r="M230" i="3"/>
  <c r="M234" i="3"/>
  <c r="X234" i="3" s="1"/>
  <c r="M238" i="3"/>
  <c r="X238" i="3" s="1"/>
  <c r="M242" i="3"/>
  <c r="M246" i="3"/>
  <c r="X246" i="3" s="1"/>
  <c r="M249" i="3"/>
  <c r="X249" i="3" s="1"/>
  <c r="Z496" i="4" s="1"/>
  <c r="M251" i="3"/>
  <c r="X251" i="3" s="1"/>
  <c r="M253" i="3"/>
  <c r="X253" i="3" s="1"/>
  <c r="Z504" i="4" s="1"/>
  <c r="M255" i="3"/>
  <c r="X255" i="3" s="1"/>
  <c r="M257" i="3"/>
  <c r="X257" i="3" s="1"/>
  <c r="M259" i="3"/>
  <c r="X259" i="3" s="1"/>
  <c r="M261" i="3"/>
  <c r="X261" i="3" s="1"/>
  <c r="M263" i="3"/>
  <c r="X263" i="3" s="1"/>
  <c r="M265" i="3"/>
  <c r="X265" i="3" s="1"/>
  <c r="M267" i="3"/>
  <c r="X267" i="3" s="1"/>
  <c r="M269" i="3"/>
  <c r="X269" i="3" s="1"/>
  <c r="M271" i="3"/>
  <c r="X271" i="3" s="1"/>
  <c r="M273" i="3"/>
  <c r="X273" i="3" s="1"/>
  <c r="M275" i="3"/>
  <c r="X275" i="3" s="1"/>
  <c r="M277" i="3"/>
  <c r="X277" i="3" s="1"/>
  <c r="M279" i="3"/>
  <c r="X279" i="3" s="1"/>
  <c r="M281" i="3"/>
  <c r="X281" i="3" s="1"/>
  <c r="M283" i="3"/>
  <c r="X283" i="3" s="1"/>
  <c r="M285" i="3"/>
  <c r="X285" i="3" s="1"/>
  <c r="M287" i="3"/>
  <c r="X287" i="3" s="1"/>
  <c r="M289" i="3"/>
  <c r="X289" i="3" s="1"/>
  <c r="M291" i="3"/>
  <c r="X291" i="3" s="1"/>
  <c r="M293" i="3"/>
  <c r="X293" i="3" s="1"/>
  <c r="M207" i="3"/>
  <c r="X207" i="3" s="1"/>
  <c r="M211" i="3"/>
  <c r="X211" i="3" s="1"/>
  <c r="M215" i="3"/>
  <c r="X215" i="3" s="1"/>
  <c r="M219" i="3"/>
  <c r="X219" i="3" s="1"/>
  <c r="M223" i="3"/>
  <c r="X223" i="3" s="1"/>
  <c r="M227" i="3"/>
  <c r="X227" i="3" s="1"/>
  <c r="Z452" i="4" s="1"/>
  <c r="M231" i="3"/>
  <c r="X231" i="3" s="1"/>
  <c r="M235" i="3"/>
  <c r="M239" i="3"/>
  <c r="X239" i="3" s="1"/>
  <c r="M243" i="3"/>
  <c r="X243" i="3" s="1"/>
  <c r="Z484" i="4" s="1"/>
  <c r="M247" i="3"/>
  <c r="X247" i="3" s="1"/>
  <c r="M208" i="3"/>
  <c r="X208" i="3" s="1"/>
  <c r="Z414" i="4" s="1"/>
  <c r="M212" i="3"/>
  <c r="M216" i="3"/>
  <c r="X216" i="3" s="1"/>
  <c r="Z431" i="4" s="1"/>
  <c r="M220" i="3"/>
  <c r="X220" i="3" s="1"/>
  <c r="M224" i="3"/>
  <c r="O446" i="4" s="1"/>
  <c r="M228" i="3"/>
  <c r="X228" i="3" s="1"/>
  <c r="M232" i="3"/>
  <c r="X232" i="3" s="1"/>
  <c r="Z463" i="4" s="1"/>
  <c r="M236" i="3"/>
  <c r="X236" i="3" s="1"/>
  <c r="M240" i="3"/>
  <c r="M244" i="3"/>
  <c r="M248" i="3"/>
  <c r="X248" i="3" s="1"/>
  <c r="M250" i="3"/>
  <c r="X250" i="3" s="1"/>
  <c r="M252" i="3"/>
  <c r="M254" i="3"/>
  <c r="X254" i="3" s="1"/>
  <c r="M256" i="3"/>
  <c r="X256" i="3" s="1"/>
  <c r="M258" i="3"/>
  <c r="X258" i="3" s="1"/>
  <c r="M260" i="3"/>
  <c r="X260" i="3" s="1"/>
  <c r="M262" i="3"/>
  <c r="X262" i="3" s="1"/>
  <c r="M264" i="3"/>
  <c r="X264" i="3" s="1"/>
  <c r="M266" i="3"/>
  <c r="X266" i="3" s="1"/>
  <c r="M268" i="3"/>
  <c r="X268" i="3" s="1"/>
  <c r="M270" i="3"/>
  <c r="X270" i="3" s="1"/>
  <c r="M272" i="3"/>
  <c r="X272" i="3" s="1"/>
  <c r="M274" i="3"/>
  <c r="X274" i="3" s="1"/>
  <c r="M276" i="3"/>
  <c r="X276" i="3" s="1"/>
  <c r="M278" i="3"/>
  <c r="X278" i="3" s="1"/>
  <c r="M280" i="3"/>
  <c r="X280" i="3" s="1"/>
  <c r="M282" i="3"/>
  <c r="X282" i="3" s="1"/>
  <c r="M284" i="3"/>
  <c r="X284" i="3" s="1"/>
  <c r="M286" i="3"/>
  <c r="X286" i="3" s="1"/>
  <c r="M288" i="3"/>
  <c r="X288" i="3" s="1"/>
  <c r="M290" i="3"/>
  <c r="X290" i="3" s="1"/>
  <c r="M292" i="3"/>
  <c r="X292" i="3" s="1"/>
  <c r="M294" i="3"/>
  <c r="X294" i="3" s="1"/>
  <c r="M296" i="3"/>
  <c r="X296" i="3" s="1"/>
  <c r="M298" i="3"/>
  <c r="X298" i="3" s="1"/>
  <c r="M300" i="3"/>
  <c r="X300" i="3" s="1"/>
  <c r="M302" i="3"/>
  <c r="X302" i="3" s="1"/>
  <c r="M304" i="3"/>
  <c r="X304" i="3" s="1"/>
  <c r="M306" i="3"/>
  <c r="X306" i="3" s="1"/>
  <c r="M308" i="3"/>
  <c r="X308" i="3" s="1"/>
  <c r="M310" i="3"/>
  <c r="X310" i="3" s="1"/>
  <c r="M312" i="3"/>
  <c r="X312" i="3" s="1"/>
  <c r="M314" i="3"/>
  <c r="X314" i="3" s="1"/>
  <c r="M316" i="3"/>
  <c r="X316" i="3" s="1"/>
  <c r="M318" i="3"/>
  <c r="X318" i="3" s="1"/>
  <c r="M320" i="3"/>
  <c r="X320" i="3" s="1"/>
  <c r="M322" i="3"/>
  <c r="X322" i="3" s="1"/>
  <c r="M324" i="3"/>
  <c r="X324" i="3" s="1"/>
  <c r="M326" i="3"/>
  <c r="X326" i="3" s="1"/>
  <c r="M328" i="3"/>
  <c r="X328" i="3" s="1"/>
  <c r="M330" i="3"/>
  <c r="X330" i="3" s="1"/>
  <c r="M332" i="3"/>
  <c r="X332" i="3" s="1"/>
  <c r="M334" i="3"/>
  <c r="X334" i="3" s="1"/>
  <c r="M336" i="3"/>
  <c r="X336" i="3" s="1"/>
  <c r="M338" i="3"/>
  <c r="X338" i="3" s="1"/>
  <c r="M340" i="3"/>
  <c r="X340" i="3" s="1"/>
  <c r="M342" i="3"/>
  <c r="X342" i="3" s="1"/>
  <c r="M344" i="3"/>
  <c r="X344" i="3" s="1"/>
  <c r="M346" i="3"/>
  <c r="X346" i="3" s="1"/>
  <c r="M348" i="3"/>
  <c r="X348" i="3" s="1"/>
  <c r="M350" i="3"/>
  <c r="X350" i="3" s="1"/>
  <c r="M352" i="3"/>
  <c r="X352" i="3" s="1"/>
  <c r="M354" i="3"/>
  <c r="X354" i="3" s="1"/>
  <c r="M356" i="3"/>
  <c r="X356" i="3" s="1"/>
  <c r="M358" i="3"/>
  <c r="X358" i="3" s="1"/>
  <c r="M360" i="3"/>
  <c r="X360" i="3" s="1"/>
  <c r="M362" i="3"/>
  <c r="X362" i="3" s="1"/>
  <c r="M364" i="3"/>
  <c r="X364" i="3" s="1"/>
  <c r="M366" i="3"/>
  <c r="X366" i="3" s="1"/>
  <c r="M368" i="3"/>
  <c r="X368" i="3" s="1"/>
  <c r="M370" i="3"/>
  <c r="X370" i="3" s="1"/>
  <c r="M372" i="3"/>
  <c r="X372" i="3" s="1"/>
  <c r="M374" i="3"/>
  <c r="X374" i="3" s="1"/>
  <c r="M295" i="3"/>
  <c r="X295" i="3" s="1"/>
  <c r="M297" i="3"/>
  <c r="X297" i="3" s="1"/>
  <c r="M299" i="3"/>
  <c r="X299" i="3" s="1"/>
  <c r="M301" i="3"/>
  <c r="X301" i="3" s="1"/>
  <c r="M303" i="3"/>
  <c r="X303" i="3" s="1"/>
  <c r="M305" i="3"/>
  <c r="X305" i="3" s="1"/>
  <c r="M307" i="3"/>
  <c r="X307" i="3" s="1"/>
  <c r="M309" i="3"/>
  <c r="X309" i="3" s="1"/>
  <c r="M311" i="3"/>
  <c r="X311" i="3" s="1"/>
  <c r="M313" i="3"/>
  <c r="X313" i="3" s="1"/>
  <c r="M315" i="3"/>
  <c r="X315" i="3" s="1"/>
  <c r="M317" i="3"/>
  <c r="X317" i="3" s="1"/>
  <c r="M319" i="3"/>
  <c r="X319" i="3" s="1"/>
  <c r="M321" i="3"/>
  <c r="X321" i="3" s="1"/>
  <c r="M323" i="3"/>
  <c r="X323" i="3" s="1"/>
  <c r="M325" i="3"/>
  <c r="X325" i="3" s="1"/>
  <c r="M327" i="3"/>
  <c r="X327" i="3" s="1"/>
  <c r="M329" i="3"/>
  <c r="X329" i="3" s="1"/>
  <c r="M331" i="3"/>
  <c r="X331" i="3" s="1"/>
  <c r="M333" i="3"/>
  <c r="X333" i="3" s="1"/>
  <c r="M335" i="3"/>
  <c r="X335" i="3" s="1"/>
  <c r="M337" i="3"/>
  <c r="X337" i="3" s="1"/>
  <c r="M339" i="3"/>
  <c r="X339" i="3" s="1"/>
  <c r="M341" i="3"/>
  <c r="X341" i="3" s="1"/>
  <c r="M343" i="3"/>
  <c r="X343" i="3" s="1"/>
  <c r="M345" i="3"/>
  <c r="X345" i="3" s="1"/>
  <c r="M347" i="3"/>
  <c r="X347" i="3" s="1"/>
  <c r="M349" i="3"/>
  <c r="X349" i="3" s="1"/>
  <c r="M351" i="3"/>
  <c r="X351" i="3" s="1"/>
  <c r="M353" i="3"/>
  <c r="X353" i="3" s="1"/>
  <c r="M355" i="3"/>
  <c r="X355" i="3" s="1"/>
  <c r="M357" i="3"/>
  <c r="X357" i="3" s="1"/>
  <c r="M359" i="3"/>
  <c r="X359" i="3" s="1"/>
  <c r="M361" i="3"/>
  <c r="X361" i="3" s="1"/>
  <c r="M363" i="3"/>
  <c r="X363" i="3" s="1"/>
  <c r="M365" i="3"/>
  <c r="X365" i="3" s="1"/>
  <c r="M367" i="3"/>
  <c r="X367" i="3" s="1"/>
  <c r="M369" i="3"/>
  <c r="X369" i="3" s="1"/>
  <c r="M371" i="3"/>
  <c r="X371" i="3" s="1"/>
  <c r="M373" i="3"/>
  <c r="X373" i="3" s="1"/>
  <c r="M375" i="3"/>
  <c r="X375" i="3" s="1"/>
  <c r="M377" i="3"/>
  <c r="X377" i="3" s="1"/>
  <c r="M379" i="3"/>
  <c r="X379" i="3" s="1"/>
  <c r="M381" i="3"/>
  <c r="X381" i="3" s="1"/>
  <c r="M383" i="3"/>
  <c r="X383" i="3" s="1"/>
  <c r="M385" i="3"/>
  <c r="X385" i="3" s="1"/>
  <c r="M387" i="3"/>
  <c r="X387" i="3" s="1"/>
  <c r="M389" i="3"/>
  <c r="X389" i="3" s="1"/>
  <c r="M391" i="3"/>
  <c r="X391" i="3" s="1"/>
  <c r="M393" i="3"/>
  <c r="X393" i="3" s="1"/>
  <c r="M395" i="3"/>
  <c r="X395" i="3" s="1"/>
  <c r="M397" i="3"/>
  <c r="X397" i="3" s="1"/>
  <c r="M399" i="3"/>
  <c r="X399" i="3" s="1"/>
  <c r="M401" i="3"/>
  <c r="X401" i="3" s="1"/>
  <c r="M403" i="3"/>
  <c r="X403" i="3" s="1"/>
  <c r="M405" i="3"/>
  <c r="X405" i="3" s="1"/>
  <c r="M407" i="3"/>
  <c r="X407" i="3" s="1"/>
  <c r="M409" i="3"/>
  <c r="X409" i="3" s="1"/>
  <c r="M411" i="3"/>
  <c r="X411" i="3" s="1"/>
  <c r="M413" i="3"/>
  <c r="X413" i="3" s="1"/>
  <c r="M415" i="3"/>
  <c r="X415" i="3" s="1"/>
  <c r="M417" i="3"/>
  <c r="X417" i="3" s="1"/>
  <c r="M419" i="3"/>
  <c r="X419" i="3" s="1"/>
  <c r="M421" i="3"/>
  <c r="X421" i="3" s="1"/>
  <c r="M423" i="3"/>
  <c r="X423" i="3" s="1"/>
  <c r="M425" i="3"/>
  <c r="X425" i="3" s="1"/>
  <c r="M427" i="3"/>
  <c r="X427" i="3" s="1"/>
  <c r="M376" i="3"/>
  <c r="X376" i="3" s="1"/>
  <c r="M378" i="3"/>
  <c r="X378" i="3" s="1"/>
  <c r="M380" i="3"/>
  <c r="X380" i="3" s="1"/>
  <c r="M382" i="3"/>
  <c r="X382" i="3" s="1"/>
  <c r="M384" i="3"/>
  <c r="X384" i="3" s="1"/>
  <c r="M386" i="3"/>
  <c r="X386" i="3" s="1"/>
  <c r="M388" i="3"/>
  <c r="X388" i="3" s="1"/>
  <c r="M390" i="3"/>
  <c r="X390" i="3" s="1"/>
  <c r="M392" i="3"/>
  <c r="X392" i="3" s="1"/>
  <c r="M394" i="3"/>
  <c r="X394" i="3" s="1"/>
  <c r="B394" i="3" s="1"/>
  <c r="M396" i="3"/>
  <c r="X396" i="3" s="1"/>
  <c r="M398" i="3"/>
  <c r="X398" i="3" s="1"/>
  <c r="M400" i="3"/>
  <c r="X400" i="3" s="1"/>
  <c r="M402" i="3"/>
  <c r="X402" i="3" s="1"/>
  <c r="M404" i="3"/>
  <c r="X404" i="3" s="1"/>
  <c r="M406" i="3"/>
  <c r="X406" i="3" s="1"/>
  <c r="M408" i="3"/>
  <c r="X408" i="3" s="1"/>
  <c r="M410" i="3"/>
  <c r="X410" i="3" s="1"/>
  <c r="M412" i="3"/>
  <c r="X412" i="3" s="1"/>
  <c r="M414" i="3"/>
  <c r="X414" i="3" s="1"/>
  <c r="M416" i="3"/>
  <c r="X416" i="3" s="1"/>
  <c r="M418" i="3"/>
  <c r="X418" i="3" s="1"/>
  <c r="M420" i="3"/>
  <c r="X420" i="3" s="1"/>
  <c r="M422" i="3"/>
  <c r="X422" i="3" s="1"/>
  <c r="M424" i="3"/>
  <c r="X424" i="3" s="1"/>
  <c r="M426" i="3"/>
  <c r="X426" i="3" s="1"/>
  <c r="B426" i="3" s="1"/>
  <c r="M428" i="3"/>
  <c r="X428" i="3" s="1"/>
  <c r="M429" i="3"/>
  <c r="X429" i="3" s="1"/>
  <c r="M433" i="3"/>
  <c r="X433" i="3" s="1"/>
  <c r="M437" i="3"/>
  <c r="X437" i="3" s="1"/>
  <c r="M441" i="3"/>
  <c r="X441" i="3" s="1"/>
  <c r="M445" i="3"/>
  <c r="X445" i="3" s="1"/>
  <c r="M449" i="3"/>
  <c r="X449" i="3" s="1"/>
  <c r="M453" i="3"/>
  <c r="X453" i="3" s="1"/>
  <c r="M457" i="3"/>
  <c r="X457" i="3" s="1"/>
  <c r="M461" i="3"/>
  <c r="X461" i="3" s="1"/>
  <c r="M465" i="3"/>
  <c r="X465" i="3" s="1"/>
  <c r="M469" i="3"/>
  <c r="X469" i="3" s="1"/>
  <c r="M473" i="3"/>
  <c r="X473" i="3" s="1"/>
  <c r="M475" i="3"/>
  <c r="X475" i="3" s="1"/>
  <c r="M477" i="3"/>
  <c r="X477" i="3" s="1"/>
  <c r="M479" i="3"/>
  <c r="X479" i="3" s="1"/>
  <c r="M481" i="3"/>
  <c r="X481" i="3" s="1"/>
  <c r="M483" i="3"/>
  <c r="X483" i="3" s="1"/>
  <c r="M485" i="3"/>
  <c r="X485" i="3" s="1"/>
  <c r="M487" i="3"/>
  <c r="X487" i="3" s="1"/>
  <c r="M489" i="3"/>
  <c r="X489" i="3" s="1"/>
  <c r="M491" i="3"/>
  <c r="X491" i="3" s="1"/>
  <c r="M493" i="3"/>
  <c r="X493" i="3" s="1"/>
  <c r="M495" i="3"/>
  <c r="X495" i="3" s="1"/>
  <c r="M497" i="3"/>
  <c r="X497" i="3" s="1"/>
  <c r="M499" i="3"/>
  <c r="X499" i="3" s="1"/>
  <c r="M501" i="3"/>
  <c r="X501" i="3" s="1"/>
  <c r="M503" i="3"/>
  <c r="X503" i="3" s="1"/>
  <c r="M55" i="3"/>
  <c r="X55" i="3" s="1"/>
  <c r="M58" i="3"/>
  <c r="X58" i="3" s="1"/>
  <c r="M60" i="3"/>
  <c r="M63" i="3"/>
  <c r="X63" i="3" s="1"/>
  <c r="M65" i="3"/>
  <c r="X65" i="3" s="1"/>
  <c r="M73" i="3"/>
  <c r="X73" i="3" s="1"/>
  <c r="M81" i="3"/>
  <c r="X81" i="3" s="1"/>
  <c r="M89" i="3"/>
  <c r="X89" i="3" s="1"/>
  <c r="M97" i="3"/>
  <c r="X97" i="3" s="1"/>
  <c r="M103" i="3"/>
  <c r="X103" i="3" s="1"/>
  <c r="Z205" i="4" s="1"/>
  <c r="M54" i="3"/>
  <c r="X54" i="3" s="1"/>
  <c r="M430" i="3"/>
  <c r="X430" i="3" s="1"/>
  <c r="M434" i="3"/>
  <c r="X434" i="3" s="1"/>
  <c r="M438" i="3"/>
  <c r="X438" i="3" s="1"/>
  <c r="M442" i="3"/>
  <c r="X442" i="3" s="1"/>
  <c r="M446" i="3"/>
  <c r="X446" i="3" s="1"/>
  <c r="M450" i="3"/>
  <c r="X450" i="3" s="1"/>
  <c r="M454" i="3"/>
  <c r="X454" i="3" s="1"/>
  <c r="M458" i="3"/>
  <c r="X458" i="3" s="1"/>
  <c r="M462" i="3"/>
  <c r="X462" i="3" s="1"/>
  <c r="M466" i="3"/>
  <c r="X466" i="3" s="1"/>
  <c r="M470" i="3"/>
  <c r="X470" i="3" s="1"/>
  <c r="M57" i="3"/>
  <c r="X57" i="3" s="1"/>
  <c r="B57" i="3" s="1"/>
  <c r="F14" i="5" s="1"/>
  <c r="M67" i="3"/>
  <c r="X67" i="3" s="1"/>
  <c r="M70" i="3"/>
  <c r="X70" i="3" s="1"/>
  <c r="M72" i="3"/>
  <c r="X72" i="3" s="1"/>
  <c r="M75" i="3"/>
  <c r="X75" i="3" s="1"/>
  <c r="M78" i="3"/>
  <c r="X78" i="3" s="1"/>
  <c r="M80" i="3"/>
  <c r="M83" i="3"/>
  <c r="X83" i="3" s="1"/>
  <c r="M86" i="3"/>
  <c r="X86" i="3" s="1"/>
  <c r="M88" i="3"/>
  <c r="M91" i="3"/>
  <c r="X91" i="3" s="1"/>
  <c r="M94" i="3"/>
  <c r="X94" i="3" s="1"/>
  <c r="M96" i="3"/>
  <c r="M99" i="3"/>
  <c r="X99" i="3" s="1"/>
  <c r="M102" i="3"/>
  <c r="O202" i="4" s="1"/>
  <c r="M431" i="3"/>
  <c r="X431" i="3" s="1"/>
  <c r="M435" i="3"/>
  <c r="X435" i="3" s="1"/>
  <c r="M439" i="3"/>
  <c r="X439" i="3" s="1"/>
  <c r="M443" i="3"/>
  <c r="X443" i="3" s="1"/>
  <c r="M447" i="3"/>
  <c r="X447" i="3" s="1"/>
  <c r="M451" i="3"/>
  <c r="X451" i="3" s="1"/>
  <c r="M455" i="3"/>
  <c r="X455" i="3" s="1"/>
  <c r="M459" i="3"/>
  <c r="X459" i="3" s="1"/>
  <c r="M463" i="3"/>
  <c r="X463" i="3" s="1"/>
  <c r="M467" i="3"/>
  <c r="X467" i="3" s="1"/>
  <c r="M471" i="3"/>
  <c r="X471" i="3" s="1"/>
  <c r="M472" i="3"/>
  <c r="X472" i="3" s="1"/>
  <c r="M474" i="3"/>
  <c r="X474" i="3" s="1"/>
  <c r="M476" i="3"/>
  <c r="X476" i="3" s="1"/>
  <c r="M478" i="3"/>
  <c r="X478" i="3" s="1"/>
  <c r="M480" i="3"/>
  <c r="X480" i="3" s="1"/>
  <c r="M482" i="3"/>
  <c r="X482" i="3" s="1"/>
  <c r="M484" i="3"/>
  <c r="X484" i="3" s="1"/>
  <c r="M486" i="3"/>
  <c r="X486" i="3" s="1"/>
  <c r="M488" i="3"/>
  <c r="X488" i="3" s="1"/>
  <c r="M490" i="3"/>
  <c r="X490" i="3" s="1"/>
  <c r="M492" i="3"/>
  <c r="X492" i="3" s="1"/>
  <c r="M494" i="3"/>
  <c r="X494" i="3" s="1"/>
  <c r="M496" i="3"/>
  <c r="X496" i="3" s="1"/>
  <c r="M498" i="3"/>
  <c r="X498" i="3" s="1"/>
  <c r="M500" i="3"/>
  <c r="X500" i="3" s="1"/>
  <c r="M502" i="3"/>
  <c r="X502" i="3" s="1"/>
  <c r="M504" i="3"/>
  <c r="X504" i="3" s="1"/>
  <c r="M56" i="3"/>
  <c r="M59" i="3"/>
  <c r="X59" i="3" s="1"/>
  <c r="M62" i="3"/>
  <c r="X62" i="3" s="1"/>
  <c r="M64" i="3"/>
  <c r="M69" i="3"/>
  <c r="X69" i="3" s="1"/>
  <c r="B69" i="3" s="1"/>
  <c r="H16" i="5" s="1"/>
  <c r="M77" i="3"/>
  <c r="X77" i="3" s="1"/>
  <c r="M85" i="3"/>
  <c r="X85" i="3" s="1"/>
  <c r="M93" i="3"/>
  <c r="X93" i="3" s="1"/>
  <c r="M101" i="3"/>
  <c r="X101" i="3" s="1"/>
  <c r="M432" i="3"/>
  <c r="X432" i="3" s="1"/>
  <c r="M436" i="3"/>
  <c r="X436" i="3" s="1"/>
  <c r="M440" i="3"/>
  <c r="X440" i="3" s="1"/>
  <c r="M444" i="3"/>
  <c r="X444" i="3" s="1"/>
  <c r="M448" i="3"/>
  <c r="X448" i="3" s="1"/>
  <c r="M452" i="3"/>
  <c r="X452" i="3" s="1"/>
  <c r="M456" i="3"/>
  <c r="X456" i="3" s="1"/>
  <c r="M460" i="3"/>
  <c r="X460" i="3" s="1"/>
  <c r="M464" i="3"/>
  <c r="X464" i="3" s="1"/>
  <c r="M468" i="3"/>
  <c r="X468" i="3" s="1"/>
  <c r="M61" i="3"/>
  <c r="X61" i="3" s="1"/>
  <c r="B61" i="3" s="1"/>
  <c r="J14" i="5" s="1"/>
  <c r="M66" i="3"/>
  <c r="X66" i="3" s="1"/>
  <c r="M68" i="3"/>
  <c r="M71" i="3"/>
  <c r="X71" i="3" s="1"/>
  <c r="M74" i="3"/>
  <c r="X74" i="3" s="1"/>
  <c r="M76" i="3"/>
  <c r="M79" i="3"/>
  <c r="X79" i="3" s="1"/>
  <c r="M82" i="3"/>
  <c r="X82" i="3" s="1"/>
  <c r="M84" i="3"/>
  <c r="M87" i="3"/>
  <c r="X87" i="3" s="1"/>
  <c r="M90" i="3"/>
  <c r="X90" i="3" s="1"/>
  <c r="M92" i="3"/>
  <c r="M95" i="3"/>
  <c r="X95" i="3" s="1"/>
  <c r="M98" i="3"/>
  <c r="X98" i="3" s="1"/>
  <c r="M100" i="3"/>
  <c r="S105" i="3"/>
  <c r="AD105" i="3" s="1"/>
  <c r="S107" i="3"/>
  <c r="AD107" i="3" s="1"/>
  <c r="S109" i="3"/>
  <c r="AD109" i="3" s="1"/>
  <c r="S111" i="3"/>
  <c r="S113" i="3"/>
  <c r="AD113" i="3" s="1"/>
  <c r="S115" i="3"/>
  <c r="AD115" i="3" s="1"/>
  <c r="S117" i="3"/>
  <c r="AD117" i="3" s="1"/>
  <c r="AF233" i="4" s="1"/>
  <c r="S119" i="3"/>
  <c r="AD119" i="3" s="1"/>
  <c r="S121" i="3"/>
  <c r="AD121" i="3" s="1"/>
  <c r="S123" i="3"/>
  <c r="AD123" i="3" s="1"/>
  <c r="S125" i="3"/>
  <c r="AD125" i="3" s="1"/>
  <c r="S127" i="3"/>
  <c r="S129" i="3"/>
  <c r="AD129" i="3" s="1"/>
  <c r="S131" i="3"/>
  <c r="AD131" i="3" s="1"/>
  <c r="S104" i="3"/>
  <c r="AD104" i="3" s="1"/>
  <c r="S106" i="3"/>
  <c r="AD106" i="3" s="1"/>
  <c r="S108" i="3"/>
  <c r="AD108" i="3" s="1"/>
  <c r="S110" i="3"/>
  <c r="AD110" i="3" s="1"/>
  <c r="S112" i="3"/>
  <c r="AD112" i="3" s="1"/>
  <c r="S114" i="3"/>
  <c r="S116" i="3"/>
  <c r="AD116" i="3" s="1"/>
  <c r="AF229" i="4" s="1"/>
  <c r="S118" i="3"/>
  <c r="AD118" i="3" s="1"/>
  <c r="S120" i="3"/>
  <c r="AD120" i="3" s="1"/>
  <c r="S122" i="3"/>
  <c r="AD122" i="3" s="1"/>
  <c r="S124" i="3"/>
  <c r="AD124" i="3" s="1"/>
  <c r="S126" i="3"/>
  <c r="AD126" i="3" s="1"/>
  <c r="S128" i="3"/>
  <c r="AD128" i="3" s="1"/>
  <c r="S130" i="3"/>
  <c r="AD130" i="3" s="1"/>
  <c r="S132" i="3"/>
  <c r="AD132" i="3" s="1"/>
  <c r="S136" i="3"/>
  <c r="AD136" i="3" s="1"/>
  <c r="S140" i="3"/>
  <c r="AD140" i="3" s="1"/>
  <c r="S144" i="3"/>
  <c r="AD144" i="3" s="1"/>
  <c r="S148" i="3"/>
  <c r="AD148" i="3" s="1"/>
  <c r="S151" i="3"/>
  <c r="AD151" i="3" s="1"/>
  <c r="S153" i="3"/>
  <c r="AD153" i="3" s="1"/>
  <c r="AF305" i="4" s="1"/>
  <c r="S155" i="3"/>
  <c r="S157" i="3"/>
  <c r="AD157" i="3" s="1"/>
  <c r="S159" i="3"/>
  <c r="AD159" i="3" s="1"/>
  <c r="S133" i="3"/>
  <c r="AD133" i="3" s="1"/>
  <c r="S137" i="3"/>
  <c r="AD137" i="3" s="1"/>
  <c r="AF271" i="4" s="1"/>
  <c r="S141" i="3"/>
  <c r="AD141" i="3" s="1"/>
  <c r="S145" i="3"/>
  <c r="AD145" i="3" s="1"/>
  <c r="S149" i="3"/>
  <c r="AD149" i="3" s="1"/>
  <c r="S134" i="3"/>
  <c r="S138" i="3"/>
  <c r="AD138" i="3" s="1"/>
  <c r="S142" i="3"/>
  <c r="AD142" i="3" s="1"/>
  <c r="S146" i="3"/>
  <c r="AD146" i="3" s="1"/>
  <c r="S150" i="3"/>
  <c r="S152" i="3"/>
  <c r="AD152" i="3" s="1"/>
  <c r="S154" i="3"/>
  <c r="AD154" i="3" s="1"/>
  <c r="S156" i="3"/>
  <c r="AD156" i="3" s="1"/>
  <c r="S158" i="3"/>
  <c r="AD158" i="3" s="1"/>
  <c r="AF315" i="4" s="1"/>
  <c r="S160" i="3"/>
  <c r="AD160" i="3" s="1"/>
  <c r="S135" i="3"/>
  <c r="AD135" i="3" s="1"/>
  <c r="S139" i="3"/>
  <c r="AD139" i="3" s="1"/>
  <c r="S143" i="3"/>
  <c r="S147" i="3"/>
  <c r="AD147" i="3" s="1"/>
  <c r="S162" i="3"/>
  <c r="AD162" i="3" s="1"/>
  <c r="S166" i="3"/>
  <c r="AD166" i="3" s="1"/>
  <c r="S170" i="3"/>
  <c r="AD170" i="3" s="1"/>
  <c r="S174" i="3"/>
  <c r="AD174" i="3" s="1"/>
  <c r="S178" i="3"/>
  <c r="AD178" i="3" s="1"/>
  <c r="S182" i="3"/>
  <c r="AD182" i="3" s="1"/>
  <c r="S186" i="3"/>
  <c r="AD186" i="3" s="1"/>
  <c r="AF370" i="4" s="1"/>
  <c r="S190" i="3"/>
  <c r="AD190" i="3" s="1"/>
  <c r="S194" i="3"/>
  <c r="AD194" i="3" s="1"/>
  <c r="S198" i="3"/>
  <c r="AD198" i="3" s="1"/>
  <c r="S201" i="3"/>
  <c r="S203" i="3"/>
  <c r="AD203" i="3" s="1"/>
  <c r="S163" i="3"/>
  <c r="AD163" i="3" s="1"/>
  <c r="S167" i="3"/>
  <c r="AD167" i="3" s="1"/>
  <c r="S171" i="3"/>
  <c r="S175" i="3"/>
  <c r="AD175" i="3" s="1"/>
  <c r="AF347" i="4" s="1"/>
  <c r="S179" i="3"/>
  <c r="AD179" i="3" s="1"/>
  <c r="S183" i="3"/>
  <c r="AD183" i="3" s="1"/>
  <c r="AF363" i="4" s="1"/>
  <c r="S187" i="3"/>
  <c r="S191" i="3"/>
  <c r="AD191" i="3" s="1"/>
  <c r="S195" i="3"/>
  <c r="AD195" i="3" s="1"/>
  <c r="S199" i="3"/>
  <c r="AD199" i="3" s="1"/>
  <c r="S164" i="3"/>
  <c r="AD164" i="3" s="1"/>
  <c r="S168" i="3"/>
  <c r="AD168" i="3" s="1"/>
  <c r="S172" i="3"/>
  <c r="AD172" i="3" s="1"/>
  <c r="S176" i="3"/>
  <c r="AD176" i="3" s="1"/>
  <c r="S180" i="3"/>
  <c r="AD180" i="3" s="1"/>
  <c r="AF357" i="4" s="1"/>
  <c r="S184" i="3"/>
  <c r="AD184" i="3" s="1"/>
  <c r="S188" i="3"/>
  <c r="AD188" i="3" s="1"/>
  <c r="S192" i="3"/>
  <c r="AD192" i="3" s="1"/>
  <c r="S196" i="3"/>
  <c r="S200" i="3"/>
  <c r="AD200" i="3" s="1"/>
  <c r="S202" i="3"/>
  <c r="AD202" i="3" s="1"/>
  <c r="S204" i="3"/>
  <c r="AD204" i="3" s="1"/>
  <c r="S161" i="3"/>
  <c r="AD161" i="3" s="1"/>
  <c r="AF321" i="4" s="1"/>
  <c r="S165" i="3"/>
  <c r="AD165" i="3" s="1"/>
  <c r="S169" i="3"/>
  <c r="AD169" i="3" s="1"/>
  <c r="S173" i="3"/>
  <c r="AD173" i="3" s="1"/>
  <c r="S177" i="3"/>
  <c r="S181" i="3"/>
  <c r="AD181" i="3" s="1"/>
  <c r="S185" i="3"/>
  <c r="AD185" i="3" s="1"/>
  <c r="S189" i="3"/>
  <c r="AD189" i="3" s="1"/>
  <c r="AF375" i="4" s="1"/>
  <c r="S193" i="3"/>
  <c r="AD193" i="3" s="1"/>
  <c r="S197" i="3"/>
  <c r="AD197" i="3" s="1"/>
  <c r="S206" i="3"/>
  <c r="AD206" i="3" s="1"/>
  <c r="S210" i="3"/>
  <c r="AD210" i="3" s="1"/>
  <c r="AF417" i="4" s="1"/>
  <c r="S214" i="3"/>
  <c r="AD214" i="3" s="1"/>
  <c r="S218" i="3"/>
  <c r="AD218" i="3" s="1"/>
  <c r="S222" i="3"/>
  <c r="AD222" i="3" s="1"/>
  <c r="S226" i="3"/>
  <c r="S230" i="3"/>
  <c r="AD230" i="3" s="1"/>
  <c r="S234" i="3"/>
  <c r="AD234" i="3" s="1"/>
  <c r="S238" i="3"/>
  <c r="AD238" i="3" s="1"/>
  <c r="S242" i="3"/>
  <c r="AD242" i="3" s="1"/>
  <c r="AF481" i="4" s="1"/>
  <c r="S246" i="3"/>
  <c r="AD246" i="3" s="1"/>
  <c r="S207" i="3"/>
  <c r="AD207" i="3" s="1"/>
  <c r="S211" i="3"/>
  <c r="AD211" i="3" s="1"/>
  <c r="S215" i="3"/>
  <c r="AD215" i="3" s="1"/>
  <c r="S219" i="3"/>
  <c r="S223" i="3"/>
  <c r="AD223" i="3" s="1"/>
  <c r="S227" i="3"/>
  <c r="AD227" i="3" s="1"/>
  <c r="S231" i="3"/>
  <c r="S235" i="3"/>
  <c r="S239" i="3"/>
  <c r="AD239" i="3" s="1"/>
  <c r="S243" i="3"/>
  <c r="AD243" i="3" s="1"/>
  <c r="S247" i="3"/>
  <c r="S250" i="3"/>
  <c r="AD250" i="3" s="1"/>
  <c r="S252" i="3"/>
  <c r="AD252" i="3" s="1"/>
  <c r="S254" i="3"/>
  <c r="S256" i="3"/>
  <c r="AD256" i="3" s="1"/>
  <c r="S258" i="3"/>
  <c r="AD258" i="3" s="1"/>
  <c r="S260" i="3"/>
  <c r="AD260" i="3" s="1"/>
  <c r="S262" i="3"/>
  <c r="AD262" i="3" s="1"/>
  <c r="S264" i="3"/>
  <c r="AD264" i="3" s="1"/>
  <c r="S266" i="3"/>
  <c r="AD266" i="3" s="1"/>
  <c r="S268" i="3"/>
  <c r="AD268" i="3" s="1"/>
  <c r="S270" i="3"/>
  <c r="AD270" i="3" s="1"/>
  <c r="S272" i="3"/>
  <c r="AD272" i="3" s="1"/>
  <c r="S274" i="3"/>
  <c r="AD274" i="3" s="1"/>
  <c r="S276" i="3"/>
  <c r="AD276" i="3" s="1"/>
  <c r="S278" i="3"/>
  <c r="AD278" i="3" s="1"/>
  <c r="S280" i="3"/>
  <c r="AD280" i="3" s="1"/>
  <c r="S282" i="3"/>
  <c r="AD282" i="3" s="1"/>
  <c r="S284" i="3"/>
  <c r="AD284" i="3" s="1"/>
  <c r="S286" i="3"/>
  <c r="AD286" i="3" s="1"/>
  <c r="S288" i="3"/>
  <c r="AD288" i="3" s="1"/>
  <c r="S290" i="3"/>
  <c r="AD290" i="3" s="1"/>
  <c r="S292" i="3"/>
  <c r="AD292" i="3" s="1"/>
  <c r="S208" i="3"/>
  <c r="AD208" i="3" s="1"/>
  <c r="S212" i="3"/>
  <c r="AD212" i="3" s="1"/>
  <c r="S216" i="3"/>
  <c r="AD216" i="3" s="1"/>
  <c r="AF430" i="4" s="1"/>
  <c r="S220" i="3"/>
  <c r="AD220" i="3" s="1"/>
  <c r="S224" i="3"/>
  <c r="AD224" i="3" s="1"/>
  <c r="S228" i="3"/>
  <c r="AD228" i="3" s="1"/>
  <c r="S232" i="3"/>
  <c r="AD232" i="3" s="1"/>
  <c r="AF462" i="4" s="1"/>
  <c r="S236" i="3"/>
  <c r="AD236" i="3" s="1"/>
  <c r="S240" i="3"/>
  <c r="AD240" i="3" s="1"/>
  <c r="S244" i="3"/>
  <c r="AD244" i="3" s="1"/>
  <c r="S248" i="3"/>
  <c r="AD248" i="3" s="1"/>
  <c r="AF494" i="4" s="1"/>
  <c r="S205" i="3"/>
  <c r="AD205" i="3" s="1"/>
  <c r="AF409" i="4" s="1"/>
  <c r="S209" i="3"/>
  <c r="AD209" i="3" s="1"/>
  <c r="S213" i="3"/>
  <c r="AD213" i="3" s="1"/>
  <c r="AF423" i="4" s="1"/>
  <c r="S217" i="3"/>
  <c r="S221" i="3"/>
  <c r="AD221" i="3" s="1"/>
  <c r="S225" i="3"/>
  <c r="AD225" i="3" s="1"/>
  <c r="S229" i="3"/>
  <c r="S233" i="3"/>
  <c r="AD233" i="3" s="1"/>
  <c r="S237" i="3"/>
  <c r="AD237" i="3" s="1"/>
  <c r="S241" i="3"/>
  <c r="AD241" i="3" s="1"/>
  <c r="S245" i="3"/>
  <c r="S249" i="3"/>
  <c r="S251" i="3"/>
  <c r="AD251" i="3" s="1"/>
  <c r="S253" i="3"/>
  <c r="AD253" i="3" s="1"/>
  <c r="S255" i="3"/>
  <c r="AD255" i="3" s="1"/>
  <c r="S257" i="3"/>
  <c r="AD257" i="3" s="1"/>
  <c r="S259" i="3"/>
  <c r="AD259" i="3" s="1"/>
  <c r="S261" i="3"/>
  <c r="AD261" i="3" s="1"/>
  <c r="S263" i="3"/>
  <c r="AD263" i="3" s="1"/>
  <c r="S265" i="3"/>
  <c r="AD265" i="3" s="1"/>
  <c r="S267" i="3"/>
  <c r="AD267" i="3" s="1"/>
  <c r="S269" i="3"/>
  <c r="AD269" i="3" s="1"/>
  <c r="S271" i="3"/>
  <c r="AD271" i="3" s="1"/>
  <c r="S273" i="3"/>
  <c r="AD273" i="3" s="1"/>
  <c r="S275" i="3"/>
  <c r="AD275" i="3" s="1"/>
  <c r="S277" i="3"/>
  <c r="AD277" i="3" s="1"/>
  <c r="S279" i="3"/>
  <c r="AD279" i="3" s="1"/>
  <c r="S281" i="3"/>
  <c r="AD281" i="3" s="1"/>
  <c r="S283" i="3"/>
  <c r="AD283" i="3" s="1"/>
  <c r="S285" i="3"/>
  <c r="AD285" i="3" s="1"/>
  <c r="S287" i="3"/>
  <c r="AD287" i="3" s="1"/>
  <c r="S289" i="3"/>
  <c r="AD289" i="3" s="1"/>
  <c r="S291" i="3"/>
  <c r="AD291" i="3" s="1"/>
  <c r="S293" i="3"/>
  <c r="AD293" i="3" s="1"/>
  <c r="S295" i="3"/>
  <c r="AD295" i="3" s="1"/>
  <c r="S297" i="3"/>
  <c r="AD297" i="3" s="1"/>
  <c r="S299" i="3"/>
  <c r="AD299" i="3" s="1"/>
  <c r="S301" i="3"/>
  <c r="AD301" i="3" s="1"/>
  <c r="S303" i="3"/>
  <c r="AD303" i="3" s="1"/>
  <c r="S305" i="3"/>
  <c r="AD305" i="3" s="1"/>
  <c r="S307" i="3"/>
  <c r="AD307" i="3" s="1"/>
  <c r="S309" i="3"/>
  <c r="AD309" i="3" s="1"/>
  <c r="S311" i="3"/>
  <c r="AD311" i="3" s="1"/>
  <c r="S313" i="3"/>
  <c r="AD313" i="3" s="1"/>
  <c r="S315" i="3"/>
  <c r="AD315" i="3" s="1"/>
  <c r="S317" i="3"/>
  <c r="AD317" i="3" s="1"/>
  <c r="S319" i="3"/>
  <c r="AD319" i="3" s="1"/>
  <c r="S321" i="3"/>
  <c r="AD321" i="3" s="1"/>
  <c r="S323" i="3"/>
  <c r="AD323" i="3" s="1"/>
  <c r="S325" i="3"/>
  <c r="AD325" i="3" s="1"/>
  <c r="S327" i="3"/>
  <c r="AD327" i="3" s="1"/>
  <c r="S329" i="3"/>
  <c r="AD329" i="3" s="1"/>
  <c r="S331" i="3"/>
  <c r="AD331" i="3" s="1"/>
  <c r="S333" i="3"/>
  <c r="AD333" i="3" s="1"/>
  <c r="S335" i="3"/>
  <c r="AD335" i="3" s="1"/>
  <c r="S337" i="3"/>
  <c r="AD337" i="3" s="1"/>
  <c r="S339" i="3"/>
  <c r="AD339" i="3" s="1"/>
  <c r="S341" i="3"/>
  <c r="AD341" i="3" s="1"/>
  <c r="S343" i="3"/>
  <c r="AD343" i="3" s="1"/>
  <c r="S345" i="3"/>
  <c r="AD345" i="3" s="1"/>
  <c r="S347" i="3"/>
  <c r="AD347" i="3" s="1"/>
  <c r="S349" i="3"/>
  <c r="AD349" i="3" s="1"/>
  <c r="S351" i="3"/>
  <c r="AD351" i="3" s="1"/>
  <c r="S353" i="3"/>
  <c r="AD353" i="3" s="1"/>
  <c r="S355" i="3"/>
  <c r="AD355" i="3" s="1"/>
  <c r="S357" i="3"/>
  <c r="AD357" i="3" s="1"/>
  <c r="S359" i="3"/>
  <c r="AD359" i="3" s="1"/>
  <c r="S361" i="3"/>
  <c r="AD361" i="3" s="1"/>
  <c r="S363" i="3"/>
  <c r="AD363" i="3" s="1"/>
  <c r="S365" i="3"/>
  <c r="AD365" i="3" s="1"/>
  <c r="S367" i="3"/>
  <c r="AD367" i="3" s="1"/>
  <c r="S369" i="3"/>
  <c r="AD369" i="3" s="1"/>
  <c r="S371" i="3"/>
  <c r="AD371" i="3" s="1"/>
  <c r="S373" i="3"/>
  <c r="AD373" i="3" s="1"/>
  <c r="S294" i="3"/>
  <c r="AD294" i="3" s="1"/>
  <c r="S296" i="3"/>
  <c r="AD296" i="3" s="1"/>
  <c r="S298" i="3"/>
  <c r="AD298" i="3" s="1"/>
  <c r="S300" i="3"/>
  <c r="AD300" i="3" s="1"/>
  <c r="S302" i="3"/>
  <c r="AD302" i="3" s="1"/>
  <c r="S304" i="3"/>
  <c r="AD304" i="3" s="1"/>
  <c r="S306" i="3"/>
  <c r="AD306" i="3" s="1"/>
  <c r="S308" i="3"/>
  <c r="AD308" i="3" s="1"/>
  <c r="S310" i="3"/>
  <c r="AD310" i="3" s="1"/>
  <c r="S312" i="3"/>
  <c r="AD312" i="3" s="1"/>
  <c r="S314" i="3"/>
  <c r="AD314" i="3" s="1"/>
  <c r="S316" i="3"/>
  <c r="AD316" i="3" s="1"/>
  <c r="S318" i="3"/>
  <c r="AD318" i="3" s="1"/>
  <c r="S320" i="3"/>
  <c r="AD320" i="3" s="1"/>
  <c r="S322" i="3"/>
  <c r="AD322" i="3" s="1"/>
  <c r="S324" i="3"/>
  <c r="AD324" i="3" s="1"/>
  <c r="S326" i="3"/>
  <c r="AD326" i="3" s="1"/>
  <c r="S328" i="3"/>
  <c r="AD328" i="3" s="1"/>
  <c r="S330" i="3"/>
  <c r="AD330" i="3" s="1"/>
  <c r="S332" i="3"/>
  <c r="AD332" i="3" s="1"/>
  <c r="S334" i="3"/>
  <c r="AD334" i="3" s="1"/>
  <c r="S336" i="3"/>
  <c r="AD336" i="3" s="1"/>
  <c r="S338" i="3"/>
  <c r="AD338" i="3" s="1"/>
  <c r="S340" i="3"/>
  <c r="AD340" i="3" s="1"/>
  <c r="S342" i="3"/>
  <c r="AD342" i="3" s="1"/>
  <c r="S344" i="3"/>
  <c r="AD344" i="3" s="1"/>
  <c r="S346" i="3"/>
  <c r="AD346" i="3" s="1"/>
  <c r="S348" i="3"/>
  <c r="AD348" i="3" s="1"/>
  <c r="S350" i="3"/>
  <c r="AD350" i="3" s="1"/>
  <c r="S352" i="3"/>
  <c r="AD352" i="3" s="1"/>
  <c r="S354" i="3"/>
  <c r="AD354" i="3" s="1"/>
  <c r="S356" i="3"/>
  <c r="AD356" i="3" s="1"/>
  <c r="S358" i="3"/>
  <c r="AD358" i="3" s="1"/>
  <c r="S360" i="3"/>
  <c r="AD360" i="3" s="1"/>
  <c r="S362" i="3"/>
  <c r="AD362" i="3" s="1"/>
  <c r="S364" i="3"/>
  <c r="AD364" i="3" s="1"/>
  <c r="S366" i="3"/>
  <c r="AD366" i="3" s="1"/>
  <c r="S368" i="3"/>
  <c r="AD368" i="3" s="1"/>
  <c r="S370" i="3"/>
  <c r="AD370" i="3" s="1"/>
  <c r="S372" i="3"/>
  <c r="AD372" i="3" s="1"/>
  <c r="S374" i="3"/>
  <c r="AD374" i="3" s="1"/>
  <c r="S376" i="3"/>
  <c r="AD376" i="3" s="1"/>
  <c r="S378" i="3"/>
  <c r="AD378" i="3" s="1"/>
  <c r="S380" i="3"/>
  <c r="AD380" i="3" s="1"/>
  <c r="S382" i="3"/>
  <c r="AD382" i="3" s="1"/>
  <c r="S384" i="3"/>
  <c r="AD384" i="3" s="1"/>
  <c r="S386" i="3"/>
  <c r="AD386" i="3" s="1"/>
  <c r="S388" i="3"/>
  <c r="AD388" i="3" s="1"/>
  <c r="S390" i="3"/>
  <c r="AD390" i="3" s="1"/>
  <c r="S392" i="3"/>
  <c r="AD392" i="3" s="1"/>
  <c r="S394" i="3"/>
  <c r="AD394" i="3" s="1"/>
  <c r="S396" i="3"/>
  <c r="AD396" i="3" s="1"/>
  <c r="S398" i="3"/>
  <c r="AD398" i="3" s="1"/>
  <c r="S400" i="3"/>
  <c r="AD400" i="3" s="1"/>
  <c r="S402" i="3"/>
  <c r="AD402" i="3" s="1"/>
  <c r="S404" i="3"/>
  <c r="AD404" i="3" s="1"/>
  <c r="S406" i="3"/>
  <c r="AD406" i="3" s="1"/>
  <c r="S408" i="3"/>
  <c r="AD408" i="3" s="1"/>
  <c r="S410" i="3"/>
  <c r="AD410" i="3" s="1"/>
  <c r="S412" i="3"/>
  <c r="AD412" i="3" s="1"/>
  <c r="S414" i="3"/>
  <c r="AD414" i="3" s="1"/>
  <c r="S416" i="3"/>
  <c r="AD416" i="3" s="1"/>
  <c r="S418" i="3"/>
  <c r="AD418" i="3" s="1"/>
  <c r="S420" i="3"/>
  <c r="AD420" i="3" s="1"/>
  <c r="S422" i="3"/>
  <c r="AD422" i="3" s="1"/>
  <c r="S424" i="3"/>
  <c r="AD424" i="3" s="1"/>
  <c r="S426" i="3"/>
  <c r="AD426" i="3" s="1"/>
  <c r="S428" i="3"/>
  <c r="AD428" i="3" s="1"/>
  <c r="S375" i="3"/>
  <c r="AD375" i="3" s="1"/>
  <c r="S377" i="3"/>
  <c r="AD377" i="3" s="1"/>
  <c r="S379" i="3"/>
  <c r="AD379" i="3" s="1"/>
  <c r="S381" i="3"/>
  <c r="AD381" i="3" s="1"/>
  <c r="S383" i="3"/>
  <c r="AD383" i="3" s="1"/>
  <c r="S385" i="3"/>
  <c r="AD385" i="3" s="1"/>
  <c r="S387" i="3"/>
  <c r="AD387" i="3" s="1"/>
  <c r="S389" i="3"/>
  <c r="AD389" i="3" s="1"/>
  <c r="S391" i="3"/>
  <c r="AD391" i="3" s="1"/>
  <c r="S393" i="3"/>
  <c r="AD393" i="3" s="1"/>
  <c r="S395" i="3"/>
  <c r="AD395" i="3" s="1"/>
  <c r="H395" i="3" s="1"/>
  <c r="S397" i="3"/>
  <c r="AD397" i="3" s="1"/>
  <c r="S399" i="3"/>
  <c r="AD399" i="3" s="1"/>
  <c r="S401" i="3"/>
  <c r="AD401" i="3" s="1"/>
  <c r="S403" i="3"/>
  <c r="AD403" i="3" s="1"/>
  <c r="S405" i="3"/>
  <c r="AD405" i="3" s="1"/>
  <c r="S407" i="3"/>
  <c r="AD407" i="3" s="1"/>
  <c r="S409" i="3"/>
  <c r="AD409" i="3" s="1"/>
  <c r="S411" i="3"/>
  <c r="AD411" i="3" s="1"/>
  <c r="S413" i="3"/>
  <c r="AD413" i="3" s="1"/>
  <c r="S415" i="3"/>
  <c r="AD415" i="3" s="1"/>
  <c r="H415" i="3" s="1"/>
  <c r="S417" i="3"/>
  <c r="AD417" i="3" s="1"/>
  <c r="S419" i="3"/>
  <c r="AD419" i="3" s="1"/>
  <c r="S421" i="3"/>
  <c r="AD421" i="3" s="1"/>
  <c r="S423" i="3"/>
  <c r="AD423" i="3" s="1"/>
  <c r="S425" i="3"/>
  <c r="AD425" i="3" s="1"/>
  <c r="S427" i="3"/>
  <c r="AD427" i="3" s="1"/>
  <c r="S430" i="3"/>
  <c r="AD430" i="3" s="1"/>
  <c r="S434" i="3"/>
  <c r="AD434" i="3" s="1"/>
  <c r="S438" i="3"/>
  <c r="AD438" i="3" s="1"/>
  <c r="S442" i="3"/>
  <c r="AD442" i="3" s="1"/>
  <c r="H442" i="3" s="1"/>
  <c r="S446" i="3"/>
  <c r="AD446" i="3" s="1"/>
  <c r="S450" i="3"/>
  <c r="AD450" i="3" s="1"/>
  <c r="S454" i="3"/>
  <c r="AD454" i="3" s="1"/>
  <c r="S458" i="3"/>
  <c r="AD458" i="3" s="1"/>
  <c r="S462" i="3"/>
  <c r="AD462" i="3" s="1"/>
  <c r="S466" i="3"/>
  <c r="AD466" i="3" s="1"/>
  <c r="S470" i="3"/>
  <c r="AD470" i="3" s="1"/>
  <c r="S472" i="3"/>
  <c r="AD472" i="3" s="1"/>
  <c r="S474" i="3"/>
  <c r="AD474" i="3" s="1"/>
  <c r="S476" i="3"/>
  <c r="AD476" i="3" s="1"/>
  <c r="S478" i="3"/>
  <c r="AD478" i="3" s="1"/>
  <c r="S480" i="3"/>
  <c r="AD480" i="3" s="1"/>
  <c r="S482" i="3"/>
  <c r="AD482" i="3" s="1"/>
  <c r="S484" i="3"/>
  <c r="AD484" i="3" s="1"/>
  <c r="S486" i="3"/>
  <c r="AD486" i="3" s="1"/>
  <c r="S488" i="3"/>
  <c r="AD488" i="3" s="1"/>
  <c r="S490" i="3"/>
  <c r="AD490" i="3" s="1"/>
  <c r="S492" i="3"/>
  <c r="AD492" i="3" s="1"/>
  <c r="H492" i="3" s="1"/>
  <c r="S494" i="3"/>
  <c r="AD494" i="3" s="1"/>
  <c r="S496" i="3"/>
  <c r="AD496" i="3" s="1"/>
  <c r="S498" i="3"/>
  <c r="AD498" i="3" s="1"/>
  <c r="S500" i="3"/>
  <c r="AD500" i="3" s="1"/>
  <c r="S502" i="3"/>
  <c r="AD502" i="3" s="1"/>
  <c r="S504" i="3"/>
  <c r="AD504" i="3" s="1"/>
  <c r="S56" i="3"/>
  <c r="AD56" i="3" s="1"/>
  <c r="S59" i="3"/>
  <c r="AD59" i="3" s="1"/>
  <c r="S62" i="3"/>
  <c r="S64" i="3"/>
  <c r="AD64" i="3" s="1"/>
  <c r="S69" i="3"/>
  <c r="AD69" i="3" s="1"/>
  <c r="S77" i="3"/>
  <c r="AD77" i="3" s="1"/>
  <c r="S85" i="3"/>
  <c r="AD85" i="3" s="1"/>
  <c r="S93" i="3"/>
  <c r="AD93" i="3" s="1"/>
  <c r="S101" i="3"/>
  <c r="AD101" i="3" s="1"/>
  <c r="S431" i="3"/>
  <c r="AD431" i="3" s="1"/>
  <c r="S435" i="3"/>
  <c r="AD435" i="3" s="1"/>
  <c r="H435" i="3" s="1"/>
  <c r="S439" i="3"/>
  <c r="AD439" i="3" s="1"/>
  <c r="S443" i="3"/>
  <c r="AD443" i="3" s="1"/>
  <c r="S447" i="3"/>
  <c r="AD447" i="3" s="1"/>
  <c r="S451" i="3"/>
  <c r="AD451" i="3" s="1"/>
  <c r="S455" i="3"/>
  <c r="AD455" i="3" s="1"/>
  <c r="S459" i="3"/>
  <c r="AD459" i="3" s="1"/>
  <c r="S463" i="3"/>
  <c r="AD463" i="3" s="1"/>
  <c r="S467" i="3"/>
  <c r="AD467" i="3" s="1"/>
  <c r="S61" i="3"/>
  <c r="AD61" i="3" s="1"/>
  <c r="S66" i="3"/>
  <c r="S68" i="3"/>
  <c r="AD68" i="3" s="1"/>
  <c r="S71" i="3"/>
  <c r="AD71" i="3" s="1"/>
  <c r="S74" i="3"/>
  <c r="S76" i="3"/>
  <c r="AD76" i="3" s="1"/>
  <c r="S79" i="3"/>
  <c r="AD79" i="3" s="1"/>
  <c r="S82" i="3"/>
  <c r="S84" i="3"/>
  <c r="AD84" i="3" s="1"/>
  <c r="S87" i="3"/>
  <c r="AD87" i="3" s="1"/>
  <c r="S90" i="3"/>
  <c r="S92" i="3"/>
  <c r="AD92" i="3" s="1"/>
  <c r="S95" i="3"/>
  <c r="AD95" i="3" s="1"/>
  <c r="S98" i="3"/>
  <c r="S100" i="3"/>
  <c r="AD100" i="3" s="1"/>
  <c r="S432" i="3"/>
  <c r="AD432" i="3" s="1"/>
  <c r="S436" i="3"/>
  <c r="AD436" i="3" s="1"/>
  <c r="S440" i="3"/>
  <c r="AD440" i="3" s="1"/>
  <c r="S444" i="3"/>
  <c r="AD444" i="3" s="1"/>
  <c r="S448" i="3"/>
  <c r="AD448" i="3" s="1"/>
  <c r="S452" i="3"/>
  <c r="AD452" i="3" s="1"/>
  <c r="H452" i="3" s="1"/>
  <c r="S456" i="3"/>
  <c r="AD456" i="3" s="1"/>
  <c r="S460" i="3"/>
  <c r="AD460" i="3" s="1"/>
  <c r="S464" i="3"/>
  <c r="AD464" i="3" s="1"/>
  <c r="S468" i="3"/>
  <c r="AD468" i="3" s="1"/>
  <c r="S471" i="3"/>
  <c r="AD471" i="3" s="1"/>
  <c r="S473" i="3"/>
  <c r="AD473" i="3" s="1"/>
  <c r="S475" i="3"/>
  <c r="AD475" i="3" s="1"/>
  <c r="S477" i="3"/>
  <c r="AD477" i="3" s="1"/>
  <c r="S479" i="3"/>
  <c r="AD479" i="3" s="1"/>
  <c r="S481" i="3"/>
  <c r="AD481" i="3" s="1"/>
  <c r="S483" i="3"/>
  <c r="AD483" i="3" s="1"/>
  <c r="S485" i="3"/>
  <c r="AD485" i="3" s="1"/>
  <c r="S487" i="3"/>
  <c r="AD487" i="3" s="1"/>
  <c r="S489" i="3"/>
  <c r="AD489" i="3" s="1"/>
  <c r="S491" i="3"/>
  <c r="AD491" i="3" s="1"/>
  <c r="S493" i="3"/>
  <c r="AD493" i="3" s="1"/>
  <c r="S495" i="3"/>
  <c r="AD495" i="3" s="1"/>
  <c r="S497" i="3"/>
  <c r="AD497" i="3" s="1"/>
  <c r="S499" i="3"/>
  <c r="AD499" i="3" s="1"/>
  <c r="S501" i="3"/>
  <c r="AD501" i="3" s="1"/>
  <c r="S503" i="3"/>
  <c r="AD503" i="3" s="1"/>
  <c r="S55" i="3"/>
  <c r="AD55" i="3" s="1"/>
  <c r="S58" i="3"/>
  <c r="S60" i="3"/>
  <c r="AD60" i="3" s="1"/>
  <c r="S63" i="3"/>
  <c r="AD63" i="3" s="1"/>
  <c r="S65" i="3"/>
  <c r="AD65" i="3" s="1"/>
  <c r="S73" i="3"/>
  <c r="AD73" i="3" s="1"/>
  <c r="S81" i="3"/>
  <c r="AD81" i="3" s="1"/>
  <c r="S89" i="3"/>
  <c r="AD89" i="3" s="1"/>
  <c r="S97" i="3"/>
  <c r="AD97" i="3" s="1"/>
  <c r="S103" i="3"/>
  <c r="S54" i="3"/>
  <c r="S429" i="3"/>
  <c r="AD429" i="3" s="1"/>
  <c r="S433" i="3"/>
  <c r="AD433" i="3" s="1"/>
  <c r="S437" i="3"/>
  <c r="AD437" i="3" s="1"/>
  <c r="S441" i="3"/>
  <c r="AD441" i="3" s="1"/>
  <c r="S445" i="3"/>
  <c r="AD445" i="3" s="1"/>
  <c r="S449" i="3"/>
  <c r="AD449" i="3" s="1"/>
  <c r="S453" i="3"/>
  <c r="AD453" i="3" s="1"/>
  <c r="S457" i="3"/>
  <c r="AD457" i="3" s="1"/>
  <c r="S461" i="3"/>
  <c r="AD461" i="3" s="1"/>
  <c r="S465" i="3"/>
  <c r="AD465" i="3" s="1"/>
  <c r="S469" i="3"/>
  <c r="AD469" i="3" s="1"/>
  <c r="S57" i="3"/>
  <c r="AD57" i="3" s="1"/>
  <c r="S67" i="3"/>
  <c r="AD67" i="3" s="1"/>
  <c r="S70" i="3"/>
  <c r="S72" i="3"/>
  <c r="AD72" i="3" s="1"/>
  <c r="S75" i="3"/>
  <c r="AD75" i="3" s="1"/>
  <c r="S78" i="3"/>
  <c r="S80" i="3"/>
  <c r="AD80" i="3" s="1"/>
  <c r="S83" i="3"/>
  <c r="AD83" i="3" s="1"/>
  <c r="S86" i="3"/>
  <c r="S88" i="3"/>
  <c r="AD88" i="3" s="1"/>
  <c r="S91" i="3"/>
  <c r="AD91" i="3" s="1"/>
  <c r="S94" i="3"/>
  <c r="S96" i="3"/>
  <c r="AD96" i="3" s="1"/>
  <c r="S99" i="3"/>
  <c r="AD99" i="3" s="1"/>
  <c r="S102" i="3"/>
  <c r="O105" i="3"/>
  <c r="O107" i="3"/>
  <c r="Z107" i="3" s="1"/>
  <c r="AB212" i="4" s="1"/>
  <c r="O109" i="3"/>
  <c r="Z109" i="3" s="1"/>
  <c r="O111" i="3"/>
  <c r="Z111" i="3" s="1"/>
  <c r="AB220" i="4" s="1"/>
  <c r="O113" i="3"/>
  <c r="Z113" i="3" s="1"/>
  <c r="O115" i="3"/>
  <c r="Z115" i="3" s="1"/>
  <c r="O117" i="3"/>
  <c r="Z117" i="3" s="1"/>
  <c r="O119" i="3"/>
  <c r="Z119" i="3" s="1"/>
  <c r="O121" i="3"/>
  <c r="O123" i="3"/>
  <c r="Z123" i="3" s="1"/>
  <c r="O125" i="3"/>
  <c r="Z125" i="3" s="1"/>
  <c r="O127" i="3"/>
  <c r="Z127" i="3" s="1"/>
  <c r="O129" i="3"/>
  <c r="O131" i="3"/>
  <c r="Z131" i="3" s="1"/>
  <c r="AB260" i="4" s="1"/>
  <c r="O104" i="3"/>
  <c r="Z104" i="3" s="1"/>
  <c r="O106" i="3"/>
  <c r="Z106" i="3" s="1"/>
  <c r="O108" i="3"/>
  <c r="Z108" i="3" s="1"/>
  <c r="O110" i="3"/>
  <c r="Z110" i="3" s="1"/>
  <c r="O112" i="3"/>
  <c r="Z112" i="3" s="1"/>
  <c r="O114" i="3"/>
  <c r="Z114" i="3" s="1"/>
  <c r="O116" i="3"/>
  <c r="O118" i="3"/>
  <c r="Z118" i="3" s="1"/>
  <c r="O120" i="3"/>
  <c r="Z120" i="3" s="1"/>
  <c r="O122" i="3"/>
  <c r="Z122" i="3" s="1"/>
  <c r="AB242" i="4" s="1"/>
  <c r="O124" i="3"/>
  <c r="Z124" i="3" s="1"/>
  <c r="O126" i="3"/>
  <c r="Z126" i="3" s="1"/>
  <c r="O128" i="3"/>
  <c r="Z128" i="3" s="1"/>
  <c r="O130" i="3"/>
  <c r="Z130" i="3" s="1"/>
  <c r="O132" i="3"/>
  <c r="Z132" i="3" s="1"/>
  <c r="AB262" i="4" s="1"/>
  <c r="O134" i="3"/>
  <c r="Z134" i="3" s="1"/>
  <c r="O138" i="3"/>
  <c r="Z138" i="3" s="1"/>
  <c r="O142" i="3"/>
  <c r="Z142" i="3" s="1"/>
  <c r="O146" i="3"/>
  <c r="Z146" i="3" s="1"/>
  <c r="O151" i="3"/>
  <c r="Z151" i="3" s="1"/>
  <c r="AB300" i="4" s="1"/>
  <c r="O153" i="3"/>
  <c r="Z153" i="3" s="1"/>
  <c r="O155" i="3"/>
  <c r="Z155" i="3" s="1"/>
  <c r="AB308" i="4" s="1"/>
  <c r="O157" i="3"/>
  <c r="O159" i="3"/>
  <c r="Z159" i="3" s="1"/>
  <c r="O135" i="3"/>
  <c r="Z135" i="3" s="1"/>
  <c r="O139" i="3"/>
  <c r="Z139" i="3" s="1"/>
  <c r="O143" i="3"/>
  <c r="Z143" i="3" s="1"/>
  <c r="O147" i="3"/>
  <c r="Z147" i="3" s="1"/>
  <c r="O136" i="3"/>
  <c r="Z136" i="3" s="1"/>
  <c r="O140" i="3"/>
  <c r="Z140" i="3" s="1"/>
  <c r="AB279" i="4" s="1"/>
  <c r="O144" i="3"/>
  <c r="Z144" i="3" s="1"/>
  <c r="AB286" i="4" s="1"/>
  <c r="O148" i="3"/>
  <c r="Z148" i="3" s="1"/>
  <c r="AB293" i="4" s="1"/>
  <c r="O150" i="3"/>
  <c r="Z150" i="3" s="1"/>
  <c r="O152" i="3"/>
  <c r="Z152" i="3" s="1"/>
  <c r="O154" i="3"/>
  <c r="Z154" i="3" s="1"/>
  <c r="AB305" i="4" s="1"/>
  <c r="O156" i="3"/>
  <c r="Z156" i="3" s="1"/>
  <c r="O158" i="3"/>
  <c r="Z158" i="3" s="1"/>
  <c r="O160" i="3"/>
  <c r="Z160" i="3" s="1"/>
  <c r="O133" i="3"/>
  <c r="Z133" i="3" s="1"/>
  <c r="O137" i="3"/>
  <c r="Z137" i="3" s="1"/>
  <c r="AB272" i="4" s="1"/>
  <c r="O141" i="3"/>
  <c r="Z141" i="3" s="1"/>
  <c r="O145" i="3"/>
  <c r="Z145" i="3" s="1"/>
  <c r="AB288" i="4" s="1"/>
  <c r="O149" i="3"/>
  <c r="O164" i="3"/>
  <c r="Z164" i="3" s="1"/>
  <c r="O168" i="3"/>
  <c r="Z168" i="3" s="1"/>
  <c r="O172" i="3"/>
  <c r="Z172" i="3" s="1"/>
  <c r="O176" i="3"/>
  <c r="O180" i="3"/>
  <c r="Z180" i="3" s="1"/>
  <c r="O184" i="3"/>
  <c r="Z184" i="3" s="1"/>
  <c r="O188" i="3"/>
  <c r="Z188" i="3" s="1"/>
  <c r="O192" i="3"/>
  <c r="Z192" i="3" s="1"/>
  <c r="AB383" i="4" s="1"/>
  <c r="O196" i="3"/>
  <c r="Z196" i="3" s="1"/>
  <c r="O200" i="3"/>
  <c r="Z200" i="3" s="1"/>
  <c r="O201" i="3"/>
  <c r="Z201" i="3" s="1"/>
  <c r="AB401" i="4" s="1"/>
  <c r="O203" i="3"/>
  <c r="Z203" i="3" s="1"/>
  <c r="O205" i="3"/>
  <c r="Z205" i="3" s="1"/>
  <c r="O161" i="3"/>
  <c r="Z161" i="3" s="1"/>
  <c r="O165" i="3"/>
  <c r="Z165" i="3" s="1"/>
  <c r="AB328" i="4" s="1"/>
  <c r="O169" i="3"/>
  <c r="O173" i="3"/>
  <c r="Z173" i="3" s="1"/>
  <c r="O177" i="3"/>
  <c r="Z177" i="3" s="1"/>
  <c r="O181" i="3"/>
  <c r="Z181" i="3" s="1"/>
  <c r="O185" i="3"/>
  <c r="Z185" i="3" s="1"/>
  <c r="AB369" i="4" s="1"/>
  <c r="O189" i="3"/>
  <c r="Z189" i="3" s="1"/>
  <c r="AB376" i="4" s="1"/>
  <c r="O193" i="3"/>
  <c r="Z193" i="3" s="1"/>
  <c r="O197" i="3"/>
  <c r="Z197" i="3" s="1"/>
  <c r="O162" i="3"/>
  <c r="Z162" i="3" s="1"/>
  <c r="AB322" i="4" s="1"/>
  <c r="O166" i="3"/>
  <c r="Z166" i="3" s="1"/>
  <c r="O170" i="3"/>
  <c r="Z170" i="3" s="1"/>
  <c r="O174" i="3"/>
  <c r="Z174" i="3" s="1"/>
  <c r="O178" i="3"/>
  <c r="Z178" i="3" s="1"/>
  <c r="O182" i="3"/>
  <c r="Z182" i="3" s="1"/>
  <c r="O186" i="3"/>
  <c r="Z186" i="3" s="1"/>
  <c r="O190" i="3"/>
  <c r="Z190" i="3" s="1"/>
  <c r="O194" i="3"/>
  <c r="Z194" i="3" s="1"/>
  <c r="O198" i="3"/>
  <c r="Z198" i="3" s="1"/>
  <c r="O202" i="3"/>
  <c r="Z202" i="3" s="1"/>
  <c r="O204" i="3"/>
  <c r="Z204" i="3" s="1"/>
  <c r="O163" i="3"/>
  <c r="O167" i="3"/>
  <c r="Z167" i="3" s="1"/>
  <c r="O171" i="3"/>
  <c r="Z171" i="3" s="1"/>
  <c r="O175" i="3"/>
  <c r="Z175" i="3" s="1"/>
  <c r="O179" i="3"/>
  <c r="O183" i="3"/>
  <c r="Z183" i="3" s="1"/>
  <c r="AB363" i="4" s="1"/>
  <c r="O187" i="3"/>
  <c r="Z187" i="3" s="1"/>
  <c r="O191" i="3"/>
  <c r="Z191" i="3" s="1"/>
  <c r="O195" i="3"/>
  <c r="O199" i="3"/>
  <c r="Z199" i="3" s="1"/>
  <c r="AB396" i="4" s="1"/>
  <c r="O208" i="3"/>
  <c r="Z208" i="3" s="1"/>
  <c r="O212" i="3"/>
  <c r="Z212" i="3" s="1"/>
  <c r="AB423" i="4" s="1"/>
  <c r="O216" i="3"/>
  <c r="Z216" i="3" s="1"/>
  <c r="AB430" i="4" s="1"/>
  <c r="O220" i="3"/>
  <c r="Z220" i="3" s="1"/>
  <c r="O224" i="3"/>
  <c r="Z224" i="3" s="1"/>
  <c r="O228" i="3"/>
  <c r="O232" i="3"/>
  <c r="Z232" i="3" s="1"/>
  <c r="O236" i="3"/>
  <c r="Z236" i="3" s="1"/>
  <c r="O240" i="3"/>
  <c r="Z240" i="3" s="1"/>
  <c r="O244" i="3"/>
  <c r="Z244" i="3" s="1"/>
  <c r="AB487" i="4" s="1"/>
  <c r="O248" i="3"/>
  <c r="Z248" i="3" s="1"/>
  <c r="O209" i="3"/>
  <c r="Z209" i="3" s="1"/>
  <c r="AB415" i="4" s="1"/>
  <c r="O213" i="3"/>
  <c r="Z213" i="3" s="1"/>
  <c r="O217" i="3"/>
  <c r="Z217" i="3" s="1"/>
  <c r="O221" i="3"/>
  <c r="O225" i="3"/>
  <c r="Z225" i="3" s="1"/>
  <c r="AB448" i="4" s="1"/>
  <c r="O229" i="3"/>
  <c r="Z229" i="3" s="1"/>
  <c r="O233" i="3"/>
  <c r="Q464" i="4" s="1"/>
  <c r="O237" i="3"/>
  <c r="Z237" i="3" s="1"/>
  <c r="O241" i="3"/>
  <c r="Z241" i="3" s="1"/>
  <c r="AB480" i="4" s="1"/>
  <c r="O245" i="3"/>
  <c r="Z245" i="3" s="1"/>
  <c r="O250" i="3"/>
  <c r="O252" i="3"/>
  <c r="Z252" i="3" s="1"/>
  <c r="O254" i="3"/>
  <c r="Z254" i="3" s="1"/>
  <c r="D254" i="3" s="1"/>
  <c r="O256" i="3"/>
  <c r="Z256" i="3" s="1"/>
  <c r="O258" i="3"/>
  <c r="Z258" i="3" s="1"/>
  <c r="O260" i="3"/>
  <c r="Z260" i="3" s="1"/>
  <c r="O262" i="3"/>
  <c r="Z262" i="3" s="1"/>
  <c r="O264" i="3"/>
  <c r="Z264" i="3" s="1"/>
  <c r="O266" i="3"/>
  <c r="Z266" i="3" s="1"/>
  <c r="O268" i="3"/>
  <c r="Z268" i="3" s="1"/>
  <c r="O270" i="3"/>
  <c r="Z270" i="3" s="1"/>
  <c r="O272" i="3"/>
  <c r="Z272" i="3" s="1"/>
  <c r="O274" i="3"/>
  <c r="Z274" i="3" s="1"/>
  <c r="O276" i="3"/>
  <c r="Z276" i="3" s="1"/>
  <c r="O278" i="3"/>
  <c r="Z278" i="3" s="1"/>
  <c r="O280" i="3"/>
  <c r="Z280" i="3" s="1"/>
  <c r="O282" i="3"/>
  <c r="Z282" i="3" s="1"/>
  <c r="O284" i="3"/>
  <c r="Z284" i="3" s="1"/>
  <c r="O286" i="3"/>
  <c r="Z286" i="3" s="1"/>
  <c r="O288" i="3"/>
  <c r="Z288" i="3" s="1"/>
  <c r="O290" i="3"/>
  <c r="Z290" i="3" s="1"/>
  <c r="O292" i="3"/>
  <c r="Z292" i="3" s="1"/>
  <c r="O206" i="3"/>
  <c r="Z206" i="3" s="1"/>
  <c r="AB410" i="4" s="1"/>
  <c r="O210" i="3"/>
  <c r="Z210" i="3" s="1"/>
  <c r="O214" i="3"/>
  <c r="Z214" i="3" s="1"/>
  <c r="O218" i="3"/>
  <c r="Z218" i="3" s="1"/>
  <c r="O222" i="3"/>
  <c r="Z222" i="3" s="1"/>
  <c r="AB442" i="4" s="1"/>
  <c r="O226" i="3"/>
  <c r="Z226" i="3" s="1"/>
  <c r="O230" i="3"/>
  <c r="O234" i="3"/>
  <c r="Z234" i="3" s="1"/>
  <c r="O238" i="3"/>
  <c r="Z238" i="3" s="1"/>
  <c r="AB474" i="4" s="1"/>
  <c r="O242" i="3"/>
  <c r="Z242" i="3" s="1"/>
  <c r="O246" i="3"/>
  <c r="O207" i="3"/>
  <c r="O211" i="3"/>
  <c r="Z211" i="3" s="1"/>
  <c r="O215" i="3"/>
  <c r="Z215" i="3" s="1"/>
  <c r="O219" i="3"/>
  <c r="Z219" i="3" s="1"/>
  <c r="O223" i="3"/>
  <c r="Z223" i="3" s="1"/>
  <c r="O227" i="3"/>
  <c r="Z227" i="3" s="1"/>
  <c r="O231" i="3"/>
  <c r="Z231" i="3" s="1"/>
  <c r="O235" i="3"/>
  <c r="O239" i="3"/>
  <c r="Q476" i="4" s="1"/>
  <c r="O243" i="3"/>
  <c r="Z243" i="3" s="1"/>
  <c r="O247" i="3"/>
  <c r="Z247" i="3" s="1"/>
  <c r="O249" i="3"/>
  <c r="O251" i="3"/>
  <c r="Z251" i="3" s="1"/>
  <c r="O253" i="3"/>
  <c r="Z253" i="3" s="1"/>
  <c r="O255" i="3"/>
  <c r="Z255" i="3" s="1"/>
  <c r="O257" i="3"/>
  <c r="Z257" i="3" s="1"/>
  <c r="O259" i="3"/>
  <c r="Z259" i="3" s="1"/>
  <c r="O261" i="3"/>
  <c r="Z261" i="3" s="1"/>
  <c r="O263" i="3"/>
  <c r="Z263" i="3" s="1"/>
  <c r="O265" i="3"/>
  <c r="Z265" i="3" s="1"/>
  <c r="O267" i="3"/>
  <c r="Z267" i="3" s="1"/>
  <c r="O269" i="3"/>
  <c r="Z269" i="3" s="1"/>
  <c r="O271" i="3"/>
  <c r="Z271" i="3" s="1"/>
  <c r="O273" i="3"/>
  <c r="Z273" i="3" s="1"/>
  <c r="O275" i="3"/>
  <c r="Z275" i="3" s="1"/>
  <c r="O277" i="3"/>
  <c r="Z277" i="3" s="1"/>
  <c r="O279" i="3"/>
  <c r="Z279" i="3" s="1"/>
  <c r="O281" i="3"/>
  <c r="Z281" i="3" s="1"/>
  <c r="O283" i="3"/>
  <c r="Z283" i="3" s="1"/>
  <c r="O285" i="3"/>
  <c r="Z285" i="3" s="1"/>
  <c r="O287" i="3"/>
  <c r="Z287" i="3" s="1"/>
  <c r="O289" i="3"/>
  <c r="Z289" i="3" s="1"/>
  <c r="O291" i="3"/>
  <c r="Z291" i="3" s="1"/>
  <c r="O293" i="3"/>
  <c r="Z293" i="3" s="1"/>
  <c r="O295" i="3"/>
  <c r="Z295" i="3" s="1"/>
  <c r="O297" i="3"/>
  <c r="Z297" i="3" s="1"/>
  <c r="O299" i="3"/>
  <c r="Z299" i="3" s="1"/>
  <c r="O301" i="3"/>
  <c r="Z301" i="3" s="1"/>
  <c r="O303" i="3"/>
  <c r="Z303" i="3" s="1"/>
  <c r="O305" i="3"/>
  <c r="Z305" i="3" s="1"/>
  <c r="O307" i="3"/>
  <c r="Z307" i="3" s="1"/>
  <c r="O309" i="3"/>
  <c r="Z309" i="3" s="1"/>
  <c r="O311" i="3"/>
  <c r="Z311" i="3" s="1"/>
  <c r="O313" i="3"/>
  <c r="Z313" i="3" s="1"/>
  <c r="O315" i="3"/>
  <c r="Z315" i="3" s="1"/>
  <c r="O317" i="3"/>
  <c r="Z317" i="3" s="1"/>
  <c r="O319" i="3"/>
  <c r="Z319" i="3" s="1"/>
  <c r="O321" i="3"/>
  <c r="Z321" i="3" s="1"/>
  <c r="O323" i="3"/>
  <c r="Z323" i="3" s="1"/>
  <c r="O325" i="3"/>
  <c r="Z325" i="3" s="1"/>
  <c r="O327" i="3"/>
  <c r="Z327" i="3" s="1"/>
  <c r="O329" i="3"/>
  <c r="Z329" i="3" s="1"/>
  <c r="O331" i="3"/>
  <c r="Z331" i="3" s="1"/>
  <c r="O333" i="3"/>
  <c r="Z333" i="3" s="1"/>
  <c r="O335" i="3"/>
  <c r="Z335" i="3" s="1"/>
  <c r="O337" i="3"/>
  <c r="Z337" i="3" s="1"/>
  <c r="O339" i="3"/>
  <c r="Z339" i="3" s="1"/>
  <c r="O341" i="3"/>
  <c r="Z341" i="3" s="1"/>
  <c r="O343" i="3"/>
  <c r="Z343" i="3" s="1"/>
  <c r="O345" i="3"/>
  <c r="Z345" i="3" s="1"/>
  <c r="O347" i="3"/>
  <c r="Z347" i="3" s="1"/>
  <c r="O349" i="3"/>
  <c r="Z349" i="3" s="1"/>
  <c r="O351" i="3"/>
  <c r="Z351" i="3" s="1"/>
  <c r="O353" i="3"/>
  <c r="Z353" i="3" s="1"/>
  <c r="O355" i="3"/>
  <c r="Z355" i="3" s="1"/>
  <c r="O357" i="3"/>
  <c r="Z357" i="3" s="1"/>
  <c r="O359" i="3"/>
  <c r="Z359" i="3" s="1"/>
  <c r="O361" i="3"/>
  <c r="Z361" i="3" s="1"/>
  <c r="O363" i="3"/>
  <c r="Z363" i="3" s="1"/>
  <c r="O365" i="3"/>
  <c r="Z365" i="3" s="1"/>
  <c r="O367" i="3"/>
  <c r="Z367" i="3" s="1"/>
  <c r="O369" i="3"/>
  <c r="Z369" i="3" s="1"/>
  <c r="O371" i="3"/>
  <c r="Z371" i="3" s="1"/>
  <c r="O373" i="3"/>
  <c r="Z373" i="3" s="1"/>
  <c r="O375" i="3"/>
  <c r="Z375" i="3" s="1"/>
  <c r="O294" i="3"/>
  <c r="Z294" i="3" s="1"/>
  <c r="O296" i="3"/>
  <c r="Z296" i="3" s="1"/>
  <c r="O298" i="3"/>
  <c r="Z298" i="3" s="1"/>
  <c r="O300" i="3"/>
  <c r="Z300" i="3" s="1"/>
  <c r="O302" i="3"/>
  <c r="Z302" i="3" s="1"/>
  <c r="O304" i="3"/>
  <c r="Z304" i="3" s="1"/>
  <c r="O306" i="3"/>
  <c r="Z306" i="3" s="1"/>
  <c r="O308" i="3"/>
  <c r="Z308" i="3" s="1"/>
  <c r="O310" i="3"/>
  <c r="Z310" i="3" s="1"/>
  <c r="O312" i="3"/>
  <c r="Z312" i="3" s="1"/>
  <c r="O314" i="3"/>
  <c r="Z314" i="3" s="1"/>
  <c r="O316" i="3"/>
  <c r="Z316" i="3" s="1"/>
  <c r="O318" i="3"/>
  <c r="Z318" i="3" s="1"/>
  <c r="O320" i="3"/>
  <c r="Z320" i="3" s="1"/>
  <c r="O322" i="3"/>
  <c r="Z322" i="3" s="1"/>
  <c r="O324" i="3"/>
  <c r="Z324" i="3" s="1"/>
  <c r="O326" i="3"/>
  <c r="Z326" i="3" s="1"/>
  <c r="O328" i="3"/>
  <c r="Z328" i="3" s="1"/>
  <c r="O330" i="3"/>
  <c r="Z330" i="3" s="1"/>
  <c r="O332" i="3"/>
  <c r="Z332" i="3" s="1"/>
  <c r="O334" i="3"/>
  <c r="Z334" i="3" s="1"/>
  <c r="O336" i="3"/>
  <c r="Z336" i="3" s="1"/>
  <c r="O338" i="3"/>
  <c r="Z338" i="3" s="1"/>
  <c r="O340" i="3"/>
  <c r="Z340" i="3" s="1"/>
  <c r="O342" i="3"/>
  <c r="Z342" i="3" s="1"/>
  <c r="O344" i="3"/>
  <c r="Z344" i="3" s="1"/>
  <c r="O346" i="3"/>
  <c r="Z346" i="3" s="1"/>
  <c r="O348" i="3"/>
  <c r="Z348" i="3" s="1"/>
  <c r="O350" i="3"/>
  <c r="Z350" i="3" s="1"/>
  <c r="O352" i="3"/>
  <c r="Z352" i="3" s="1"/>
  <c r="O354" i="3"/>
  <c r="Z354" i="3" s="1"/>
  <c r="O356" i="3"/>
  <c r="Z356" i="3" s="1"/>
  <c r="O358" i="3"/>
  <c r="Z358" i="3" s="1"/>
  <c r="O360" i="3"/>
  <c r="Z360" i="3" s="1"/>
  <c r="O362" i="3"/>
  <c r="Z362" i="3" s="1"/>
  <c r="O364" i="3"/>
  <c r="Z364" i="3" s="1"/>
  <c r="O366" i="3"/>
  <c r="Z366" i="3" s="1"/>
  <c r="O368" i="3"/>
  <c r="Z368" i="3" s="1"/>
  <c r="O370" i="3"/>
  <c r="Z370" i="3" s="1"/>
  <c r="O372" i="3"/>
  <c r="Z372" i="3" s="1"/>
  <c r="O374" i="3"/>
  <c r="Z374" i="3" s="1"/>
  <c r="O376" i="3"/>
  <c r="Z376" i="3" s="1"/>
  <c r="O378" i="3"/>
  <c r="Z378" i="3" s="1"/>
  <c r="O380" i="3"/>
  <c r="Z380" i="3" s="1"/>
  <c r="O382" i="3"/>
  <c r="Z382" i="3" s="1"/>
  <c r="O384" i="3"/>
  <c r="Z384" i="3" s="1"/>
  <c r="O386" i="3"/>
  <c r="Z386" i="3" s="1"/>
  <c r="O388" i="3"/>
  <c r="Z388" i="3" s="1"/>
  <c r="O390" i="3"/>
  <c r="Z390" i="3" s="1"/>
  <c r="O392" i="3"/>
  <c r="Z392" i="3" s="1"/>
  <c r="O394" i="3"/>
  <c r="Z394" i="3" s="1"/>
  <c r="O396" i="3"/>
  <c r="Z396" i="3" s="1"/>
  <c r="O398" i="3"/>
  <c r="Z398" i="3" s="1"/>
  <c r="O400" i="3"/>
  <c r="Z400" i="3" s="1"/>
  <c r="O402" i="3"/>
  <c r="Z402" i="3" s="1"/>
  <c r="O404" i="3"/>
  <c r="Z404" i="3" s="1"/>
  <c r="O406" i="3"/>
  <c r="Z406" i="3" s="1"/>
  <c r="O408" i="3"/>
  <c r="Z408" i="3" s="1"/>
  <c r="O410" i="3"/>
  <c r="Z410" i="3" s="1"/>
  <c r="O412" i="3"/>
  <c r="Z412" i="3" s="1"/>
  <c r="O414" i="3"/>
  <c r="Z414" i="3" s="1"/>
  <c r="O416" i="3"/>
  <c r="Z416" i="3" s="1"/>
  <c r="O418" i="3"/>
  <c r="Z418" i="3" s="1"/>
  <c r="O420" i="3"/>
  <c r="Z420" i="3" s="1"/>
  <c r="O422" i="3"/>
  <c r="Z422" i="3" s="1"/>
  <c r="O424" i="3"/>
  <c r="Z424" i="3" s="1"/>
  <c r="O426" i="3"/>
  <c r="Z426" i="3" s="1"/>
  <c r="O428" i="3"/>
  <c r="Z428" i="3" s="1"/>
  <c r="O377" i="3"/>
  <c r="Z377" i="3" s="1"/>
  <c r="O379" i="3"/>
  <c r="Z379" i="3" s="1"/>
  <c r="O381" i="3"/>
  <c r="Z381" i="3" s="1"/>
  <c r="O383" i="3"/>
  <c r="Z383" i="3" s="1"/>
  <c r="O385" i="3"/>
  <c r="Z385" i="3" s="1"/>
  <c r="O387" i="3"/>
  <c r="Z387" i="3" s="1"/>
  <c r="O389" i="3"/>
  <c r="Z389" i="3" s="1"/>
  <c r="O391" i="3"/>
  <c r="Z391" i="3" s="1"/>
  <c r="O393" i="3"/>
  <c r="Z393" i="3" s="1"/>
  <c r="O395" i="3"/>
  <c r="Z395" i="3" s="1"/>
  <c r="O397" i="3"/>
  <c r="Z397" i="3" s="1"/>
  <c r="O399" i="3"/>
  <c r="Z399" i="3" s="1"/>
  <c r="O401" i="3"/>
  <c r="Z401" i="3" s="1"/>
  <c r="O403" i="3"/>
  <c r="Z403" i="3" s="1"/>
  <c r="O405" i="3"/>
  <c r="Z405" i="3" s="1"/>
  <c r="O407" i="3"/>
  <c r="Z407" i="3" s="1"/>
  <c r="O409" i="3"/>
  <c r="Z409" i="3" s="1"/>
  <c r="O411" i="3"/>
  <c r="Z411" i="3" s="1"/>
  <c r="O413" i="3"/>
  <c r="Z413" i="3" s="1"/>
  <c r="O415" i="3"/>
  <c r="Z415" i="3" s="1"/>
  <c r="O417" i="3"/>
  <c r="Z417" i="3" s="1"/>
  <c r="O419" i="3"/>
  <c r="Z419" i="3" s="1"/>
  <c r="O421" i="3"/>
  <c r="Z421" i="3" s="1"/>
  <c r="O423" i="3"/>
  <c r="Z423" i="3" s="1"/>
  <c r="O425" i="3"/>
  <c r="Z425" i="3" s="1"/>
  <c r="D425" i="3" s="1"/>
  <c r="O427" i="3"/>
  <c r="Z427" i="3" s="1"/>
  <c r="O432" i="3"/>
  <c r="Z432" i="3" s="1"/>
  <c r="O436" i="3"/>
  <c r="Z436" i="3" s="1"/>
  <c r="O440" i="3"/>
  <c r="Z440" i="3" s="1"/>
  <c r="O444" i="3"/>
  <c r="Z444" i="3" s="1"/>
  <c r="O448" i="3"/>
  <c r="Z448" i="3" s="1"/>
  <c r="O452" i="3"/>
  <c r="Z452" i="3" s="1"/>
  <c r="O456" i="3"/>
  <c r="Z456" i="3" s="1"/>
  <c r="O460" i="3"/>
  <c r="Z460" i="3" s="1"/>
  <c r="O464" i="3"/>
  <c r="Z464" i="3" s="1"/>
  <c r="O468" i="3"/>
  <c r="Z468" i="3" s="1"/>
  <c r="O472" i="3"/>
  <c r="Z472" i="3" s="1"/>
  <c r="O474" i="3"/>
  <c r="Z474" i="3" s="1"/>
  <c r="O476" i="3"/>
  <c r="Z476" i="3" s="1"/>
  <c r="O478" i="3"/>
  <c r="Z478" i="3" s="1"/>
  <c r="O480" i="3"/>
  <c r="Z480" i="3" s="1"/>
  <c r="O482" i="3"/>
  <c r="Z482" i="3" s="1"/>
  <c r="O484" i="3"/>
  <c r="Z484" i="3" s="1"/>
  <c r="O486" i="3"/>
  <c r="Z486" i="3" s="1"/>
  <c r="O488" i="3"/>
  <c r="Z488" i="3" s="1"/>
  <c r="O490" i="3"/>
  <c r="Z490" i="3" s="1"/>
  <c r="O492" i="3"/>
  <c r="Z492" i="3" s="1"/>
  <c r="O494" i="3"/>
  <c r="Z494" i="3" s="1"/>
  <c r="O496" i="3"/>
  <c r="Z496" i="3" s="1"/>
  <c r="O498" i="3"/>
  <c r="Z498" i="3" s="1"/>
  <c r="O500" i="3"/>
  <c r="Z500" i="3" s="1"/>
  <c r="O502" i="3"/>
  <c r="Z502" i="3" s="1"/>
  <c r="O504" i="3"/>
  <c r="Z504" i="3" s="1"/>
  <c r="O56" i="3"/>
  <c r="Z56" i="3" s="1"/>
  <c r="O59" i="3"/>
  <c r="Z59" i="3" s="1"/>
  <c r="O62" i="3"/>
  <c r="O64" i="3"/>
  <c r="Z64" i="3" s="1"/>
  <c r="O69" i="3"/>
  <c r="Z69" i="3" s="1"/>
  <c r="O77" i="3"/>
  <c r="Z77" i="3" s="1"/>
  <c r="O85" i="3"/>
  <c r="Z85" i="3" s="1"/>
  <c r="O93" i="3"/>
  <c r="Z93" i="3" s="1"/>
  <c r="O101" i="3"/>
  <c r="Z101" i="3" s="1"/>
  <c r="O429" i="3"/>
  <c r="Z429" i="3" s="1"/>
  <c r="O433" i="3"/>
  <c r="Z433" i="3" s="1"/>
  <c r="O437" i="3"/>
  <c r="Z437" i="3" s="1"/>
  <c r="O441" i="3"/>
  <c r="Z441" i="3" s="1"/>
  <c r="O445" i="3"/>
  <c r="Z445" i="3" s="1"/>
  <c r="O449" i="3"/>
  <c r="Z449" i="3" s="1"/>
  <c r="O453" i="3"/>
  <c r="Z453" i="3" s="1"/>
  <c r="O457" i="3"/>
  <c r="Z457" i="3" s="1"/>
  <c r="O461" i="3"/>
  <c r="Z461" i="3" s="1"/>
  <c r="O465" i="3"/>
  <c r="Z465" i="3" s="1"/>
  <c r="O469" i="3"/>
  <c r="Z469" i="3" s="1"/>
  <c r="O61" i="3"/>
  <c r="Z61" i="3" s="1"/>
  <c r="O66" i="3"/>
  <c r="O68" i="3"/>
  <c r="Z68" i="3" s="1"/>
  <c r="O71" i="3"/>
  <c r="Z71" i="3" s="1"/>
  <c r="O74" i="3"/>
  <c r="O76" i="3"/>
  <c r="Z76" i="3" s="1"/>
  <c r="O79" i="3"/>
  <c r="Z79" i="3" s="1"/>
  <c r="O82" i="3"/>
  <c r="O84" i="3"/>
  <c r="Z84" i="3" s="1"/>
  <c r="O87" i="3"/>
  <c r="Z87" i="3" s="1"/>
  <c r="O90" i="3"/>
  <c r="O92" i="3"/>
  <c r="Z92" i="3" s="1"/>
  <c r="O95" i="3"/>
  <c r="Z95" i="3" s="1"/>
  <c r="O98" i="3"/>
  <c r="O100" i="3"/>
  <c r="Z100" i="3" s="1"/>
  <c r="O430" i="3"/>
  <c r="Z430" i="3" s="1"/>
  <c r="O434" i="3"/>
  <c r="Z434" i="3" s="1"/>
  <c r="O438" i="3"/>
  <c r="Z438" i="3" s="1"/>
  <c r="O442" i="3"/>
  <c r="Z442" i="3" s="1"/>
  <c r="O446" i="3"/>
  <c r="Z446" i="3" s="1"/>
  <c r="O450" i="3"/>
  <c r="Z450" i="3" s="1"/>
  <c r="O454" i="3"/>
  <c r="Z454" i="3" s="1"/>
  <c r="O458" i="3"/>
  <c r="Z458" i="3" s="1"/>
  <c r="O462" i="3"/>
  <c r="Z462" i="3" s="1"/>
  <c r="O466" i="3"/>
  <c r="Z466" i="3" s="1"/>
  <c r="O470" i="3"/>
  <c r="Z470" i="3" s="1"/>
  <c r="O473" i="3"/>
  <c r="Z473" i="3" s="1"/>
  <c r="O475" i="3"/>
  <c r="Z475" i="3" s="1"/>
  <c r="O477" i="3"/>
  <c r="Z477" i="3" s="1"/>
  <c r="O479" i="3"/>
  <c r="Z479" i="3" s="1"/>
  <c r="O481" i="3"/>
  <c r="Z481" i="3" s="1"/>
  <c r="O483" i="3"/>
  <c r="Z483" i="3" s="1"/>
  <c r="O485" i="3"/>
  <c r="Z485" i="3" s="1"/>
  <c r="O487" i="3"/>
  <c r="Z487" i="3" s="1"/>
  <c r="O489" i="3"/>
  <c r="Z489" i="3" s="1"/>
  <c r="O491" i="3"/>
  <c r="Z491" i="3" s="1"/>
  <c r="O493" i="3"/>
  <c r="Z493" i="3" s="1"/>
  <c r="O495" i="3"/>
  <c r="Z495" i="3" s="1"/>
  <c r="O497" i="3"/>
  <c r="Z497" i="3" s="1"/>
  <c r="O499" i="3"/>
  <c r="Z499" i="3" s="1"/>
  <c r="O501" i="3"/>
  <c r="Z501" i="3" s="1"/>
  <c r="O503" i="3"/>
  <c r="Z503" i="3" s="1"/>
  <c r="O55" i="3"/>
  <c r="Z55" i="3" s="1"/>
  <c r="O58" i="3"/>
  <c r="O60" i="3"/>
  <c r="Z60" i="3" s="1"/>
  <c r="O63" i="3"/>
  <c r="Z63" i="3" s="1"/>
  <c r="O65" i="3"/>
  <c r="Z65" i="3" s="1"/>
  <c r="D65" i="3" s="1"/>
  <c r="O73" i="3"/>
  <c r="Z73" i="3" s="1"/>
  <c r="D73" i="3" s="1"/>
  <c r="O81" i="3"/>
  <c r="Z81" i="3" s="1"/>
  <c r="O89" i="3"/>
  <c r="Z89" i="3" s="1"/>
  <c r="O97" i="3"/>
  <c r="Z97" i="3" s="1"/>
  <c r="O103" i="3"/>
  <c r="O54" i="3"/>
  <c r="O431" i="3"/>
  <c r="Z431" i="3" s="1"/>
  <c r="O435" i="3"/>
  <c r="Z435" i="3" s="1"/>
  <c r="O439" i="3"/>
  <c r="Z439" i="3" s="1"/>
  <c r="O443" i="3"/>
  <c r="Z443" i="3" s="1"/>
  <c r="O447" i="3"/>
  <c r="Z447" i="3" s="1"/>
  <c r="O451" i="3"/>
  <c r="Z451" i="3" s="1"/>
  <c r="O455" i="3"/>
  <c r="Z455" i="3" s="1"/>
  <c r="O459" i="3"/>
  <c r="Z459" i="3" s="1"/>
  <c r="O463" i="3"/>
  <c r="Z463" i="3" s="1"/>
  <c r="O467" i="3"/>
  <c r="Z467" i="3" s="1"/>
  <c r="O471" i="3"/>
  <c r="Z471" i="3" s="1"/>
  <c r="O57" i="3"/>
  <c r="Z57" i="3" s="1"/>
  <c r="O67" i="3"/>
  <c r="Z67" i="3" s="1"/>
  <c r="O70" i="3"/>
  <c r="O72" i="3"/>
  <c r="Z72" i="3" s="1"/>
  <c r="O75" i="3"/>
  <c r="Z75" i="3" s="1"/>
  <c r="O78" i="3"/>
  <c r="O80" i="3"/>
  <c r="Z80" i="3" s="1"/>
  <c r="O83" i="3"/>
  <c r="Z83" i="3" s="1"/>
  <c r="O86" i="3"/>
  <c r="O88" i="3"/>
  <c r="Z88" i="3" s="1"/>
  <c r="O91" i="3"/>
  <c r="Z91" i="3" s="1"/>
  <c r="O94" i="3"/>
  <c r="O96" i="3"/>
  <c r="Z96" i="3" s="1"/>
  <c r="O99" i="3"/>
  <c r="Z99" i="3" s="1"/>
  <c r="O102" i="3"/>
  <c r="Q202" i="4" s="1"/>
  <c r="W53" i="3"/>
  <c r="W33" i="3"/>
  <c r="AH33" i="3" s="1"/>
  <c r="W37" i="3"/>
  <c r="AH37" i="3" s="1"/>
  <c r="W41" i="3"/>
  <c r="AH41" i="3" s="1"/>
  <c r="W45" i="3"/>
  <c r="W49" i="3"/>
  <c r="AH49" i="3" s="1"/>
  <c r="W29" i="3"/>
  <c r="Y56" i="4" s="1"/>
  <c r="W32" i="3"/>
  <c r="AH32" i="3" s="1"/>
  <c r="W48" i="3"/>
  <c r="AH48" i="3" s="1"/>
  <c r="W30" i="3"/>
  <c r="AH30" i="3" s="1"/>
  <c r="W34" i="3"/>
  <c r="AH34" i="3" s="1"/>
  <c r="W38" i="3"/>
  <c r="AH38" i="3" s="1"/>
  <c r="W42" i="3"/>
  <c r="AH42" i="3" s="1"/>
  <c r="W46" i="3"/>
  <c r="AH46" i="3" s="1"/>
  <c r="W50" i="3"/>
  <c r="AH50" i="3" s="1"/>
  <c r="W40" i="3"/>
  <c r="AH40" i="3" s="1"/>
  <c r="W52" i="3"/>
  <c r="AH52" i="3" s="1"/>
  <c r="L52" i="3" s="1"/>
  <c r="K58" i="5" s="1"/>
  <c r="W31" i="3"/>
  <c r="AH31" i="3" s="1"/>
  <c r="W35" i="3"/>
  <c r="AH35" i="3" s="1"/>
  <c r="W39" i="3"/>
  <c r="AH39" i="3" s="1"/>
  <c r="W43" i="3"/>
  <c r="AH43" i="3" s="1"/>
  <c r="W47" i="3"/>
  <c r="AH47" i="3" s="1"/>
  <c r="W51" i="3"/>
  <c r="AH51" i="3" s="1"/>
  <c r="W36" i="3"/>
  <c r="AH36" i="3" s="1"/>
  <c r="W44" i="3"/>
  <c r="AH44" i="3" s="1"/>
  <c r="T15" i="3"/>
  <c r="AE15" i="3" s="1"/>
  <c r="T18" i="3"/>
  <c r="AE18" i="3" s="1"/>
  <c r="T14" i="3"/>
  <c r="AE14" i="3" s="1"/>
  <c r="T17" i="3"/>
  <c r="T12" i="3"/>
  <c r="T13" i="3"/>
  <c r="T16" i="3"/>
  <c r="AE16" i="3" s="1"/>
  <c r="T19" i="3"/>
  <c r="AE19" i="3" s="1"/>
  <c r="V24" i="3"/>
  <c r="AG24" i="3" s="1"/>
  <c r="V28" i="3"/>
  <c r="AG28" i="3" s="1"/>
  <c r="V21" i="3"/>
  <c r="AG21" i="3" s="1"/>
  <c r="K21" i="3" s="1"/>
  <c r="V27" i="3"/>
  <c r="V23" i="3"/>
  <c r="V26" i="3"/>
  <c r="AG26" i="3" s="1"/>
  <c r="V20" i="3"/>
  <c r="AG20" i="3" s="1"/>
  <c r="V22" i="3"/>
  <c r="AG22" i="3" s="1"/>
  <c r="V25" i="3"/>
  <c r="AG25" i="3" s="1"/>
  <c r="N22" i="3"/>
  <c r="Y22" i="3" s="1"/>
  <c r="N24" i="3"/>
  <c r="Y24" i="3" s="1"/>
  <c r="N28" i="3"/>
  <c r="Y28" i="3" s="1"/>
  <c r="N21" i="3"/>
  <c r="Y21" i="3" s="1"/>
  <c r="N27" i="3"/>
  <c r="N23" i="3"/>
  <c r="N26" i="3"/>
  <c r="Y26" i="3" s="1"/>
  <c r="N20" i="3"/>
  <c r="Y20" i="3" s="1"/>
  <c r="N25" i="3"/>
  <c r="Y25" i="3" s="1"/>
  <c r="V107" i="3"/>
  <c r="AG107" i="3" s="1"/>
  <c r="V111" i="3"/>
  <c r="AG111" i="3" s="1"/>
  <c r="AI220" i="4" s="1"/>
  <c r="V115" i="3"/>
  <c r="AG115" i="3" s="1"/>
  <c r="AI229" i="4" s="1"/>
  <c r="V119" i="3"/>
  <c r="AG119" i="3" s="1"/>
  <c r="V123" i="3"/>
  <c r="AG123" i="3" s="1"/>
  <c r="V127" i="3"/>
  <c r="AG127" i="3" s="1"/>
  <c r="V131" i="3"/>
  <c r="AG131" i="3" s="1"/>
  <c r="V132" i="3"/>
  <c r="AG132" i="3" s="1"/>
  <c r="V134" i="3"/>
  <c r="AG134" i="3" s="1"/>
  <c r="V136" i="3"/>
  <c r="AG136" i="3" s="1"/>
  <c r="V138" i="3"/>
  <c r="AG138" i="3" s="1"/>
  <c r="V140" i="3"/>
  <c r="AG140" i="3" s="1"/>
  <c r="V142" i="3"/>
  <c r="AG142" i="3" s="1"/>
  <c r="V144" i="3"/>
  <c r="AG144" i="3" s="1"/>
  <c r="AI285" i="4" s="1"/>
  <c r="V146" i="3"/>
  <c r="AG146" i="3" s="1"/>
  <c r="V148" i="3"/>
  <c r="AG148" i="3" s="1"/>
  <c r="V105" i="3"/>
  <c r="AG105" i="3" s="1"/>
  <c r="V109" i="3"/>
  <c r="AG109" i="3" s="1"/>
  <c r="V113" i="3"/>
  <c r="AG113" i="3" s="1"/>
  <c r="AI224" i="4" s="1"/>
  <c r="V117" i="3"/>
  <c r="AG117" i="3" s="1"/>
  <c r="V121" i="3"/>
  <c r="AG121" i="3" s="1"/>
  <c r="V125" i="3"/>
  <c r="AG125" i="3" s="1"/>
  <c r="V129" i="3"/>
  <c r="AG129" i="3" s="1"/>
  <c r="AI256" i="4" s="1"/>
  <c r="V133" i="3"/>
  <c r="AG133" i="3" s="1"/>
  <c r="AI264" i="4" s="1"/>
  <c r="V135" i="3"/>
  <c r="AG135" i="3" s="1"/>
  <c r="V137" i="3"/>
  <c r="AG137" i="3" s="1"/>
  <c r="AI271" i="4" s="1"/>
  <c r="V139" i="3"/>
  <c r="AG139" i="3" s="1"/>
  <c r="V141" i="3"/>
  <c r="AG141" i="3" s="1"/>
  <c r="V143" i="3"/>
  <c r="AG143" i="3" s="1"/>
  <c r="V145" i="3"/>
  <c r="AG145" i="3" s="1"/>
  <c r="V147" i="3"/>
  <c r="AG147" i="3" s="1"/>
  <c r="AI292" i="4" s="1"/>
  <c r="V108" i="3"/>
  <c r="AG108" i="3" s="1"/>
  <c r="V116" i="3"/>
  <c r="AG116" i="3" s="1"/>
  <c r="V124" i="3"/>
  <c r="AG124" i="3" s="1"/>
  <c r="AI245" i="4" s="1"/>
  <c r="V110" i="3"/>
  <c r="AG110" i="3" s="1"/>
  <c r="AI218" i="4" s="1"/>
  <c r="V118" i="3"/>
  <c r="AG118" i="3" s="1"/>
  <c r="V126" i="3"/>
  <c r="AG126" i="3" s="1"/>
  <c r="V150" i="3"/>
  <c r="AG150" i="3" s="1"/>
  <c r="AI298" i="4" s="1"/>
  <c r="V152" i="3"/>
  <c r="AG152" i="3" s="1"/>
  <c r="AI303" i="4" s="1"/>
  <c r="V154" i="3"/>
  <c r="AG154" i="3" s="1"/>
  <c r="V156" i="3"/>
  <c r="AG156" i="3" s="1"/>
  <c r="V158" i="3"/>
  <c r="AG158" i="3" s="1"/>
  <c r="V160" i="3"/>
  <c r="AG160" i="3" s="1"/>
  <c r="AI319" i="4" s="1"/>
  <c r="V162" i="3"/>
  <c r="AG162" i="3" s="1"/>
  <c r="V164" i="3"/>
  <c r="AG164" i="3" s="1"/>
  <c r="V166" i="3"/>
  <c r="AG166" i="3" s="1"/>
  <c r="V168" i="3"/>
  <c r="AG168" i="3" s="1"/>
  <c r="AI334" i="4" s="1"/>
  <c r="V170" i="3"/>
  <c r="AG170" i="3" s="1"/>
  <c r="V172" i="3"/>
  <c r="AG172" i="3" s="1"/>
  <c r="V174" i="3"/>
  <c r="AG174" i="3" s="1"/>
  <c r="AI346" i="4" s="1"/>
  <c r="V176" i="3"/>
  <c r="V178" i="3"/>
  <c r="AG178" i="3" s="1"/>
  <c r="AI354" i="4" s="1"/>
  <c r="V180" i="3"/>
  <c r="AG180" i="3" s="1"/>
  <c r="V182" i="3"/>
  <c r="AG182" i="3" s="1"/>
  <c r="AI362" i="4" s="1"/>
  <c r="V184" i="3"/>
  <c r="V186" i="3"/>
  <c r="AG186" i="3" s="1"/>
  <c r="V188" i="3"/>
  <c r="AG188" i="3" s="1"/>
  <c r="V190" i="3"/>
  <c r="AG190" i="3" s="1"/>
  <c r="V192" i="3"/>
  <c r="AG192" i="3" s="1"/>
  <c r="V194" i="3"/>
  <c r="AG194" i="3" s="1"/>
  <c r="V196" i="3"/>
  <c r="AG196" i="3" s="1"/>
  <c r="V198" i="3"/>
  <c r="AG198" i="3" s="1"/>
  <c r="V104" i="3"/>
  <c r="AG104" i="3" s="1"/>
  <c r="AI207" i="4" s="1"/>
  <c r="V112" i="3"/>
  <c r="AG112" i="3" s="1"/>
  <c r="V120" i="3"/>
  <c r="AG120" i="3" s="1"/>
  <c r="V128" i="3"/>
  <c r="AG128" i="3" s="1"/>
  <c r="V106" i="3"/>
  <c r="AG106" i="3" s="1"/>
  <c r="V114" i="3"/>
  <c r="AG114" i="3" s="1"/>
  <c r="V122" i="3"/>
  <c r="AG122" i="3" s="1"/>
  <c r="V130" i="3"/>
  <c r="AG130" i="3" s="1"/>
  <c r="V149" i="3"/>
  <c r="AG149" i="3" s="1"/>
  <c r="V151" i="3"/>
  <c r="AG151" i="3" s="1"/>
  <c r="V153" i="3"/>
  <c r="AG153" i="3" s="1"/>
  <c r="V155" i="3"/>
  <c r="AG155" i="3" s="1"/>
  <c r="V157" i="3"/>
  <c r="AG157" i="3" s="1"/>
  <c r="V159" i="3"/>
  <c r="AG159" i="3" s="1"/>
  <c r="V161" i="3"/>
  <c r="AG161" i="3" s="1"/>
  <c r="V163" i="3"/>
  <c r="AG163" i="3" s="1"/>
  <c r="V165" i="3"/>
  <c r="V167" i="3"/>
  <c r="AG167" i="3" s="1"/>
  <c r="V169" i="3"/>
  <c r="AG169" i="3" s="1"/>
  <c r="V171" i="3"/>
  <c r="AG171" i="3" s="1"/>
  <c r="V173" i="3"/>
  <c r="V175" i="3"/>
  <c r="AG175" i="3" s="1"/>
  <c r="V177" i="3"/>
  <c r="AG177" i="3" s="1"/>
  <c r="K177" i="3" s="1"/>
  <c r="V179" i="3"/>
  <c r="AG179" i="3" s="1"/>
  <c r="AI356" i="4" s="1"/>
  <c r="V181" i="3"/>
  <c r="AG181" i="3" s="1"/>
  <c r="V183" i="3"/>
  <c r="AG183" i="3" s="1"/>
  <c r="V185" i="3"/>
  <c r="AG185" i="3" s="1"/>
  <c r="V187" i="3"/>
  <c r="AG187" i="3" s="1"/>
  <c r="V189" i="3"/>
  <c r="V191" i="3"/>
  <c r="AG191" i="3" s="1"/>
  <c r="V193" i="3"/>
  <c r="AG193" i="3" s="1"/>
  <c r="V195" i="3"/>
  <c r="AG195" i="3" s="1"/>
  <c r="V197" i="3"/>
  <c r="V199" i="3"/>
  <c r="AG199" i="3" s="1"/>
  <c r="V200" i="3"/>
  <c r="AG200" i="3" s="1"/>
  <c r="V202" i="3"/>
  <c r="AG202" i="3" s="1"/>
  <c r="AI401" i="4" s="1"/>
  <c r="V204" i="3"/>
  <c r="AG204" i="3" s="1"/>
  <c r="V206" i="3"/>
  <c r="AG206" i="3" s="1"/>
  <c r="V208" i="3"/>
  <c r="AG208" i="3" s="1"/>
  <c r="V210" i="3"/>
  <c r="AG210" i="3" s="1"/>
  <c r="V212" i="3"/>
  <c r="AG212" i="3" s="1"/>
  <c r="AI422" i="4" s="1"/>
  <c r="V214" i="3"/>
  <c r="AG214" i="3" s="1"/>
  <c r="V216" i="3"/>
  <c r="AG216" i="3" s="1"/>
  <c r="V218" i="3"/>
  <c r="AG218" i="3" s="1"/>
  <c r="V220" i="3"/>
  <c r="AG220" i="3" s="1"/>
  <c r="V222" i="3"/>
  <c r="AG222" i="3" s="1"/>
  <c r="V224" i="3"/>
  <c r="AG224" i="3" s="1"/>
  <c r="V226" i="3"/>
  <c r="AG226" i="3" s="1"/>
  <c r="V228" i="3"/>
  <c r="AG228" i="3" s="1"/>
  <c r="AI454" i="4" s="1"/>
  <c r="V230" i="3"/>
  <c r="AG230" i="3" s="1"/>
  <c r="V232" i="3"/>
  <c r="AG232" i="3" s="1"/>
  <c r="V234" i="3"/>
  <c r="AG234" i="3" s="1"/>
  <c r="V236" i="3"/>
  <c r="AG236" i="3" s="1"/>
  <c r="V238" i="3"/>
  <c r="AG238" i="3" s="1"/>
  <c r="V240" i="3"/>
  <c r="AG240" i="3" s="1"/>
  <c r="V242" i="3"/>
  <c r="AG242" i="3" s="1"/>
  <c r="V244" i="3"/>
  <c r="AG244" i="3" s="1"/>
  <c r="AI486" i="4" s="1"/>
  <c r="V246" i="3"/>
  <c r="AG246" i="3" s="1"/>
  <c r="V201" i="3"/>
  <c r="AG201" i="3" s="1"/>
  <c r="V203" i="3"/>
  <c r="AG203" i="3" s="1"/>
  <c r="V205" i="3"/>
  <c r="V207" i="3"/>
  <c r="AG207" i="3" s="1"/>
  <c r="V209" i="3"/>
  <c r="AG209" i="3" s="1"/>
  <c r="V211" i="3"/>
  <c r="AG211" i="3" s="1"/>
  <c r="V213" i="3"/>
  <c r="V215" i="3"/>
  <c r="AG215" i="3" s="1"/>
  <c r="AI427" i="4" s="1"/>
  <c r="V217" i="3"/>
  <c r="AG217" i="3" s="1"/>
  <c r="V219" i="3"/>
  <c r="AG219" i="3" s="1"/>
  <c r="AI436" i="4" s="1"/>
  <c r="V221" i="3"/>
  <c r="V223" i="3"/>
  <c r="AG223" i="3" s="1"/>
  <c r="V225" i="3"/>
  <c r="AG225" i="3" s="1"/>
  <c r="V227" i="3"/>
  <c r="AG227" i="3" s="1"/>
  <c r="V229" i="3"/>
  <c r="V231" i="3"/>
  <c r="AG231" i="3" s="1"/>
  <c r="AI459" i="4" s="1"/>
  <c r="V233" i="3"/>
  <c r="AG233" i="3" s="1"/>
  <c r="V235" i="3"/>
  <c r="AG235" i="3" s="1"/>
  <c r="AI467" i="4" s="1"/>
  <c r="V237" i="3"/>
  <c r="AG237" i="3" s="1"/>
  <c r="AI471" i="4" s="1"/>
  <c r="V239" i="3"/>
  <c r="AG239" i="3" s="1"/>
  <c r="V241" i="3"/>
  <c r="AG241" i="3" s="1"/>
  <c r="V243" i="3"/>
  <c r="AG243" i="3" s="1"/>
  <c r="V245" i="3"/>
  <c r="V247" i="3"/>
  <c r="AG247" i="3" s="1"/>
  <c r="AI492" i="4" s="1"/>
  <c r="V248" i="3"/>
  <c r="AG248" i="3" s="1"/>
  <c r="V250" i="3"/>
  <c r="AG250" i="3" s="1"/>
  <c r="AI499" i="4" s="1"/>
  <c r="V252" i="3"/>
  <c r="AG252" i="3" s="1"/>
  <c r="V254" i="3"/>
  <c r="V256" i="3"/>
  <c r="AG256" i="3" s="1"/>
  <c r="V258" i="3"/>
  <c r="AG258" i="3" s="1"/>
  <c r="V260" i="3"/>
  <c r="AG260" i="3" s="1"/>
  <c r="V249" i="3"/>
  <c r="AG249" i="3" s="1"/>
  <c r="V251" i="3"/>
  <c r="AG251" i="3" s="1"/>
  <c r="V253" i="3"/>
  <c r="AG253" i="3" s="1"/>
  <c r="AI504" i="4" s="1"/>
  <c r="V255" i="3"/>
  <c r="AG255" i="3" s="1"/>
  <c r="V257" i="3"/>
  <c r="AG257" i="3" s="1"/>
  <c r="V259" i="3"/>
  <c r="AG259" i="3" s="1"/>
  <c r="V264" i="3"/>
  <c r="AG264" i="3" s="1"/>
  <c r="V268" i="3"/>
  <c r="AG268" i="3" s="1"/>
  <c r="V272" i="3"/>
  <c r="AG272" i="3" s="1"/>
  <c r="V276" i="3"/>
  <c r="AG276" i="3" s="1"/>
  <c r="V280" i="3"/>
  <c r="AG280" i="3" s="1"/>
  <c r="V284" i="3"/>
  <c r="AG284" i="3" s="1"/>
  <c r="V288" i="3"/>
  <c r="AG288" i="3" s="1"/>
  <c r="V292" i="3"/>
  <c r="AG292" i="3" s="1"/>
  <c r="V293" i="3"/>
  <c r="AG293" i="3" s="1"/>
  <c r="V295" i="3"/>
  <c r="AG295" i="3" s="1"/>
  <c r="V297" i="3"/>
  <c r="AG297" i="3" s="1"/>
  <c r="V299" i="3"/>
  <c r="AG299" i="3" s="1"/>
  <c r="V301" i="3"/>
  <c r="AG301" i="3" s="1"/>
  <c r="V303" i="3"/>
  <c r="AG303" i="3" s="1"/>
  <c r="V305" i="3"/>
  <c r="AG305" i="3" s="1"/>
  <c r="V307" i="3"/>
  <c r="AG307" i="3" s="1"/>
  <c r="V309" i="3"/>
  <c r="AG309" i="3" s="1"/>
  <c r="V311" i="3"/>
  <c r="AG311" i="3" s="1"/>
  <c r="V313" i="3"/>
  <c r="AG313" i="3" s="1"/>
  <c r="V315" i="3"/>
  <c r="AG315" i="3" s="1"/>
  <c r="V317" i="3"/>
  <c r="AG317" i="3" s="1"/>
  <c r="V319" i="3"/>
  <c r="AG319" i="3" s="1"/>
  <c r="V321" i="3"/>
  <c r="AG321" i="3" s="1"/>
  <c r="V323" i="3"/>
  <c r="AG323" i="3" s="1"/>
  <c r="V325" i="3"/>
  <c r="AG325" i="3" s="1"/>
  <c r="V327" i="3"/>
  <c r="AG327" i="3" s="1"/>
  <c r="V329" i="3"/>
  <c r="AG329" i="3" s="1"/>
  <c r="V331" i="3"/>
  <c r="AG331" i="3" s="1"/>
  <c r="V333" i="3"/>
  <c r="AG333" i="3" s="1"/>
  <c r="V335" i="3"/>
  <c r="AG335" i="3" s="1"/>
  <c r="V337" i="3"/>
  <c r="AG337" i="3" s="1"/>
  <c r="V339" i="3"/>
  <c r="AG339" i="3" s="1"/>
  <c r="V341" i="3"/>
  <c r="AG341" i="3" s="1"/>
  <c r="V343" i="3"/>
  <c r="AG343" i="3" s="1"/>
  <c r="V261" i="3"/>
  <c r="AG261" i="3" s="1"/>
  <c r="V265" i="3"/>
  <c r="AG265" i="3" s="1"/>
  <c r="V269" i="3"/>
  <c r="AG269" i="3" s="1"/>
  <c r="V273" i="3"/>
  <c r="AG273" i="3" s="1"/>
  <c r="V277" i="3"/>
  <c r="AG277" i="3" s="1"/>
  <c r="V281" i="3"/>
  <c r="AG281" i="3" s="1"/>
  <c r="V285" i="3"/>
  <c r="AG285" i="3" s="1"/>
  <c r="V289" i="3"/>
  <c r="AG289" i="3" s="1"/>
  <c r="V262" i="3"/>
  <c r="AG262" i="3" s="1"/>
  <c r="V266" i="3"/>
  <c r="AG266" i="3" s="1"/>
  <c r="V270" i="3"/>
  <c r="AG270" i="3" s="1"/>
  <c r="V274" i="3"/>
  <c r="AG274" i="3" s="1"/>
  <c r="V278" i="3"/>
  <c r="AG278" i="3" s="1"/>
  <c r="V282" i="3"/>
  <c r="AG282" i="3" s="1"/>
  <c r="V286" i="3"/>
  <c r="AG286" i="3" s="1"/>
  <c r="V290" i="3"/>
  <c r="AG290" i="3" s="1"/>
  <c r="V294" i="3"/>
  <c r="AG294" i="3" s="1"/>
  <c r="V296" i="3"/>
  <c r="AG296" i="3" s="1"/>
  <c r="V298" i="3"/>
  <c r="AG298" i="3" s="1"/>
  <c r="V300" i="3"/>
  <c r="AG300" i="3" s="1"/>
  <c r="V302" i="3"/>
  <c r="AG302" i="3" s="1"/>
  <c r="V304" i="3"/>
  <c r="AG304" i="3" s="1"/>
  <c r="V306" i="3"/>
  <c r="AG306" i="3" s="1"/>
  <c r="V308" i="3"/>
  <c r="AG308" i="3" s="1"/>
  <c r="V310" i="3"/>
  <c r="AG310" i="3" s="1"/>
  <c r="V312" i="3"/>
  <c r="AG312" i="3" s="1"/>
  <c r="V314" i="3"/>
  <c r="AG314" i="3" s="1"/>
  <c r="V316" i="3"/>
  <c r="AG316" i="3" s="1"/>
  <c r="V318" i="3"/>
  <c r="AG318" i="3" s="1"/>
  <c r="V320" i="3"/>
  <c r="AG320" i="3" s="1"/>
  <c r="V322" i="3"/>
  <c r="AG322" i="3" s="1"/>
  <c r="V324" i="3"/>
  <c r="AG324" i="3" s="1"/>
  <c r="V326" i="3"/>
  <c r="AG326" i="3" s="1"/>
  <c r="V328" i="3"/>
  <c r="AG328" i="3" s="1"/>
  <c r="V330" i="3"/>
  <c r="AG330" i="3" s="1"/>
  <c r="V332" i="3"/>
  <c r="AG332" i="3" s="1"/>
  <c r="V334" i="3"/>
  <c r="AG334" i="3" s="1"/>
  <c r="V336" i="3"/>
  <c r="AG336" i="3" s="1"/>
  <c r="V338" i="3"/>
  <c r="AG338" i="3" s="1"/>
  <c r="V340" i="3"/>
  <c r="AG340" i="3" s="1"/>
  <c r="V342" i="3"/>
  <c r="AG342" i="3" s="1"/>
  <c r="V344" i="3"/>
  <c r="AG344" i="3" s="1"/>
  <c r="V263" i="3"/>
  <c r="AG263" i="3" s="1"/>
  <c r="V267" i="3"/>
  <c r="AG267" i="3" s="1"/>
  <c r="V271" i="3"/>
  <c r="AG271" i="3" s="1"/>
  <c r="V275" i="3"/>
  <c r="AG275" i="3" s="1"/>
  <c r="V279" i="3"/>
  <c r="AG279" i="3" s="1"/>
  <c r="V283" i="3"/>
  <c r="AG283" i="3" s="1"/>
  <c r="V287" i="3"/>
  <c r="AG287" i="3" s="1"/>
  <c r="V291" i="3"/>
  <c r="AG291" i="3" s="1"/>
  <c r="V348" i="3"/>
  <c r="AG348" i="3" s="1"/>
  <c r="V352" i="3"/>
  <c r="AG352" i="3" s="1"/>
  <c r="V356" i="3"/>
  <c r="AG356" i="3" s="1"/>
  <c r="V360" i="3"/>
  <c r="AG360" i="3" s="1"/>
  <c r="V364" i="3"/>
  <c r="AG364" i="3" s="1"/>
  <c r="K364" i="3" s="1"/>
  <c r="V368" i="3"/>
  <c r="AG368" i="3" s="1"/>
  <c r="K368" i="3" s="1"/>
  <c r="V372" i="3"/>
  <c r="AG372" i="3" s="1"/>
  <c r="V345" i="3"/>
  <c r="AG345" i="3" s="1"/>
  <c r="V349" i="3"/>
  <c r="AG349" i="3" s="1"/>
  <c r="V353" i="3"/>
  <c r="AG353" i="3" s="1"/>
  <c r="V357" i="3"/>
  <c r="AG357" i="3" s="1"/>
  <c r="V361" i="3"/>
  <c r="AG361" i="3" s="1"/>
  <c r="V365" i="3"/>
  <c r="AG365" i="3" s="1"/>
  <c r="K365" i="3" s="1"/>
  <c r="V369" i="3"/>
  <c r="AG369" i="3" s="1"/>
  <c r="V373" i="3"/>
  <c r="AG373" i="3" s="1"/>
  <c r="V375" i="3"/>
  <c r="AG375" i="3" s="1"/>
  <c r="V377" i="3"/>
  <c r="AG377" i="3" s="1"/>
  <c r="V379" i="3"/>
  <c r="AG379" i="3" s="1"/>
  <c r="V381" i="3"/>
  <c r="AG381" i="3" s="1"/>
  <c r="V383" i="3"/>
  <c r="AG383" i="3" s="1"/>
  <c r="V385" i="3"/>
  <c r="AG385" i="3" s="1"/>
  <c r="V387" i="3"/>
  <c r="AG387" i="3" s="1"/>
  <c r="V389" i="3"/>
  <c r="AG389" i="3" s="1"/>
  <c r="V391" i="3"/>
  <c r="AG391" i="3" s="1"/>
  <c r="V393" i="3"/>
  <c r="AG393" i="3" s="1"/>
  <c r="V395" i="3"/>
  <c r="AG395" i="3" s="1"/>
  <c r="V397" i="3"/>
  <c r="AG397" i="3" s="1"/>
  <c r="V399" i="3"/>
  <c r="AG399" i="3" s="1"/>
  <c r="V401" i="3"/>
  <c r="AG401" i="3" s="1"/>
  <c r="V403" i="3"/>
  <c r="AG403" i="3" s="1"/>
  <c r="V405" i="3"/>
  <c r="AG405" i="3" s="1"/>
  <c r="V407" i="3"/>
  <c r="AG407" i="3" s="1"/>
  <c r="V409" i="3"/>
  <c r="AG409" i="3" s="1"/>
  <c r="V411" i="3"/>
  <c r="AG411" i="3" s="1"/>
  <c r="V413" i="3"/>
  <c r="AG413" i="3" s="1"/>
  <c r="V415" i="3"/>
  <c r="AG415" i="3" s="1"/>
  <c r="V417" i="3"/>
  <c r="AG417" i="3" s="1"/>
  <c r="V419" i="3"/>
  <c r="AG419" i="3" s="1"/>
  <c r="V421" i="3"/>
  <c r="AG421" i="3" s="1"/>
  <c r="V423" i="3"/>
  <c r="AG423" i="3" s="1"/>
  <c r="V425" i="3"/>
  <c r="AG425" i="3" s="1"/>
  <c r="V427" i="3"/>
  <c r="AG427" i="3" s="1"/>
  <c r="V429" i="3"/>
  <c r="AG429" i="3" s="1"/>
  <c r="V431" i="3"/>
  <c r="AG431" i="3" s="1"/>
  <c r="V433" i="3"/>
  <c r="AG433" i="3" s="1"/>
  <c r="V435" i="3"/>
  <c r="AG435" i="3" s="1"/>
  <c r="V437" i="3"/>
  <c r="AG437" i="3" s="1"/>
  <c r="V439" i="3"/>
  <c r="AG439" i="3" s="1"/>
  <c r="V441" i="3"/>
  <c r="AG441" i="3" s="1"/>
  <c r="V443" i="3"/>
  <c r="AG443" i="3" s="1"/>
  <c r="V445" i="3"/>
  <c r="AG445" i="3" s="1"/>
  <c r="V447" i="3"/>
  <c r="AG447" i="3" s="1"/>
  <c r="V449" i="3"/>
  <c r="AG449" i="3" s="1"/>
  <c r="V451" i="3"/>
  <c r="AG451" i="3" s="1"/>
  <c r="V453" i="3"/>
  <c r="AG453" i="3" s="1"/>
  <c r="V455" i="3"/>
  <c r="AG455" i="3" s="1"/>
  <c r="V457" i="3"/>
  <c r="AG457" i="3" s="1"/>
  <c r="V459" i="3"/>
  <c r="AG459" i="3" s="1"/>
  <c r="V461" i="3"/>
  <c r="AG461" i="3" s="1"/>
  <c r="V463" i="3"/>
  <c r="AG463" i="3" s="1"/>
  <c r="V465" i="3"/>
  <c r="AG465" i="3" s="1"/>
  <c r="V467" i="3"/>
  <c r="AG467" i="3" s="1"/>
  <c r="V469" i="3"/>
  <c r="AG469" i="3" s="1"/>
  <c r="V346" i="3"/>
  <c r="AG346" i="3" s="1"/>
  <c r="V350" i="3"/>
  <c r="AG350" i="3" s="1"/>
  <c r="V354" i="3"/>
  <c r="AG354" i="3" s="1"/>
  <c r="V358" i="3"/>
  <c r="AG358" i="3" s="1"/>
  <c r="V362" i="3"/>
  <c r="AG362" i="3" s="1"/>
  <c r="V366" i="3"/>
  <c r="AG366" i="3" s="1"/>
  <c r="V370" i="3"/>
  <c r="AG370" i="3" s="1"/>
  <c r="K370" i="3" s="1"/>
  <c r="V374" i="3"/>
  <c r="AG374" i="3" s="1"/>
  <c r="V347" i="3"/>
  <c r="AG347" i="3" s="1"/>
  <c r="V351" i="3"/>
  <c r="AG351" i="3" s="1"/>
  <c r="V355" i="3"/>
  <c r="AG355" i="3" s="1"/>
  <c r="V359" i="3"/>
  <c r="AG359" i="3" s="1"/>
  <c r="V363" i="3"/>
  <c r="AG363" i="3" s="1"/>
  <c r="K363" i="3" s="1"/>
  <c r="V367" i="3"/>
  <c r="AG367" i="3" s="1"/>
  <c r="V371" i="3"/>
  <c r="AG371" i="3" s="1"/>
  <c r="V376" i="3"/>
  <c r="AG376" i="3" s="1"/>
  <c r="K376" i="3" s="1"/>
  <c r="V378" i="3"/>
  <c r="AG378" i="3" s="1"/>
  <c r="V380" i="3"/>
  <c r="AG380" i="3" s="1"/>
  <c r="V382" i="3"/>
  <c r="AG382" i="3" s="1"/>
  <c r="V384" i="3"/>
  <c r="AG384" i="3" s="1"/>
  <c r="K384" i="3" s="1"/>
  <c r="V386" i="3"/>
  <c r="AG386" i="3" s="1"/>
  <c r="V388" i="3"/>
  <c r="AG388" i="3" s="1"/>
  <c r="V390" i="3"/>
  <c r="AG390" i="3" s="1"/>
  <c r="V392" i="3"/>
  <c r="AG392" i="3" s="1"/>
  <c r="K392" i="3" s="1"/>
  <c r="V394" i="3"/>
  <c r="AG394" i="3" s="1"/>
  <c r="V396" i="3"/>
  <c r="AG396" i="3" s="1"/>
  <c r="V398" i="3"/>
  <c r="AG398" i="3" s="1"/>
  <c r="V400" i="3"/>
  <c r="AG400" i="3" s="1"/>
  <c r="V402" i="3"/>
  <c r="AG402" i="3" s="1"/>
  <c r="V404" i="3"/>
  <c r="AG404" i="3" s="1"/>
  <c r="V406" i="3"/>
  <c r="AG406" i="3" s="1"/>
  <c r="V408" i="3"/>
  <c r="AG408" i="3" s="1"/>
  <c r="V410" i="3"/>
  <c r="AG410" i="3" s="1"/>
  <c r="V412" i="3"/>
  <c r="AG412" i="3" s="1"/>
  <c r="V414" i="3"/>
  <c r="AG414" i="3" s="1"/>
  <c r="V416" i="3"/>
  <c r="AG416" i="3" s="1"/>
  <c r="V418" i="3"/>
  <c r="AG418" i="3" s="1"/>
  <c r="V420" i="3"/>
  <c r="AG420" i="3" s="1"/>
  <c r="V422" i="3"/>
  <c r="AG422" i="3" s="1"/>
  <c r="V424" i="3"/>
  <c r="AG424" i="3" s="1"/>
  <c r="V426" i="3"/>
  <c r="AG426" i="3" s="1"/>
  <c r="V428" i="3"/>
  <c r="AG428" i="3" s="1"/>
  <c r="V430" i="3"/>
  <c r="AG430" i="3" s="1"/>
  <c r="K430" i="3" s="1"/>
  <c r="V432" i="3"/>
  <c r="AG432" i="3" s="1"/>
  <c r="K432" i="3" s="1"/>
  <c r="V434" i="3"/>
  <c r="AG434" i="3" s="1"/>
  <c r="V436" i="3"/>
  <c r="AG436" i="3" s="1"/>
  <c r="V438" i="3"/>
  <c r="AG438" i="3" s="1"/>
  <c r="V440" i="3"/>
  <c r="AG440" i="3" s="1"/>
  <c r="V442" i="3"/>
  <c r="AG442" i="3" s="1"/>
  <c r="V444" i="3"/>
  <c r="AG444" i="3" s="1"/>
  <c r="V446" i="3"/>
  <c r="AG446" i="3" s="1"/>
  <c r="V448" i="3"/>
  <c r="AG448" i="3" s="1"/>
  <c r="K448" i="3" s="1"/>
  <c r="V450" i="3"/>
  <c r="AG450" i="3" s="1"/>
  <c r="V452" i="3"/>
  <c r="AG452" i="3" s="1"/>
  <c r="V454" i="3"/>
  <c r="AG454" i="3" s="1"/>
  <c r="V456" i="3"/>
  <c r="AG456" i="3" s="1"/>
  <c r="K456" i="3" s="1"/>
  <c r="V458" i="3"/>
  <c r="AG458" i="3" s="1"/>
  <c r="V460" i="3"/>
  <c r="AG460" i="3" s="1"/>
  <c r="V462" i="3"/>
  <c r="AG462" i="3" s="1"/>
  <c r="V464" i="3"/>
  <c r="AG464" i="3" s="1"/>
  <c r="V466" i="3"/>
  <c r="AG466" i="3" s="1"/>
  <c r="V468" i="3"/>
  <c r="AG468" i="3" s="1"/>
  <c r="V470" i="3"/>
  <c r="AG470" i="3" s="1"/>
  <c r="V61" i="3"/>
  <c r="V66" i="3"/>
  <c r="AG66" i="3" s="1"/>
  <c r="V68" i="3"/>
  <c r="AG68" i="3" s="1"/>
  <c r="V71" i="3"/>
  <c r="AG71" i="3" s="1"/>
  <c r="V74" i="3"/>
  <c r="AG74" i="3" s="1"/>
  <c r="V76" i="3"/>
  <c r="AG76" i="3" s="1"/>
  <c r="V79" i="3"/>
  <c r="AG79" i="3" s="1"/>
  <c r="V82" i="3"/>
  <c r="AG82" i="3" s="1"/>
  <c r="V84" i="3"/>
  <c r="AG84" i="3" s="1"/>
  <c r="V87" i="3"/>
  <c r="AG87" i="3" s="1"/>
  <c r="V90" i="3"/>
  <c r="AG90" i="3" s="1"/>
  <c r="V92" i="3"/>
  <c r="AG92" i="3" s="1"/>
  <c r="V95" i="3"/>
  <c r="AG95" i="3" s="1"/>
  <c r="V98" i="3"/>
  <c r="AG98" i="3" s="1"/>
  <c r="V100" i="3"/>
  <c r="AG100" i="3" s="1"/>
  <c r="V471" i="3"/>
  <c r="AG471" i="3" s="1"/>
  <c r="V473" i="3"/>
  <c r="AG473" i="3" s="1"/>
  <c r="V475" i="3"/>
  <c r="AG475" i="3" s="1"/>
  <c r="V477" i="3"/>
  <c r="AG477" i="3" s="1"/>
  <c r="V479" i="3"/>
  <c r="AG479" i="3" s="1"/>
  <c r="V481" i="3"/>
  <c r="AG481" i="3" s="1"/>
  <c r="V483" i="3"/>
  <c r="AG483" i="3" s="1"/>
  <c r="V485" i="3"/>
  <c r="AG485" i="3" s="1"/>
  <c r="V487" i="3"/>
  <c r="AG487" i="3" s="1"/>
  <c r="V489" i="3"/>
  <c r="AG489" i="3" s="1"/>
  <c r="V491" i="3"/>
  <c r="AG491" i="3" s="1"/>
  <c r="V493" i="3"/>
  <c r="AG493" i="3" s="1"/>
  <c r="V495" i="3"/>
  <c r="AG495" i="3" s="1"/>
  <c r="V497" i="3"/>
  <c r="AG497" i="3" s="1"/>
  <c r="V499" i="3"/>
  <c r="AG499" i="3" s="1"/>
  <c r="V501" i="3"/>
  <c r="AG501" i="3" s="1"/>
  <c r="V503" i="3"/>
  <c r="AG503" i="3" s="1"/>
  <c r="V55" i="3"/>
  <c r="AG55" i="3" s="1"/>
  <c r="V58" i="3"/>
  <c r="AG58" i="3" s="1"/>
  <c r="V60" i="3"/>
  <c r="AG60" i="3" s="1"/>
  <c r="V63" i="3"/>
  <c r="AG63" i="3" s="1"/>
  <c r="V65" i="3"/>
  <c r="V73" i="3"/>
  <c r="V81" i="3"/>
  <c r="V89" i="3"/>
  <c r="V97" i="3"/>
  <c r="V103" i="3"/>
  <c r="AG103" i="3" s="1"/>
  <c r="V57" i="3"/>
  <c r="V67" i="3"/>
  <c r="AG67" i="3" s="1"/>
  <c r="V70" i="3"/>
  <c r="AG70" i="3" s="1"/>
  <c r="V72" i="3"/>
  <c r="AG72" i="3" s="1"/>
  <c r="V75" i="3"/>
  <c r="AG75" i="3" s="1"/>
  <c r="V78" i="3"/>
  <c r="AG78" i="3" s="1"/>
  <c r="V80" i="3"/>
  <c r="AG80" i="3" s="1"/>
  <c r="V83" i="3"/>
  <c r="AG83" i="3" s="1"/>
  <c r="V86" i="3"/>
  <c r="AG86" i="3" s="1"/>
  <c r="V88" i="3"/>
  <c r="AG88" i="3" s="1"/>
  <c r="K88" i="3" s="1"/>
  <c r="V91" i="3"/>
  <c r="AG91" i="3" s="1"/>
  <c r="V94" i="3"/>
  <c r="AG94" i="3" s="1"/>
  <c r="V96" i="3"/>
  <c r="AG96" i="3" s="1"/>
  <c r="V99" i="3"/>
  <c r="AG99" i="3" s="1"/>
  <c r="V102" i="3"/>
  <c r="V472" i="3"/>
  <c r="AG472" i="3" s="1"/>
  <c r="V474" i="3"/>
  <c r="AG474" i="3" s="1"/>
  <c r="V476" i="3"/>
  <c r="AG476" i="3" s="1"/>
  <c r="V478" i="3"/>
  <c r="AG478" i="3" s="1"/>
  <c r="V480" i="3"/>
  <c r="AG480" i="3" s="1"/>
  <c r="V482" i="3"/>
  <c r="AG482" i="3" s="1"/>
  <c r="V484" i="3"/>
  <c r="AG484" i="3" s="1"/>
  <c r="V486" i="3"/>
  <c r="AG486" i="3" s="1"/>
  <c r="V488" i="3"/>
  <c r="AG488" i="3" s="1"/>
  <c r="V490" i="3"/>
  <c r="AG490" i="3" s="1"/>
  <c r="V492" i="3"/>
  <c r="AG492" i="3" s="1"/>
  <c r="V494" i="3"/>
  <c r="AG494" i="3" s="1"/>
  <c r="V496" i="3"/>
  <c r="AG496" i="3" s="1"/>
  <c r="V498" i="3"/>
  <c r="AG498" i="3" s="1"/>
  <c r="V500" i="3"/>
  <c r="AG500" i="3" s="1"/>
  <c r="V502" i="3"/>
  <c r="AG502" i="3" s="1"/>
  <c r="V504" i="3"/>
  <c r="AG504" i="3" s="1"/>
  <c r="V56" i="3"/>
  <c r="AG56" i="3" s="1"/>
  <c r="V59" i="3"/>
  <c r="AG59" i="3" s="1"/>
  <c r="V62" i="3"/>
  <c r="AG62" i="3" s="1"/>
  <c r="V64" i="3"/>
  <c r="AG64" i="3" s="1"/>
  <c r="V69" i="3"/>
  <c r="AG69" i="3" s="1"/>
  <c r="V77" i="3"/>
  <c r="V85" i="3"/>
  <c r="V93" i="3"/>
  <c r="V101" i="3"/>
  <c r="V54" i="3"/>
  <c r="AG54" i="3" s="1"/>
  <c r="W57" i="3"/>
  <c r="AH57" i="3" s="1"/>
  <c r="W61" i="3"/>
  <c r="AH61" i="3" s="1"/>
  <c r="W65" i="3"/>
  <c r="AH65" i="3" s="1"/>
  <c r="W69" i="3"/>
  <c r="AH69" i="3" s="1"/>
  <c r="L69" i="3" s="1"/>
  <c r="H62" i="5" s="1"/>
  <c r="W73" i="3"/>
  <c r="AH73" i="3" s="1"/>
  <c r="W77" i="3"/>
  <c r="AH77" i="3" s="1"/>
  <c r="W81" i="3"/>
  <c r="AH81" i="3" s="1"/>
  <c r="W85" i="3"/>
  <c r="AH85" i="3" s="1"/>
  <c r="W89" i="3"/>
  <c r="AH89" i="3" s="1"/>
  <c r="W93" i="3"/>
  <c r="AH93" i="3" s="1"/>
  <c r="W97" i="3"/>
  <c r="AH97" i="3" s="1"/>
  <c r="W101" i="3"/>
  <c r="AH101" i="3" s="1"/>
  <c r="W68" i="3"/>
  <c r="AH68" i="3" s="1"/>
  <c r="W76" i="3"/>
  <c r="AH76" i="3" s="1"/>
  <c r="W92" i="3"/>
  <c r="AH92" i="3" s="1"/>
  <c r="W58" i="3"/>
  <c r="W62" i="3"/>
  <c r="W66" i="3"/>
  <c r="W70" i="3"/>
  <c r="W74" i="3"/>
  <c r="W78" i="3"/>
  <c r="W82" i="3"/>
  <c r="W86" i="3"/>
  <c r="W90" i="3"/>
  <c r="W94" i="3"/>
  <c r="W98" i="3"/>
  <c r="W102" i="3"/>
  <c r="Y202" i="4" s="1"/>
  <c r="W64" i="3"/>
  <c r="AH64" i="3" s="1"/>
  <c r="W84" i="3"/>
  <c r="AH84" i="3" s="1"/>
  <c r="W96" i="3"/>
  <c r="AH96" i="3" s="1"/>
  <c r="W55" i="3"/>
  <c r="AH55" i="3" s="1"/>
  <c r="W59" i="3"/>
  <c r="AH59" i="3" s="1"/>
  <c r="W63" i="3"/>
  <c r="AH63" i="3" s="1"/>
  <c r="W67" i="3"/>
  <c r="AH67" i="3" s="1"/>
  <c r="W71" i="3"/>
  <c r="AH71" i="3" s="1"/>
  <c r="W75" i="3"/>
  <c r="AH75" i="3" s="1"/>
  <c r="W79" i="3"/>
  <c r="AH79" i="3" s="1"/>
  <c r="W83" i="3"/>
  <c r="AH83" i="3" s="1"/>
  <c r="W87" i="3"/>
  <c r="AH87" i="3" s="1"/>
  <c r="W91" i="3"/>
  <c r="AH91" i="3" s="1"/>
  <c r="W95" i="3"/>
  <c r="AH95" i="3" s="1"/>
  <c r="W99" i="3"/>
  <c r="AH99" i="3" s="1"/>
  <c r="W103" i="3"/>
  <c r="W56" i="3"/>
  <c r="AH56" i="3" s="1"/>
  <c r="W72" i="3"/>
  <c r="AH72" i="3" s="1"/>
  <c r="W88" i="3"/>
  <c r="AH88" i="3" s="1"/>
  <c r="W100" i="3"/>
  <c r="AH100" i="3" s="1"/>
  <c r="W60" i="3"/>
  <c r="AH60" i="3" s="1"/>
  <c r="W80" i="3"/>
  <c r="AH80" i="3" s="1"/>
  <c r="W54" i="3"/>
  <c r="AH54" i="3" s="1"/>
  <c r="H3" i="3"/>
  <c r="J4" i="4" s="1"/>
  <c r="Z4" i="4"/>
  <c r="B3" i="3"/>
  <c r="B4" i="5" s="1"/>
  <c r="AE4" i="4"/>
  <c r="G3" i="3"/>
  <c r="I4" i="4" s="1"/>
  <c r="AJ4" i="4"/>
  <c r="L3" i="3"/>
  <c r="N4" i="4" s="1"/>
  <c r="AD4" i="4"/>
  <c r="F3" i="3"/>
  <c r="H4" i="4" s="1"/>
  <c r="D3" i="3"/>
  <c r="F4" i="4" s="1"/>
  <c r="I3" i="3"/>
  <c r="K4" i="4" s="1"/>
  <c r="AG4" i="4"/>
  <c r="C3" i="3"/>
  <c r="E4" i="4" s="1"/>
  <c r="AA4" i="4"/>
  <c r="D4" i="4"/>
  <c r="K3" i="3"/>
  <c r="AI4" i="4"/>
  <c r="E3" i="3"/>
  <c r="G4" i="4" s="1"/>
  <c r="AC4" i="4"/>
  <c r="U505" i="4"/>
  <c r="AD254" i="3"/>
  <c r="AF505" i="4" s="1"/>
  <c r="R505" i="4"/>
  <c r="X102" i="3"/>
  <c r="AH24" i="3"/>
  <c r="L24" i="3" s="1"/>
  <c r="AF59" i="3"/>
  <c r="J59" i="3" s="1"/>
  <c r="AH505" i="4"/>
  <c r="AC505" i="4"/>
  <c r="AA102" i="3"/>
  <c r="AC202" i="4" s="1"/>
  <c r="Y76" i="3"/>
  <c r="C76" i="3" s="1"/>
  <c r="E150" i="4" s="1"/>
  <c r="W505" i="4"/>
  <c r="M352" i="4"/>
  <c r="AE503" i="4"/>
  <c r="AE504" i="4"/>
  <c r="AA504" i="4"/>
  <c r="AA503" i="4"/>
  <c r="AG502" i="4"/>
  <c r="AG501" i="4"/>
  <c r="AC501" i="4"/>
  <c r="AC502" i="4"/>
  <c r="AJ500" i="4"/>
  <c r="AJ499" i="4"/>
  <c r="AB500" i="4"/>
  <c r="AE498" i="4"/>
  <c r="AA497" i="4"/>
  <c r="AA498" i="4"/>
  <c r="AH496" i="4"/>
  <c r="AH495" i="4"/>
  <c r="AD496" i="4"/>
  <c r="AD495" i="4"/>
  <c r="Z495" i="4"/>
  <c r="AE492" i="4"/>
  <c r="AH490" i="4"/>
  <c r="AH489" i="4"/>
  <c r="AD490" i="4"/>
  <c r="AD489" i="4"/>
  <c r="AG488" i="4"/>
  <c r="AG487" i="4"/>
  <c r="AC487" i="4"/>
  <c r="AC488" i="4"/>
  <c r="AE485" i="4"/>
  <c r="AE486" i="4"/>
  <c r="AA485" i="4"/>
  <c r="AA486" i="4"/>
  <c r="AH484" i="4"/>
  <c r="AH483" i="4"/>
  <c r="AD484" i="4"/>
  <c r="AC481" i="4"/>
  <c r="AC482" i="4"/>
  <c r="AJ480" i="4"/>
  <c r="AF480" i="4"/>
  <c r="AF479" i="4"/>
  <c r="AG475" i="4"/>
  <c r="AG476" i="4"/>
  <c r="AF474" i="4"/>
  <c r="AA471" i="4"/>
  <c r="AA472" i="4"/>
  <c r="AG470" i="4"/>
  <c r="AC469" i="4"/>
  <c r="AC470" i="4"/>
  <c r="AJ468" i="4"/>
  <c r="AJ467" i="4"/>
  <c r="AE465" i="4"/>
  <c r="AE466" i="4"/>
  <c r="AA466" i="4"/>
  <c r="AA465" i="4"/>
  <c r="AD463" i="4"/>
  <c r="AD464" i="4"/>
  <c r="Z464" i="4"/>
  <c r="AE460" i="4"/>
  <c r="AH458" i="4"/>
  <c r="AH457" i="4"/>
  <c r="AD458" i="4"/>
  <c r="AD457" i="4"/>
  <c r="AG456" i="4"/>
  <c r="AG455" i="4"/>
  <c r="AC456" i="4"/>
  <c r="AC455" i="4"/>
  <c r="AE453" i="4"/>
  <c r="AE454" i="4"/>
  <c r="AA453" i="4"/>
  <c r="AA454" i="4"/>
  <c r="AH451" i="4"/>
  <c r="AH452" i="4"/>
  <c r="AD452" i="4"/>
  <c r="AC449" i="4"/>
  <c r="AC450" i="4"/>
  <c r="AJ448" i="4"/>
  <c r="AF448" i="4"/>
  <c r="AF447" i="4"/>
  <c r="AG443" i="4"/>
  <c r="AG444" i="4"/>
  <c r="AF441" i="4"/>
  <c r="AF442" i="4"/>
  <c r="AA440" i="4"/>
  <c r="AA439" i="4"/>
  <c r="AG438" i="4"/>
  <c r="AC437" i="4"/>
  <c r="AC438" i="4"/>
  <c r="AJ436" i="4"/>
  <c r="AJ435" i="4"/>
  <c r="AE433" i="4"/>
  <c r="AE434" i="4"/>
  <c r="AA433" i="4"/>
  <c r="AA434" i="4"/>
  <c r="AD432" i="4"/>
  <c r="AD431" i="4"/>
  <c r="Z432" i="4"/>
  <c r="AE428" i="4"/>
  <c r="AH426" i="4"/>
  <c r="AH425" i="4"/>
  <c r="AD426" i="4"/>
  <c r="AD425" i="4"/>
  <c r="AG423" i="4"/>
  <c r="AG424" i="4"/>
  <c r="AC423" i="4"/>
  <c r="AC424" i="4"/>
  <c r="AE422" i="4"/>
  <c r="AE421" i="4"/>
  <c r="AA421" i="4"/>
  <c r="AA422" i="4"/>
  <c r="AH420" i="4"/>
  <c r="AH419" i="4"/>
  <c r="AD420" i="4"/>
  <c r="Z420" i="4"/>
  <c r="AC417" i="4"/>
  <c r="AC418" i="4"/>
  <c r="AJ416" i="4"/>
  <c r="AF416" i="4"/>
  <c r="AF415" i="4"/>
  <c r="AB416" i="4"/>
  <c r="AG412" i="4"/>
  <c r="AG411" i="4"/>
  <c r="AF410" i="4"/>
  <c r="AB409" i="4"/>
  <c r="AA407" i="4"/>
  <c r="AA408" i="4"/>
  <c r="AD406" i="4"/>
  <c r="AD405" i="4"/>
  <c r="Z406" i="4"/>
  <c r="AC403" i="4"/>
  <c r="AC404" i="4"/>
  <c r="AJ402" i="4"/>
  <c r="AF402" i="4"/>
  <c r="AB402" i="4"/>
  <c r="AI399" i="4"/>
  <c r="AI400" i="4"/>
  <c r="AE399" i="4"/>
  <c r="AE400" i="4"/>
  <c r="AA400" i="4"/>
  <c r="AG397" i="4"/>
  <c r="AG398" i="4"/>
  <c r="AJ396" i="4"/>
  <c r="AJ395" i="4"/>
  <c r="AB395" i="4"/>
  <c r="AA393" i="4"/>
  <c r="AA394" i="4"/>
  <c r="AH392" i="4"/>
  <c r="AD392" i="4"/>
  <c r="Z391" i="4"/>
  <c r="Z389" i="4"/>
  <c r="Z390" i="4"/>
  <c r="AG388" i="4"/>
  <c r="AC388" i="4"/>
  <c r="AC387" i="4"/>
  <c r="AC386" i="4"/>
  <c r="AJ384" i="4"/>
  <c r="AJ383" i="4"/>
  <c r="AB384" i="4"/>
  <c r="AE381" i="4"/>
  <c r="AE382" i="4"/>
  <c r="AH380" i="4"/>
  <c r="AD380" i="4"/>
  <c r="AD379" i="4"/>
  <c r="AG377" i="4"/>
  <c r="AG378" i="4"/>
  <c r="AC377" i="4"/>
  <c r="AC378" i="4"/>
  <c r="AJ376" i="4"/>
  <c r="AH374" i="4"/>
  <c r="AH373" i="4"/>
  <c r="AD374" i="4"/>
  <c r="AD373" i="4"/>
  <c r="AG372" i="4"/>
  <c r="AC371" i="4"/>
  <c r="AC372" i="4"/>
  <c r="AJ370" i="4"/>
  <c r="AB370" i="4"/>
  <c r="AI368" i="4"/>
  <c r="AE367" i="4"/>
  <c r="AE368" i="4"/>
  <c r="AA368" i="4"/>
  <c r="AG366" i="4"/>
  <c r="AG365" i="4"/>
  <c r="AJ364" i="4"/>
  <c r="AJ363" i="4"/>
  <c r="AB364" i="4"/>
  <c r="AA361" i="4"/>
  <c r="AA362" i="4"/>
  <c r="AH360" i="4"/>
  <c r="AD360" i="4"/>
  <c r="AF358" i="4"/>
  <c r="AB358" i="4"/>
  <c r="AE356" i="4"/>
  <c r="AE355" i="4"/>
  <c r="AA355" i="4"/>
  <c r="AA356" i="4"/>
  <c r="AI353" i="4"/>
  <c r="AE353" i="4"/>
  <c r="AE354" i="4"/>
  <c r="AA354" i="4"/>
  <c r="AA353" i="4"/>
  <c r="AD352" i="4"/>
  <c r="AD351" i="4"/>
  <c r="AG350" i="4"/>
  <c r="AG349" i="4"/>
  <c r="AJ348" i="4"/>
  <c r="AJ347" i="4"/>
  <c r="AF348" i="4"/>
  <c r="AA345" i="4"/>
  <c r="AA346" i="4"/>
  <c r="AH343" i="4"/>
  <c r="AH344" i="4"/>
  <c r="AD343" i="4"/>
  <c r="AD344" i="4"/>
  <c r="Z344" i="4"/>
  <c r="AF342" i="4"/>
  <c r="AE340" i="4"/>
  <c r="AE339" i="4"/>
  <c r="AA340" i="4"/>
  <c r="AA339" i="4"/>
  <c r="AH338" i="4"/>
  <c r="AH337" i="4"/>
  <c r="AD338" i="4"/>
  <c r="Z337" i="4"/>
  <c r="Z338" i="4"/>
  <c r="AE333" i="4"/>
  <c r="AE334" i="4"/>
  <c r="AD332" i="4"/>
  <c r="Z332" i="4"/>
  <c r="AG330" i="4"/>
  <c r="AG329" i="4"/>
  <c r="AC329" i="4"/>
  <c r="AC330" i="4"/>
  <c r="AJ328" i="4"/>
  <c r="AF328" i="4"/>
  <c r="Z326" i="4"/>
  <c r="Z325" i="4"/>
  <c r="AG324" i="4"/>
  <c r="AC324" i="4"/>
  <c r="AC323" i="4"/>
  <c r="AF322" i="4"/>
  <c r="AI320" i="4"/>
  <c r="AE320" i="4"/>
  <c r="AE319" i="4"/>
  <c r="AA320" i="4"/>
  <c r="AH318" i="4"/>
  <c r="AH317" i="4"/>
  <c r="AD317" i="4"/>
  <c r="AD318" i="4"/>
  <c r="AG315" i="4"/>
  <c r="AG316" i="4"/>
  <c r="AC315" i="4"/>
  <c r="AC316" i="4"/>
  <c r="AG314" i="4"/>
  <c r="AG313" i="4"/>
  <c r="AC313" i="4"/>
  <c r="AC314" i="4"/>
  <c r="AJ312" i="4"/>
  <c r="AF312" i="4"/>
  <c r="AH310" i="4"/>
  <c r="AH309" i="4"/>
  <c r="AD310" i="4"/>
  <c r="Z310" i="4"/>
  <c r="AG308" i="4"/>
  <c r="AC307" i="4"/>
  <c r="AC308" i="4"/>
  <c r="AJ306" i="4"/>
  <c r="AF306" i="4"/>
  <c r="AI304" i="4"/>
  <c r="G153" i="3"/>
  <c r="AE303" i="4"/>
  <c r="AE304" i="4"/>
  <c r="AA304" i="4"/>
  <c r="AG301" i="4"/>
  <c r="AG302" i="4"/>
  <c r="AJ300" i="4"/>
  <c r="AJ299" i="4"/>
  <c r="AF300" i="4"/>
  <c r="AB299" i="4"/>
  <c r="AA297" i="4"/>
  <c r="AA298" i="4"/>
  <c r="AH295" i="4"/>
  <c r="AH296" i="4"/>
  <c r="AD295" i="4"/>
  <c r="AD296" i="4"/>
  <c r="Z295" i="4"/>
  <c r="Z296" i="4"/>
  <c r="AF294" i="4"/>
  <c r="AB294" i="4"/>
  <c r="AI291" i="4"/>
  <c r="AE291" i="4"/>
  <c r="AE292" i="4"/>
  <c r="AA291" i="4"/>
  <c r="AA292" i="4"/>
  <c r="AH290" i="4"/>
  <c r="AH289" i="4"/>
  <c r="AD289" i="4"/>
  <c r="AD290" i="4"/>
  <c r="Z290" i="4"/>
  <c r="AC288" i="4"/>
  <c r="AC287" i="4"/>
  <c r="AJ286" i="4"/>
  <c r="AJ285" i="4"/>
  <c r="AF286" i="4"/>
  <c r="K143" i="3"/>
  <c r="AI283" i="4"/>
  <c r="AI284" i="4"/>
  <c r="AE283" i="4"/>
  <c r="AE284" i="4"/>
  <c r="AA283" i="4"/>
  <c r="AA284" i="4"/>
  <c r="AH282" i="4"/>
  <c r="Z282" i="4"/>
  <c r="AG280" i="4"/>
  <c r="AG279" i="4"/>
  <c r="AC279" i="4"/>
  <c r="AC280" i="4"/>
  <c r="AI278" i="4"/>
  <c r="AA277" i="4"/>
  <c r="AA278" i="4"/>
  <c r="AH276" i="4"/>
  <c r="AH275" i="4"/>
  <c r="AD276" i="4"/>
  <c r="AD275" i="4"/>
  <c r="AG274" i="4"/>
  <c r="AC274" i="4"/>
  <c r="AC273" i="4"/>
  <c r="AJ272" i="4"/>
  <c r="AF272" i="4"/>
  <c r="AB271" i="4"/>
  <c r="AH270" i="4"/>
  <c r="Z270" i="4"/>
  <c r="AG268" i="4"/>
  <c r="AG267" i="4"/>
  <c r="AB266" i="4"/>
  <c r="AI263" i="4"/>
  <c r="AA264" i="4"/>
  <c r="AG261" i="4"/>
  <c r="AG262" i="4"/>
  <c r="AC261" i="4"/>
  <c r="AC262" i="4"/>
  <c r="AJ259" i="4"/>
  <c r="AJ260" i="4"/>
  <c r="AF260" i="4"/>
  <c r="AF259" i="4"/>
  <c r="AJ258" i="4"/>
  <c r="AJ257" i="4"/>
  <c r="AF258" i="4"/>
  <c r="AE256" i="4"/>
  <c r="AE255" i="4"/>
  <c r="AA256" i="4"/>
  <c r="AA255" i="4"/>
  <c r="AE253" i="4"/>
  <c r="AE254" i="4"/>
  <c r="AA253" i="4"/>
  <c r="AA254" i="4"/>
  <c r="AH252" i="4"/>
  <c r="AH251" i="4"/>
  <c r="Z251" i="4"/>
  <c r="Z252" i="4"/>
  <c r="AC250" i="4"/>
  <c r="AC249" i="4"/>
  <c r="AB247" i="4"/>
  <c r="AB248" i="4"/>
  <c r="AA246" i="4"/>
  <c r="AH243" i="4"/>
  <c r="AH244" i="4"/>
  <c r="AD244" i="4"/>
  <c r="Z244" i="4"/>
  <c r="AG242" i="4"/>
  <c r="AG241" i="4"/>
  <c r="AJ239" i="4"/>
  <c r="AJ240" i="4"/>
  <c r="AF240" i="4"/>
  <c r="AI238" i="4"/>
  <c r="AI237" i="4"/>
  <c r="AE238" i="4"/>
  <c r="AA237" i="4"/>
  <c r="AA238" i="4"/>
  <c r="AH236" i="4"/>
  <c r="AH235" i="4"/>
  <c r="AG233" i="4"/>
  <c r="AG234" i="4"/>
  <c r="AC233" i="4"/>
  <c r="AC234" i="4"/>
  <c r="AJ232" i="4"/>
  <c r="AB232" i="4"/>
  <c r="AF230" i="4"/>
  <c r="AE228" i="4"/>
  <c r="AE227" i="4"/>
  <c r="AA228" i="4"/>
  <c r="AH226" i="4"/>
  <c r="AH225" i="4"/>
  <c r="AE224" i="4"/>
  <c r="AE223" i="4"/>
  <c r="AA224" i="4"/>
  <c r="AG221" i="4"/>
  <c r="AG222" i="4"/>
  <c r="AC222" i="4"/>
  <c r="AJ220" i="4"/>
  <c r="AJ219" i="4"/>
  <c r="AE218" i="4"/>
  <c r="AE217" i="4"/>
  <c r="AA218" i="4"/>
  <c r="AD216" i="4"/>
  <c r="AD215" i="4"/>
  <c r="AC214" i="4"/>
  <c r="AF212" i="4"/>
  <c r="AF211" i="4"/>
  <c r="AJ209" i="4"/>
  <c r="AJ210" i="4"/>
  <c r="AF209" i="4"/>
  <c r="AF210" i="4"/>
  <c r="AI208" i="4"/>
  <c r="AE208" i="4"/>
  <c r="AA207" i="4"/>
  <c r="AA208" i="4"/>
  <c r="AD206" i="4"/>
  <c r="Z206" i="4"/>
  <c r="U504" i="4"/>
  <c r="U503" i="4"/>
  <c r="Q504" i="4"/>
  <c r="S502" i="4"/>
  <c r="U500" i="4"/>
  <c r="W497" i="4"/>
  <c r="W498" i="4"/>
  <c r="S497" i="4"/>
  <c r="S498" i="4"/>
  <c r="O497" i="4"/>
  <c r="O498" i="4"/>
  <c r="U496" i="4"/>
  <c r="W493" i="4"/>
  <c r="W494" i="4"/>
  <c r="S493" i="4"/>
  <c r="S494" i="4"/>
  <c r="O493" i="4"/>
  <c r="O494" i="4"/>
  <c r="Q492" i="4"/>
  <c r="W490" i="4"/>
  <c r="W489" i="4"/>
  <c r="S489" i="4"/>
  <c r="S490" i="4"/>
  <c r="O490" i="4"/>
  <c r="O489" i="4"/>
  <c r="Q488" i="4"/>
  <c r="W485" i="4"/>
  <c r="W486" i="4"/>
  <c r="S485" i="4"/>
  <c r="S486" i="4"/>
  <c r="O486" i="4"/>
  <c r="U484" i="4"/>
  <c r="Q483" i="4"/>
  <c r="W481" i="4"/>
  <c r="W482" i="4"/>
  <c r="U479" i="4"/>
  <c r="U480" i="4"/>
  <c r="Q479" i="4"/>
  <c r="Q480" i="4"/>
  <c r="U475" i="4"/>
  <c r="U476" i="4"/>
  <c r="S474" i="4"/>
  <c r="O474" i="4"/>
  <c r="U471" i="4"/>
  <c r="U472" i="4"/>
  <c r="Q472" i="4"/>
  <c r="W470" i="4"/>
  <c r="S470" i="4"/>
  <c r="O470" i="4"/>
  <c r="U468" i="4"/>
  <c r="W466" i="4"/>
  <c r="S465" i="4"/>
  <c r="S466" i="4"/>
  <c r="O465" i="4"/>
  <c r="O466" i="4"/>
  <c r="U463" i="4"/>
  <c r="U464" i="4"/>
  <c r="W461" i="4"/>
  <c r="W462" i="4"/>
  <c r="S461" i="4"/>
  <c r="S462" i="4"/>
  <c r="O461" i="4"/>
  <c r="O462" i="4"/>
  <c r="Q460" i="4"/>
  <c r="W457" i="4"/>
  <c r="W458" i="4"/>
  <c r="S457" i="4"/>
  <c r="S458" i="4"/>
  <c r="O457" i="4"/>
  <c r="Q456" i="4"/>
  <c r="W453" i="4"/>
  <c r="W454" i="4"/>
  <c r="S453" i="4"/>
  <c r="S454" i="4"/>
  <c r="O453" i="4"/>
  <c r="O454" i="4"/>
  <c r="U452" i="4"/>
  <c r="Q451" i="4"/>
  <c r="Q452" i="4"/>
  <c r="W450" i="4"/>
  <c r="W449" i="4"/>
  <c r="U447" i="4"/>
  <c r="U448" i="4"/>
  <c r="Q448" i="4"/>
  <c r="U444" i="4"/>
  <c r="U443" i="4"/>
  <c r="S442" i="4"/>
  <c r="O442" i="4"/>
  <c r="U439" i="4"/>
  <c r="U440" i="4"/>
  <c r="Q439" i="4"/>
  <c r="W438" i="4"/>
  <c r="S438" i="4"/>
  <c r="O438" i="4"/>
  <c r="W434" i="4"/>
  <c r="S433" i="4"/>
  <c r="S434" i="4"/>
  <c r="O433" i="4"/>
  <c r="O434" i="4"/>
  <c r="U432" i="4"/>
  <c r="W429" i="4"/>
  <c r="W430" i="4"/>
  <c r="S429" i="4"/>
  <c r="S430" i="4"/>
  <c r="O429" i="4"/>
  <c r="O430" i="4"/>
  <c r="Q428" i="4"/>
  <c r="W425" i="4"/>
  <c r="W426" i="4"/>
  <c r="S425" i="4"/>
  <c r="S426" i="4"/>
  <c r="Q424" i="4"/>
  <c r="W421" i="4"/>
  <c r="W422" i="4"/>
  <c r="S421" i="4"/>
  <c r="S422" i="4"/>
  <c r="O421" i="4"/>
  <c r="U420" i="4"/>
  <c r="Q420" i="4"/>
  <c r="Q419" i="4"/>
  <c r="W417" i="4"/>
  <c r="W418" i="4"/>
  <c r="U416" i="4"/>
  <c r="U415" i="4"/>
  <c r="Q415" i="4"/>
  <c r="Q416" i="4"/>
  <c r="U411" i="4"/>
  <c r="U412" i="4"/>
  <c r="S409" i="4"/>
  <c r="S410" i="4"/>
  <c r="O409" i="4"/>
  <c r="O410" i="4"/>
  <c r="U408" i="4"/>
  <c r="Q408" i="4"/>
  <c r="S405" i="4"/>
  <c r="S406" i="4"/>
  <c r="O405" i="4"/>
  <c r="O406" i="4"/>
  <c r="U403" i="4"/>
  <c r="U404" i="4"/>
  <c r="Q404" i="4"/>
  <c r="Q403" i="4"/>
  <c r="W401" i="4"/>
  <c r="W402" i="4"/>
  <c r="S402" i="4"/>
  <c r="O402" i="4"/>
  <c r="W398" i="4"/>
  <c r="S397" i="4"/>
  <c r="S398" i="4"/>
  <c r="Q396" i="4"/>
  <c r="Q395" i="4"/>
  <c r="W393" i="4"/>
  <c r="W394" i="4"/>
  <c r="O394" i="4"/>
  <c r="U392" i="4"/>
  <c r="O389" i="4"/>
  <c r="O390" i="4"/>
  <c r="U388" i="4"/>
  <c r="U387" i="4"/>
  <c r="Q387" i="4"/>
  <c r="W386" i="4"/>
  <c r="S385" i="4"/>
  <c r="S386" i="4"/>
  <c r="U384" i="4"/>
  <c r="Q383" i="4"/>
  <c r="Q384" i="4"/>
  <c r="W381" i="4"/>
  <c r="W382" i="4"/>
  <c r="S381" i="4"/>
  <c r="S382" i="4"/>
  <c r="O382" i="4"/>
  <c r="U379" i="4"/>
  <c r="U380" i="4"/>
  <c r="S377" i="4"/>
  <c r="S378" i="4"/>
  <c r="O377" i="4"/>
  <c r="O378" i="4"/>
  <c r="Q376" i="4"/>
  <c r="W373" i="4"/>
  <c r="W374" i="4"/>
  <c r="S373" i="4"/>
  <c r="S374" i="4"/>
  <c r="O374" i="4"/>
  <c r="U371" i="4"/>
  <c r="Q371" i="4"/>
  <c r="Q372" i="4"/>
  <c r="W369" i="4"/>
  <c r="W370" i="4"/>
  <c r="S370" i="4"/>
  <c r="O369" i="4"/>
  <c r="O370" i="4"/>
  <c r="U368" i="4"/>
  <c r="U367" i="4"/>
  <c r="Q367" i="4"/>
  <c r="Q368" i="4"/>
  <c r="W366" i="4"/>
  <c r="S365" i="4"/>
  <c r="S366" i="4"/>
  <c r="Q364" i="4"/>
  <c r="Q363" i="4"/>
  <c r="W361" i="4"/>
  <c r="W362" i="4"/>
  <c r="O361" i="4"/>
  <c r="U360" i="4"/>
  <c r="U359" i="4"/>
  <c r="O358" i="4"/>
  <c r="O357" i="4"/>
  <c r="U355" i="4"/>
  <c r="U356" i="4"/>
  <c r="Q355" i="4"/>
  <c r="W354" i="4"/>
  <c r="S354" i="4"/>
  <c r="S353" i="4"/>
  <c r="Q352" i="4"/>
  <c r="W349" i="4"/>
  <c r="W350" i="4"/>
  <c r="S349" i="4"/>
  <c r="S350" i="4"/>
  <c r="O349" i="4"/>
  <c r="O350" i="4"/>
  <c r="U347" i="4"/>
  <c r="U348" i="4"/>
  <c r="S346" i="4"/>
  <c r="S345" i="4"/>
  <c r="O345" i="4"/>
  <c r="O346" i="4"/>
  <c r="Q344" i="4"/>
  <c r="W341" i="4"/>
  <c r="W342" i="4"/>
  <c r="S341" i="4"/>
  <c r="S342" i="4"/>
  <c r="U340" i="4"/>
  <c r="Q339" i="4"/>
  <c r="Q340" i="4"/>
  <c r="W337" i="4"/>
  <c r="W338" i="4"/>
  <c r="S338" i="4"/>
  <c r="O338" i="4"/>
  <c r="O337" i="4"/>
  <c r="U335" i="4"/>
  <c r="U336" i="4"/>
  <c r="W334" i="4"/>
  <c r="S333" i="4"/>
  <c r="S334" i="4"/>
  <c r="Q331" i="4"/>
  <c r="Q332" i="4"/>
  <c r="W329" i="4"/>
  <c r="W330" i="4"/>
  <c r="O330" i="4"/>
  <c r="U327" i="4"/>
  <c r="U328" i="4"/>
  <c r="O325" i="4"/>
  <c r="O326" i="4"/>
  <c r="U324" i="4"/>
  <c r="U323" i="4"/>
  <c r="Q324" i="4"/>
  <c r="W322" i="4"/>
  <c r="S321" i="4"/>
  <c r="S322" i="4"/>
  <c r="U319" i="4"/>
  <c r="U320" i="4"/>
  <c r="Q320" i="4"/>
  <c r="W318" i="4"/>
  <c r="W317" i="4"/>
  <c r="S318" i="4"/>
  <c r="S317" i="4"/>
  <c r="O318" i="4"/>
  <c r="U315" i="4"/>
  <c r="U316" i="4"/>
  <c r="Q315" i="4"/>
  <c r="Q316" i="4"/>
  <c r="U312" i="4"/>
  <c r="W309" i="4"/>
  <c r="W310" i="4"/>
  <c r="S310" i="4"/>
  <c r="O310" i="4"/>
  <c r="O309" i="4"/>
  <c r="U307" i="4"/>
  <c r="W306" i="4"/>
  <c r="S305" i="4"/>
  <c r="S306" i="4"/>
  <c r="O306" i="4"/>
  <c r="Q304" i="4"/>
  <c r="W301" i="4"/>
  <c r="W302" i="4"/>
  <c r="S301" i="4"/>
  <c r="S302" i="4"/>
  <c r="O301" i="4"/>
  <c r="O302" i="4"/>
  <c r="U300" i="4"/>
  <c r="Q299" i="4"/>
  <c r="Q300" i="4"/>
  <c r="W293" i="4"/>
  <c r="W294" i="4"/>
  <c r="S293" i="4"/>
  <c r="S294" i="4"/>
  <c r="O293" i="4"/>
  <c r="O294" i="4"/>
  <c r="U292" i="4"/>
  <c r="Q292" i="4"/>
  <c r="Q291" i="4"/>
  <c r="W290" i="4"/>
  <c r="W289" i="4"/>
  <c r="S289" i="4"/>
  <c r="S290" i="4"/>
  <c r="O289" i="4"/>
  <c r="O290" i="4"/>
  <c r="U288" i="4"/>
  <c r="U287" i="4"/>
  <c r="S286" i="4"/>
  <c r="Q284" i="4"/>
  <c r="W282" i="4"/>
  <c r="O282" i="4"/>
  <c r="U280" i="4"/>
  <c r="Q280" i="4"/>
  <c r="W278" i="4"/>
  <c r="W277" i="4"/>
  <c r="S278" i="4"/>
  <c r="S277" i="4"/>
  <c r="O278" i="4"/>
  <c r="W274" i="4"/>
  <c r="W273" i="4"/>
  <c r="S274" i="4"/>
  <c r="U272" i="4"/>
  <c r="U271" i="4"/>
  <c r="Q271" i="4"/>
  <c r="Q272" i="4"/>
  <c r="W270" i="4"/>
  <c r="O270" i="4"/>
  <c r="U268" i="4"/>
  <c r="Q267" i="4"/>
  <c r="Q268" i="4"/>
  <c r="S265" i="4"/>
  <c r="S266" i="4"/>
  <c r="Q264" i="4"/>
  <c r="Q263" i="4"/>
  <c r="W262" i="4"/>
  <c r="W261" i="4"/>
  <c r="S261" i="4"/>
  <c r="S262" i="4"/>
  <c r="U260" i="4"/>
  <c r="U259" i="4"/>
  <c r="Q260" i="4"/>
  <c r="W258" i="4"/>
  <c r="W257" i="4"/>
  <c r="U256" i="4"/>
  <c r="S254" i="4"/>
  <c r="O253" i="4"/>
  <c r="O254" i="4"/>
  <c r="U251" i="4"/>
  <c r="W250" i="4"/>
  <c r="S250" i="4"/>
  <c r="S249" i="4"/>
  <c r="O250" i="4"/>
  <c r="Q247" i="4"/>
  <c r="Q248" i="4"/>
  <c r="W245" i="4"/>
  <c r="W246" i="4"/>
  <c r="S245" i="4"/>
  <c r="S246" i="4"/>
  <c r="O246" i="4"/>
  <c r="U243" i="4"/>
  <c r="U244" i="4"/>
  <c r="Q244" i="4"/>
  <c r="W241" i="4"/>
  <c r="W242" i="4"/>
  <c r="U240" i="4"/>
  <c r="Q240" i="4"/>
  <c r="S238" i="4"/>
  <c r="O238" i="4"/>
  <c r="U236" i="4"/>
  <c r="U235" i="4"/>
  <c r="W234" i="4"/>
  <c r="S234" i="4"/>
  <c r="S233" i="4"/>
  <c r="O234" i="4"/>
  <c r="Q232" i="4"/>
  <c r="W229" i="4"/>
  <c r="W230" i="4"/>
  <c r="S230" i="4"/>
  <c r="S229" i="4"/>
  <c r="O229" i="4"/>
  <c r="O230" i="4"/>
  <c r="U228" i="4"/>
  <c r="Q228" i="4"/>
  <c r="W226" i="4"/>
  <c r="W225" i="4"/>
  <c r="U224" i="4"/>
  <c r="Q223" i="4"/>
  <c r="Q224" i="4"/>
  <c r="W221" i="4"/>
  <c r="S222" i="4"/>
  <c r="O222" i="4"/>
  <c r="O221" i="4"/>
  <c r="W218" i="4"/>
  <c r="S217" i="4"/>
  <c r="S218" i="4"/>
  <c r="O218" i="4"/>
  <c r="Q215" i="4"/>
  <c r="Q216" i="4"/>
  <c r="W213" i="4"/>
  <c r="W214" i="4"/>
  <c r="S213" i="4"/>
  <c r="S214" i="4"/>
  <c r="U212" i="4"/>
  <c r="U211" i="4"/>
  <c r="Q212" i="4"/>
  <c r="W210" i="4"/>
  <c r="W209" i="4"/>
  <c r="U208" i="4"/>
  <c r="S206" i="4"/>
  <c r="O206" i="4"/>
  <c r="Y391" i="4"/>
  <c r="Y392" i="4"/>
  <c r="Y383" i="4"/>
  <c r="Y384" i="4"/>
  <c r="Y375" i="4"/>
  <c r="Y376" i="4"/>
  <c r="Y359" i="4"/>
  <c r="Y360" i="4"/>
  <c r="Y351" i="4"/>
  <c r="Y352" i="4"/>
  <c r="Y343" i="4"/>
  <c r="Y344" i="4"/>
  <c r="Y327" i="4"/>
  <c r="Y328" i="4"/>
  <c r="Y319" i="4"/>
  <c r="Y320" i="4"/>
  <c r="Y311" i="4"/>
  <c r="Y312" i="4"/>
  <c r="Y295" i="4"/>
  <c r="Y296" i="4"/>
  <c r="Y288" i="4"/>
  <c r="Y287" i="4"/>
  <c r="Y272" i="4"/>
  <c r="Y271" i="4"/>
  <c r="Y264" i="4"/>
  <c r="Y256" i="4"/>
  <c r="Y255" i="4"/>
  <c r="Y239" i="4"/>
  <c r="Y240" i="4"/>
  <c r="Y232" i="4"/>
  <c r="Y224" i="4"/>
  <c r="Y223" i="4"/>
  <c r="Y208" i="4"/>
  <c r="Y207" i="4"/>
  <c r="Y498" i="4"/>
  <c r="Y490" i="4"/>
  <c r="Y489" i="4"/>
  <c r="Y482" i="4"/>
  <c r="Y481" i="4"/>
  <c r="Y466" i="4"/>
  <c r="Y458" i="4"/>
  <c r="Y457" i="4"/>
  <c r="Y449" i="4"/>
  <c r="Y450" i="4"/>
  <c r="Y434" i="4"/>
  <c r="Y425" i="4"/>
  <c r="Y426" i="4"/>
  <c r="Y417" i="4"/>
  <c r="Y418" i="4"/>
  <c r="AH504" i="4"/>
  <c r="AD504" i="4"/>
  <c r="AD503" i="4"/>
  <c r="AF501" i="4"/>
  <c r="AF502" i="4"/>
  <c r="AB501" i="4"/>
  <c r="AB502" i="4"/>
  <c r="AI500" i="4"/>
  <c r="AE500" i="4"/>
  <c r="AE499" i="4"/>
  <c r="AH497" i="4"/>
  <c r="AH498" i="4"/>
  <c r="AD498" i="4"/>
  <c r="AD497" i="4"/>
  <c r="Z497" i="4"/>
  <c r="Z498" i="4"/>
  <c r="AC496" i="4"/>
  <c r="AI493" i="4"/>
  <c r="AI494" i="4"/>
  <c r="AE493" i="4"/>
  <c r="AE494" i="4"/>
  <c r="AA493" i="4"/>
  <c r="AH491" i="4"/>
  <c r="AH492" i="4"/>
  <c r="AD492" i="4"/>
  <c r="AD491" i="4"/>
  <c r="Z491" i="4"/>
  <c r="Z492" i="4"/>
  <c r="AG490" i="4"/>
  <c r="AG489" i="4"/>
  <c r="AC489" i="4"/>
  <c r="AC490" i="4"/>
  <c r="AJ488" i="4"/>
  <c r="AB488" i="4"/>
  <c r="AH486" i="4"/>
  <c r="AH485" i="4"/>
  <c r="AD486" i="4"/>
  <c r="AD485" i="4"/>
  <c r="AC484" i="4"/>
  <c r="AC483" i="4"/>
  <c r="AJ482" i="4"/>
  <c r="AJ481" i="4"/>
  <c r="AB482" i="4"/>
  <c r="AB481" i="4"/>
  <c r="AI480" i="4"/>
  <c r="AI479" i="4"/>
  <c r="AE479" i="4"/>
  <c r="AE480" i="4"/>
  <c r="AA480" i="4"/>
  <c r="AG478" i="4"/>
  <c r="AG477" i="4"/>
  <c r="AJ476" i="4"/>
  <c r="AF476" i="4"/>
  <c r="AF475" i="4"/>
  <c r="AI473" i="4"/>
  <c r="AI474" i="4"/>
  <c r="AE474" i="4"/>
  <c r="AE473" i="4"/>
  <c r="AA473" i="4"/>
  <c r="AA474" i="4"/>
  <c r="AH472" i="4"/>
  <c r="AH471" i="4"/>
  <c r="AF470" i="4"/>
  <c r="AB470" i="4"/>
  <c r="AE468" i="4"/>
  <c r="AE467" i="4"/>
  <c r="AA467" i="4"/>
  <c r="AA468" i="4"/>
  <c r="AH466" i="4"/>
  <c r="AD466" i="4"/>
  <c r="AD465" i="4"/>
  <c r="Z465" i="4"/>
  <c r="Z466" i="4"/>
  <c r="AG463" i="4"/>
  <c r="AG464" i="4"/>
  <c r="AC464" i="4"/>
  <c r="AI461" i="4"/>
  <c r="AI462" i="4"/>
  <c r="AE461" i="4"/>
  <c r="AE462" i="4"/>
  <c r="AA462" i="4"/>
  <c r="AA461" i="4"/>
  <c r="AH460" i="4"/>
  <c r="AH459" i="4"/>
  <c r="AD459" i="4"/>
  <c r="AD460" i="4"/>
  <c r="Z460" i="4"/>
  <c r="AG458" i="4"/>
  <c r="AG457" i="4"/>
  <c r="AC458" i="4"/>
  <c r="AC457" i="4"/>
  <c r="AJ456" i="4"/>
  <c r="AB456" i="4"/>
  <c r="AH454" i="4"/>
  <c r="AH453" i="4"/>
  <c r="AD454" i="4"/>
  <c r="AD453" i="4"/>
  <c r="AC451" i="4"/>
  <c r="AC452" i="4"/>
  <c r="AJ449" i="4"/>
  <c r="AJ450" i="4"/>
  <c r="AB450" i="4"/>
  <c r="AB449" i="4"/>
  <c r="AI448" i="4"/>
  <c r="AI447" i="4"/>
  <c r="AE448" i="4"/>
  <c r="AE447" i="4"/>
  <c r="AA447" i="4"/>
  <c r="AA448" i="4"/>
  <c r="AG446" i="4"/>
  <c r="AG445" i="4"/>
  <c r="AF444" i="4"/>
  <c r="AF443" i="4"/>
  <c r="AB444" i="4"/>
  <c r="AB443" i="4"/>
  <c r="AI442" i="4"/>
  <c r="AE442" i="4"/>
  <c r="AE441" i="4"/>
  <c r="AA441" i="4"/>
  <c r="AA442" i="4"/>
  <c r="AH440" i="4"/>
  <c r="AH439" i="4"/>
  <c r="AF438" i="4"/>
  <c r="AB438" i="4"/>
  <c r="AE436" i="4"/>
  <c r="AE435" i="4"/>
  <c r="AA436" i="4"/>
  <c r="AA435" i="4"/>
  <c r="AH434" i="4"/>
  <c r="AD434" i="4"/>
  <c r="AD433" i="4"/>
  <c r="Z433" i="4"/>
  <c r="Z434" i="4"/>
  <c r="AG431" i="4"/>
  <c r="AG432" i="4"/>
  <c r="AC432" i="4"/>
  <c r="AI429" i="4"/>
  <c r="AI430" i="4"/>
  <c r="AE429" i="4"/>
  <c r="AE430" i="4"/>
  <c r="AA429" i="4"/>
  <c r="AA430" i="4"/>
  <c r="AH428" i="4"/>
  <c r="AH427" i="4"/>
  <c r="AD428" i="4"/>
  <c r="AD427" i="4"/>
  <c r="Z428" i="4"/>
  <c r="AG425" i="4"/>
  <c r="AG426" i="4"/>
  <c r="AC425" i="4"/>
  <c r="AC426" i="4"/>
  <c r="AJ424" i="4"/>
  <c r="AB424" i="4"/>
  <c r="AH421" i="4"/>
  <c r="AH422" i="4"/>
  <c r="AD422" i="4"/>
  <c r="AD421" i="4"/>
  <c r="AC419" i="4"/>
  <c r="AC420" i="4"/>
  <c r="AJ417" i="4"/>
  <c r="AJ418" i="4"/>
  <c r="D210" i="3"/>
  <c r="AB418" i="4"/>
  <c r="AB417" i="4"/>
  <c r="AI415" i="4"/>
  <c r="AI416" i="4"/>
  <c r="AE415" i="4"/>
  <c r="AE416" i="4"/>
  <c r="AA415" i="4"/>
  <c r="AA416" i="4"/>
  <c r="AG413" i="4"/>
  <c r="AG414" i="4"/>
  <c r="AJ412" i="4"/>
  <c r="AF412" i="4"/>
  <c r="AF411" i="4"/>
  <c r="AI410" i="4"/>
  <c r="AE409" i="4"/>
  <c r="AE410" i="4"/>
  <c r="AA409" i="4"/>
  <c r="AA410" i="4"/>
  <c r="AH408" i="4"/>
  <c r="AH407" i="4"/>
  <c r="AD408" i="4"/>
  <c r="AD407" i="4"/>
  <c r="Z408" i="4"/>
  <c r="Z407" i="4"/>
  <c r="AG406" i="4"/>
  <c r="AC405" i="4"/>
  <c r="AC406" i="4"/>
  <c r="AF404" i="4"/>
  <c r="AF403" i="4"/>
  <c r="AI402" i="4"/>
  <c r="AE401" i="4"/>
  <c r="AE402" i="4"/>
  <c r="AA401" i="4"/>
  <c r="AA402" i="4"/>
  <c r="AH400" i="4"/>
  <c r="AH399" i="4"/>
  <c r="AD399" i="4"/>
  <c r="AF398" i="4"/>
  <c r="AB398" i="4"/>
  <c r="AB397" i="4"/>
  <c r="AI396" i="4"/>
  <c r="AE396" i="4"/>
  <c r="AE395" i="4"/>
  <c r="AA395" i="4"/>
  <c r="AA396" i="4"/>
  <c r="AH394" i="4"/>
  <c r="AH393" i="4"/>
  <c r="AD393" i="4"/>
  <c r="AG391" i="4"/>
  <c r="AG392" i="4"/>
  <c r="AC391" i="4"/>
  <c r="AC392" i="4"/>
  <c r="N392" i="4"/>
  <c r="AG390" i="4"/>
  <c r="AG389" i="4"/>
  <c r="AC390" i="4"/>
  <c r="AC389" i="4"/>
  <c r="AJ388" i="4"/>
  <c r="AJ387" i="4"/>
  <c r="AF388" i="4"/>
  <c r="AF387" i="4"/>
  <c r="AJ385" i="4"/>
  <c r="AJ386" i="4"/>
  <c r="AF386" i="4"/>
  <c r="AB386" i="4"/>
  <c r="AB385" i="4"/>
  <c r="AI384" i="4"/>
  <c r="AE383" i="4"/>
  <c r="AE384" i="4"/>
  <c r="AA383" i="4"/>
  <c r="AA384" i="4"/>
  <c r="AH382" i="4"/>
  <c r="AH381" i="4"/>
  <c r="AD382" i="4"/>
  <c r="AD381" i="4"/>
  <c r="Z382" i="4"/>
  <c r="AG379" i="4"/>
  <c r="AG380" i="4"/>
  <c r="AC379" i="4"/>
  <c r="AC380" i="4"/>
  <c r="AJ378" i="4"/>
  <c r="AJ377" i="4"/>
  <c r="AF378" i="4"/>
  <c r="AE375" i="4"/>
  <c r="AE376" i="4"/>
  <c r="AA376" i="4"/>
  <c r="AA375" i="4"/>
  <c r="AG373" i="4"/>
  <c r="AG374" i="4"/>
  <c r="AC373" i="4"/>
  <c r="AC374" i="4"/>
  <c r="AJ371" i="4"/>
  <c r="AB372" i="4"/>
  <c r="AB371" i="4"/>
  <c r="AI369" i="4"/>
  <c r="AI370" i="4"/>
  <c r="AE369" i="4"/>
  <c r="AE370" i="4"/>
  <c r="AA369" i="4"/>
  <c r="AA370" i="4"/>
  <c r="AH368" i="4"/>
  <c r="AH367" i="4"/>
  <c r="AD368" i="4"/>
  <c r="AD367" i="4"/>
  <c r="Z368" i="4"/>
  <c r="AF366" i="4"/>
  <c r="AB366" i="4"/>
  <c r="AB365" i="4"/>
  <c r="AI364" i="4"/>
  <c r="AE363" i="4"/>
  <c r="AE364" i="4"/>
  <c r="AA364" i="4"/>
  <c r="AA363" i="4"/>
  <c r="AH362" i="4"/>
  <c r="AH361" i="4"/>
  <c r="AD362" i="4"/>
  <c r="AD361" i="4"/>
  <c r="AG359" i="4"/>
  <c r="AG360" i="4"/>
  <c r="AC359" i="4"/>
  <c r="AC360" i="4"/>
  <c r="AI358" i="4"/>
  <c r="AE358" i="4"/>
  <c r="AE357" i="4"/>
  <c r="AA357" i="4"/>
  <c r="AA358" i="4"/>
  <c r="AH356" i="4"/>
  <c r="AH355" i="4"/>
  <c r="AD355" i="4"/>
  <c r="AD356" i="4"/>
  <c r="Z356" i="4"/>
  <c r="AH354" i="4"/>
  <c r="AH353" i="4"/>
  <c r="AD354" i="4"/>
  <c r="AD353" i="4"/>
  <c r="AG351" i="4"/>
  <c r="AI348" i="4"/>
  <c r="AE347" i="4"/>
  <c r="AE348" i="4"/>
  <c r="AA347" i="4"/>
  <c r="AA348" i="4"/>
  <c r="AH346" i="4"/>
  <c r="AH345" i="4"/>
  <c r="AD346" i="4"/>
  <c r="AD345" i="4"/>
  <c r="Z346" i="4"/>
  <c r="Z345" i="4"/>
  <c r="AG343" i="4"/>
  <c r="AG344" i="4"/>
  <c r="AC343" i="4"/>
  <c r="AC344" i="4"/>
  <c r="AI342" i="4"/>
  <c r="AE341" i="4"/>
  <c r="AE342" i="4"/>
  <c r="AA341" i="4"/>
  <c r="AA342" i="4"/>
  <c r="AH340" i="4"/>
  <c r="AH339" i="4"/>
  <c r="AD339" i="4"/>
  <c r="AD340" i="4"/>
  <c r="AC337" i="4"/>
  <c r="AC338" i="4"/>
  <c r="AJ336" i="4"/>
  <c r="AF336" i="4"/>
  <c r="AF335" i="4"/>
  <c r="AH334" i="4"/>
  <c r="AH333" i="4"/>
  <c r="AD334" i="4"/>
  <c r="AD333" i="4"/>
  <c r="AG331" i="4"/>
  <c r="AG332" i="4"/>
  <c r="AC332" i="4"/>
  <c r="AC331" i="4"/>
  <c r="AJ329" i="4"/>
  <c r="AJ330" i="4"/>
  <c r="AB330" i="4"/>
  <c r="AE328" i="4"/>
  <c r="AE327" i="4"/>
  <c r="AA327" i="4"/>
  <c r="AA328" i="4"/>
  <c r="AG325" i="4"/>
  <c r="AG326" i="4"/>
  <c r="AC325" i="4"/>
  <c r="AC326" i="4"/>
  <c r="AJ324" i="4"/>
  <c r="AJ323" i="4"/>
  <c r="AF323" i="4"/>
  <c r="AF324" i="4"/>
  <c r="AI321" i="4"/>
  <c r="AI322" i="4"/>
  <c r="AE321" i="4"/>
  <c r="AE322" i="4"/>
  <c r="AA321" i="4"/>
  <c r="AA322" i="4"/>
  <c r="AH319" i="4"/>
  <c r="AH320" i="4"/>
  <c r="AD320" i="4"/>
  <c r="AD319" i="4"/>
  <c r="AG318" i="4"/>
  <c r="AG317" i="4"/>
  <c r="AC317" i="4"/>
  <c r="AJ316" i="4"/>
  <c r="AJ315" i="4"/>
  <c r="AF316" i="4"/>
  <c r="AB315" i="4"/>
  <c r="AB316" i="4"/>
  <c r="AJ314" i="4"/>
  <c r="AJ313" i="4"/>
  <c r="AF314" i="4"/>
  <c r="AF313" i="4"/>
  <c r="AB314" i="4"/>
  <c r="AI312" i="4"/>
  <c r="AI311" i="4"/>
  <c r="AE311" i="4"/>
  <c r="AE312" i="4"/>
  <c r="AA312" i="4"/>
  <c r="AA311" i="4"/>
  <c r="AG309" i="4"/>
  <c r="AG310" i="4"/>
  <c r="AC309" i="4"/>
  <c r="AC310" i="4"/>
  <c r="AJ308" i="4"/>
  <c r="AJ307" i="4"/>
  <c r="AI305" i="4"/>
  <c r="AI306" i="4"/>
  <c r="AE305" i="4"/>
  <c r="AE306" i="4"/>
  <c r="AA305" i="4"/>
  <c r="AA306" i="4"/>
  <c r="AH303" i="4"/>
  <c r="AH304" i="4"/>
  <c r="AD303" i="4"/>
  <c r="AD304" i="4"/>
  <c r="AF301" i="4"/>
  <c r="AF302" i="4"/>
  <c r="AI300" i="4"/>
  <c r="AE300" i="4"/>
  <c r="AE299" i="4"/>
  <c r="AA300" i="4"/>
  <c r="AA299" i="4"/>
  <c r="AH297" i="4"/>
  <c r="AH298" i="4"/>
  <c r="AD298" i="4"/>
  <c r="AD297" i="4"/>
  <c r="Z297" i="4"/>
  <c r="AG295" i="4"/>
  <c r="AG296" i="4"/>
  <c r="AC296" i="4"/>
  <c r="AC295" i="4"/>
  <c r="AI293" i="4"/>
  <c r="AI294" i="4"/>
  <c r="AE293" i="4"/>
  <c r="AE294" i="4"/>
  <c r="AA293" i="4"/>
  <c r="AA294" i="4"/>
  <c r="AH292" i="4"/>
  <c r="AH291" i="4"/>
  <c r="AD292" i="4"/>
  <c r="AD291" i="4"/>
  <c r="Z292" i="4"/>
  <c r="Z291" i="4"/>
  <c r="AG290" i="4"/>
  <c r="AC290" i="4"/>
  <c r="AC289" i="4"/>
  <c r="AJ288" i="4"/>
  <c r="AJ287" i="4"/>
  <c r="AF287" i="4"/>
  <c r="AF288" i="4"/>
  <c r="AE285" i="4"/>
  <c r="AE286" i="4"/>
  <c r="C144" i="3"/>
  <c r="AA286" i="4"/>
  <c r="AA285" i="4"/>
  <c r="AH284" i="4"/>
  <c r="AH283" i="4"/>
  <c r="AD283" i="4"/>
  <c r="AD284" i="4"/>
  <c r="Z284" i="4"/>
  <c r="Z283" i="4"/>
  <c r="AG281" i="4"/>
  <c r="AG282" i="4"/>
  <c r="AC281" i="4"/>
  <c r="AC282" i="4"/>
  <c r="AJ280" i="4"/>
  <c r="AF280" i="4"/>
  <c r="AB280" i="4"/>
  <c r="AH278" i="4"/>
  <c r="AH277" i="4"/>
  <c r="AD278" i="4"/>
  <c r="AD277" i="4"/>
  <c r="Z278" i="4"/>
  <c r="AG276" i="4"/>
  <c r="AG275" i="4"/>
  <c r="AC276" i="4"/>
  <c r="AC275" i="4"/>
  <c r="AJ274" i="4"/>
  <c r="AJ273" i="4"/>
  <c r="AF273" i="4"/>
  <c r="AF274" i="4"/>
  <c r="AB274" i="4"/>
  <c r="AB273" i="4"/>
  <c r="AE271" i="4"/>
  <c r="AE272" i="4"/>
  <c r="AA272" i="4"/>
  <c r="AA271" i="4"/>
  <c r="AC270" i="4"/>
  <c r="AC269" i="4"/>
  <c r="AJ267" i="4"/>
  <c r="AJ268" i="4"/>
  <c r="AF268" i="4"/>
  <c r="AB267" i="4"/>
  <c r="AB268" i="4"/>
  <c r="AI266" i="4"/>
  <c r="AI265" i="4"/>
  <c r="AE266" i="4"/>
  <c r="AE265" i="4"/>
  <c r="AA266" i="4"/>
  <c r="AA265" i="4"/>
  <c r="AH264" i="4"/>
  <c r="AH263" i="4"/>
  <c r="AD264" i="4"/>
  <c r="AD263" i="4"/>
  <c r="Z264" i="4"/>
  <c r="AF262" i="4"/>
  <c r="AF261" i="4"/>
  <c r="AB261" i="4"/>
  <c r="AI260" i="4"/>
  <c r="AE260" i="4"/>
  <c r="AE259" i="4"/>
  <c r="AA260" i="4"/>
  <c r="AA259" i="4"/>
  <c r="AE258" i="4"/>
  <c r="AE257" i="4"/>
  <c r="AA258" i="4"/>
  <c r="AA257" i="4"/>
  <c r="AH255" i="4"/>
  <c r="AH256" i="4"/>
  <c r="AD256" i="4"/>
  <c r="AD255" i="4"/>
  <c r="Z256" i="4"/>
  <c r="Z255" i="4"/>
  <c r="AH254" i="4"/>
  <c r="AH253" i="4"/>
  <c r="F128" i="3"/>
  <c r="AD253" i="4"/>
  <c r="AD254" i="4"/>
  <c r="Z253" i="4"/>
  <c r="Z254" i="4"/>
  <c r="AG251" i="4"/>
  <c r="AG252" i="4"/>
  <c r="AC251" i="4"/>
  <c r="AC252" i="4"/>
  <c r="AJ250" i="4"/>
  <c r="AJ249" i="4"/>
  <c r="AF250" i="4"/>
  <c r="AB250" i="4"/>
  <c r="AB249" i="4"/>
  <c r="AE247" i="4"/>
  <c r="AE248" i="4"/>
  <c r="AA248" i="4"/>
  <c r="AA247" i="4"/>
  <c r="AH245" i="4"/>
  <c r="AH246" i="4"/>
  <c r="AD245" i="4"/>
  <c r="AD246" i="4"/>
  <c r="AG243" i="4"/>
  <c r="AG244" i="4"/>
  <c r="AC243" i="4"/>
  <c r="AC244" i="4"/>
  <c r="AJ242" i="4"/>
  <c r="AJ241" i="4"/>
  <c r="AF241" i="4"/>
  <c r="AF242" i="4"/>
  <c r="AI240" i="4"/>
  <c r="AI239" i="4"/>
  <c r="AE240" i="4"/>
  <c r="AE239" i="4"/>
  <c r="AA240" i="4"/>
  <c r="AA239" i="4"/>
  <c r="AH237" i="4"/>
  <c r="AH238" i="4"/>
  <c r="AD238" i="4"/>
  <c r="AD237" i="4"/>
  <c r="Z238" i="4"/>
  <c r="AG235" i="4"/>
  <c r="AG236" i="4"/>
  <c r="AC236" i="4"/>
  <c r="AC235" i="4"/>
  <c r="AJ233" i="4"/>
  <c r="AJ234" i="4"/>
  <c r="AF234" i="4"/>
  <c r="AB233" i="4"/>
  <c r="AB234" i="4"/>
  <c r="AI232" i="4"/>
  <c r="AI231" i="4"/>
  <c r="AE231" i="4"/>
  <c r="AE232" i="4"/>
  <c r="AA231" i="4"/>
  <c r="AA232" i="4"/>
  <c r="AI230" i="4"/>
  <c r="AE229" i="4"/>
  <c r="AE230" i="4"/>
  <c r="AA229" i="4"/>
  <c r="AA230" i="4"/>
  <c r="AH227" i="4"/>
  <c r="AH228" i="4"/>
  <c r="AD227" i="4"/>
  <c r="AD228" i="4"/>
  <c r="Z228" i="4"/>
  <c r="AG225" i="4"/>
  <c r="AG226" i="4"/>
  <c r="AC226" i="4"/>
  <c r="AC225" i="4"/>
  <c r="J114" i="3"/>
  <c r="AH223" i="4"/>
  <c r="AH224" i="4"/>
  <c r="AD223" i="4"/>
  <c r="AD224" i="4"/>
  <c r="Z224" i="4"/>
  <c r="Z223" i="4"/>
  <c r="AB222" i="4"/>
  <c r="G111" i="3"/>
  <c r="AE219" i="4"/>
  <c r="AE220" i="4"/>
  <c r="AA220" i="4"/>
  <c r="AA219" i="4"/>
  <c r="AH218" i="4"/>
  <c r="AH217" i="4"/>
  <c r="AD218" i="4"/>
  <c r="AD217" i="4"/>
  <c r="Z218" i="4"/>
  <c r="AG215" i="4"/>
  <c r="AG216" i="4"/>
  <c r="AC215" i="4"/>
  <c r="AC216" i="4"/>
  <c r="AJ214" i="4"/>
  <c r="AJ213" i="4"/>
  <c r="AF214" i="4"/>
  <c r="AF213" i="4"/>
  <c r="K107" i="3"/>
  <c r="AI212" i="4"/>
  <c r="AE212" i="4"/>
  <c r="AE211" i="4"/>
  <c r="AA212" i="4"/>
  <c r="AA211" i="4"/>
  <c r="AI209" i="4"/>
  <c r="AE209" i="4"/>
  <c r="AE210" i="4"/>
  <c r="AA210" i="4"/>
  <c r="AA209" i="4"/>
  <c r="AH208" i="4"/>
  <c r="AH207" i="4"/>
  <c r="AD207" i="4"/>
  <c r="AD208" i="4"/>
  <c r="Z208" i="4"/>
  <c r="Z207" i="4"/>
  <c r="AG206" i="4"/>
  <c r="AC206" i="4"/>
  <c r="AE204" i="4"/>
  <c r="Z204" i="4"/>
  <c r="X203" i="4"/>
  <c r="X204" i="4"/>
  <c r="T204" i="4"/>
  <c r="T203" i="4"/>
  <c r="P204" i="4"/>
  <c r="P203" i="4"/>
  <c r="T504" i="4"/>
  <c r="T503" i="4"/>
  <c r="P504" i="4"/>
  <c r="P503" i="4"/>
  <c r="V502" i="4"/>
  <c r="V501" i="4"/>
  <c r="R502" i="4"/>
  <c r="R501" i="4"/>
  <c r="X500" i="4"/>
  <c r="T500" i="4"/>
  <c r="T499" i="4"/>
  <c r="P500" i="4"/>
  <c r="P499" i="4"/>
  <c r="V498" i="4"/>
  <c r="V497" i="4"/>
  <c r="R497" i="4"/>
  <c r="R498" i="4"/>
  <c r="X496" i="4"/>
  <c r="X495" i="4"/>
  <c r="T496" i="4"/>
  <c r="T495" i="4"/>
  <c r="P496" i="4"/>
  <c r="P495" i="4"/>
  <c r="V494" i="4"/>
  <c r="V493" i="4"/>
  <c r="R494" i="4"/>
  <c r="R493" i="4"/>
  <c r="X492" i="4"/>
  <c r="X491" i="4"/>
  <c r="T492" i="4"/>
  <c r="T491" i="4"/>
  <c r="P492" i="4"/>
  <c r="P491" i="4"/>
  <c r="V490" i="4"/>
  <c r="V489" i="4"/>
  <c r="R490" i="4"/>
  <c r="R489" i="4"/>
  <c r="T488" i="4"/>
  <c r="T487" i="4"/>
  <c r="P487" i="4"/>
  <c r="P488" i="4"/>
  <c r="V486" i="4"/>
  <c r="V485" i="4"/>
  <c r="R486" i="4"/>
  <c r="R485" i="4"/>
  <c r="T484" i="4"/>
  <c r="T483" i="4"/>
  <c r="P484" i="4"/>
  <c r="P483" i="4"/>
  <c r="V482" i="4"/>
  <c r="V481" i="4"/>
  <c r="R481" i="4"/>
  <c r="R482" i="4"/>
  <c r="X480" i="4"/>
  <c r="X479" i="4"/>
  <c r="T480" i="4"/>
  <c r="T479" i="4"/>
  <c r="P479" i="4"/>
  <c r="P480" i="4"/>
  <c r="V478" i="4"/>
  <c r="V477" i="4"/>
  <c r="R478" i="4"/>
  <c r="R477" i="4"/>
  <c r="X476" i="4"/>
  <c r="X475" i="4"/>
  <c r="T476" i="4"/>
  <c r="T475" i="4"/>
  <c r="P476" i="4"/>
  <c r="P475" i="4"/>
  <c r="V474" i="4"/>
  <c r="V473" i="4"/>
  <c r="R474" i="4"/>
  <c r="R473" i="4"/>
  <c r="X472" i="4"/>
  <c r="X471" i="4"/>
  <c r="T472" i="4"/>
  <c r="T471" i="4"/>
  <c r="P472" i="4"/>
  <c r="P471" i="4"/>
  <c r="V470" i="4"/>
  <c r="V469" i="4"/>
  <c r="R470" i="4"/>
  <c r="R469" i="4"/>
  <c r="T468" i="4"/>
  <c r="T467" i="4"/>
  <c r="P468" i="4"/>
  <c r="P467" i="4"/>
  <c r="V466" i="4"/>
  <c r="V465" i="4"/>
  <c r="R466" i="4"/>
  <c r="R465" i="4"/>
  <c r="X463" i="4"/>
  <c r="X464" i="4"/>
  <c r="T463" i="4"/>
  <c r="T464" i="4"/>
  <c r="P463" i="4"/>
  <c r="P464" i="4"/>
  <c r="V462" i="4"/>
  <c r="V461" i="4"/>
  <c r="R462" i="4"/>
  <c r="R461" i="4"/>
  <c r="X460" i="4"/>
  <c r="X459" i="4"/>
  <c r="T460" i="4"/>
  <c r="T459" i="4"/>
  <c r="P460" i="4"/>
  <c r="P459" i="4"/>
  <c r="V458" i="4"/>
  <c r="V457" i="4"/>
  <c r="R458" i="4"/>
  <c r="R457" i="4"/>
  <c r="T455" i="4"/>
  <c r="T456" i="4"/>
  <c r="P455" i="4"/>
  <c r="P456" i="4"/>
  <c r="V454" i="4"/>
  <c r="V453" i="4"/>
  <c r="R454" i="4"/>
  <c r="R453" i="4"/>
  <c r="X452" i="4"/>
  <c r="T452" i="4"/>
  <c r="T451" i="4"/>
  <c r="P452" i="4"/>
  <c r="P451" i="4"/>
  <c r="V450" i="4"/>
  <c r="V449" i="4"/>
  <c r="R449" i="4"/>
  <c r="R450" i="4"/>
  <c r="X448" i="4"/>
  <c r="X447" i="4"/>
  <c r="T447" i="4"/>
  <c r="T448" i="4"/>
  <c r="P447" i="4"/>
  <c r="P448" i="4"/>
  <c r="V446" i="4"/>
  <c r="V445" i="4"/>
  <c r="R446" i="4"/>
  <c r="R445" i="4"/>
  <c r="X444" i="4"/>
  <c r="X443" i="4"/>
  <c r="T444" i="4"/>
  <c r="T443" i="4"/>
  <c r="P444" i="4"/>
  <c r="P443" i="4"/>
  <c r="V442" i="4"/>
  <c r="V441" i="4"/>
  <c r="R442" i="4"/>
  <c r="R441" i="4"/>
  <c r="X439" i="4"/>
  <c r="T440" i="4"/>
  <c r="T439" i="4"/>
  <c r="P440" i="4"/>
  <c r="P439" i="4"/>
  <c r="V438" i="4"/>
  <c r="V437" i="4"/>
  <c r="R437" i="4"/>
  <c r="R438" i="4"/>
  <c r="T436" i="4"/>
  <c r="T435" i="4"/>
  <c r="P436" i="4"/>
  <c r="P435" i="4"/>
  <c r="V434" i="4"/>
  <c r="V433" i="4"/>
  <c r="R434" i="4"/>
  <c r="R433" i="4"/>
  <c r="X432" i="4"/>
  <c r="X431" i="4"/>
  <c r="T432" i="4"/>
  <c r="T431" i="4"/>
  <c r="P432" i="4"/>
  <c r="P431" i="4"/>
  <c r="V430" i="4"/>
  <c r="V429" i="4"/>
  <c r="R429" i="4"/>
  <c r="R430" i="4"/>
  <c r="X428" i="4"/>
  <c r="X427" i="4"/>
  <c r="T428" i="4"/>
  <c r="T427" i="4"/>
  <c r="P428" i="4"/>
  <c r="P427" i="4"/>
  <c r="V426" i="4"/>
  <c r="V425" i="4"/>
  <c r="R426" i="4"/>
  <c r="R425" i="4"/>
  <c r="X423" i="4"/>
  <c r="T424" i="4"/>
  <c r="T423" i="4"/>
  <c r="P424" i="4"/>
  <c r="P423" i="4"/>
  <c r="V422" i="4"/>
  <c r="V421" i="4"/>
  <c r="R422" i="4"/>
  <c r="R421" i="4"/>
  <c r="T420" i="4"/>
  <c r="T419" i="4"/>
  <c r="P420" i="4"/>
  <c r="P419" i="4"/>
  <c r="V418" i="4"/>
  <c r="V417" i="4"/>
  <c r="R418" i="4"/>
  <c r="R417" i="4"/>
  <c r="X416" i="4"/>
  <c r="X415" i="4"/>
  <c r="T416" i="4"/>
  <c r="T415" i="4"/>
  <c r="P416" i="4"/>
  <c r="P415" i="4"/>
  <c r="V414" i="4"/>
  <c r="V413" i="4"/>
  <c r="R413" i="4"/>
  <c r="R414" i="4"/>
  <c r="X412" i="4"/>
  <c r="X411" i="4"/>
  <c r="T412" i="4"/>
  <c r="T411" i="4"/>
  <c r="P412" i="4"/>
  <c r="P411" i="4"/>
  <c r="V410" i="4"/>
  <c r="V409" i="4"/>
  <c r="R410" i="4"/>
  <c r="R409" i="4"/>
  <c r="X408" i="4"/>
  <c r="T408" i="4"/>
  <c r="T407" i="4"/>
  <c r="P408" i="4"/>
  <c r="P407" i="4"/>
  <c r="V406" i="4"/>
  <c r="V405" i="4"/>
  <c r="R405" i="4"/>
  <c r="R406" i="4"/>
  <c r="T404" i="4"/>
  <c r="T403" i="4"/>
  <c r="P404" i="4"/>
  <c r="P403" i="4"/>
  <c r="V402" i="4"/>
  <c r="V401" i="4"/>
  <c r="R402" i="4"/>
  <c r="R401" i="4"/>
  <c r="X400" i="4"/>
  <c r="X399" i="4"/>
  <c r="T400" i="4"/>
  <c r="T399" i="4"/>
  <c r="P400" i="4"/>
  <c r="P399" i="4"/>
  <c r="V398" i="4"/>
  <c r="V397" i="4"/>
  <c r="R397" i="4"/>
  <c r="R398" i="4"/>
  <c r="X396" i="4"/>
  <c r="T396" i="4"/>
  <c r="T395" i="4"/>
  <c r="P396" i="4"/>
  <c r="P395" i="4"/>
  <c r="V394" i="4"/>
  <c r="V393" i="4"/>
  <c r="R394" i="4"/>
  <c r="R393" i="4"/>
  <c r="T392" i="4"/>
  <c r="T391" i="4"/>
  <c r="P392" i="4"/>
  <c r="P391" i="4"/>
  <c r="V390" i="4"/>
  <c r="V389" i="4"/>
  <c r="R390" i="4"/>
  <c r="R389" i="4"/>
  <c r="T388" i="4"/>
  <c r="T387" i="4"/>
  <c r="P388" i="4"/>
  <c r="P387" i="4"/>
  <c r="V386" i="4"/>
  <c r="V385" i="4"/>
  <c r="R386" i="4"/>
  <c r="R385" i="4"/>
  <c r="X384" i="4"/>
  <c r="X383" i="4"/>
  <c r="T384" i="4"/>
  <c r="T383" i="4"/>
  <c r="P384" i="4"/>
  <c r="P383" i="4"/>
  <c r="V382" i="4"/>
  <c r="V381" i="4"/>
  <c r="R382" i="4"/>
  <c r="R381" i="4"/>
  <c r="X380" i="4"/>
  <c r="T380" i="4"/>
  <c r="T379" i="4"/>
  <c r="P380" i="4"/>
  <c r="P379" i="4"/>
  <c r="V378" i="4"/>
  <c r="V377" i="4"/>
  <c r="R378" i="4"/>
  <c r="R377" i="4"/>
  <c r="X375" i="4"/>
  <c r="T376" i="4"/>
  <c r="T375" i="4"/>
  <c r="P376" i="4"/>
  <c r="P375" i="4"/>
  <c r="V374" i="4"/>
  <c r="V373" i="4"/>
  <c r="R374" i="4"/>
  <c r="R373" i="4"/>
  <c r="T372" i="4"/>
  <c r="T371" i="4"/>
  <c r="P372" i="4"/>
  <c r="P371" i="4"/>
  <c r="V370" i="4"/>
  <c r="V369" i="4"/>
  <c r="R370" i="4"/>
  <c r="R369" i="4"/>
  <c r="X368" i="4"/>
  <c r="T368" i="4"/>
  <c r="T367" i="4"/>
  <c r="P368" i="4"/>
  <c r="P367" i="4"/>
  <c r="V366" i="4"/>
  <c r="V365" i="4"/>
  <c r="R365" i="4"/>
  <c r="R366" i="4"/>
  <c r="X364" i="4"/>
  <c r="T364" i="4"/>
  <c r="T363" i="4"/>
  <c r="P364" i="4"/>
  <c r="P363" i="4"/>
  <c r="V362" i="4"/>
  <c r="V361" i="4"/>
  <c r="R362" i="4"/>
  <c r="R361" i="4"/>
  <c r="X360" i="4"/>
  <c r="X359" i="4"/>
  <c r="T360" i="4"/>
  <c r="T359" i="4"/>
  <c r="P360" i="4"/>
  <c r="P359" i="4"/>
  <c r="V358" i="4"/>
  <c r="V357" i="4"/>
  <c r="R358" i="4"/>
  <c r="R357" i="4"/>
  <c r="T356" i="4"/>
  <c r="T355" i="4"/>
  <c r="P355" i="4"/>
  <c r="P356" i="4"/>
  <c r="V354" i="4"/>
  <c r="V353" i="4"/>
  <c r="R354" i="4"/>
  <c r="R353" i="4"/>
  <c r="X352" i="4"/>
  <c r="T351" i="4"/>
  <c r="T352" i="4"/>
  <c r="P351" i="4"/>
  <c r="P352" i="4"/>
  <c r="V350" i="4"/>
  <c r="V349" i="4"/>
  <c r="R350" i="4"/>
  <c r="R349" i="4"/>
  <c r="X348" i="4"/>
  <c r="T348" i="4"/>
  <c r="T347" i="4"/>
  <c r="P348" i="4"/>
  <c r="P347" i="4"/>
  <c r="V346" i="4"/>
  <c r="V345" i="4"/>
  <c r="R346" i="4"/>
  <c r="R345" i="4"/>
  <c r="X343" i="4"/>
  <c r="T344" i="4"/>
  <c r="T343" i="4"/>
  <c r="P343" i="4"/>
  <c r="P344" i="4"/>
  <c r="V342" i="4"/>
  <c r="V341" i="4"/>
  <c r="R342" i="4"/>
  <c r="R341" i="4"/>
  <c r="T340" i="4"/>
  <c r="T339" i="4"/>
  <c r="P340" i="4"/>
  <c r="P339" i="4"/>
  <c r="V338" i="4"/>
  <c r="V337" i="4"/>
  <c r="R337" i="4"/>
  <c r="R338" i="4"/>
  <c r="X336" i="4"/>
  <c r="X335" i="4"/>
  <c r="T335" i="4"/>
  <c r="T336" i="4"/>
  <c r="P336" i="4"/>
  <c r="P335" i="4"/>
  <c r="V334" i="4"/>
  <c r="V333" i="4"/>
  <c r="R334" i="4"/>
  <c r="R333" i="4"/>
  <c r="X332" i="4"/>
  <c r="T332" i="4"/>
  <c r="T331" i="4"/>
  <c r="P332" i="4"/>
  <c r="P331" i="4"/>
  <c r="V330" i="4"/>
  <c r="V329" i="4"/>
  <c r="R329" i="4"/>
  <c r="R330" i="4"/>
  <c r="X327" i="4"/>
  <c r="T328" i="4"/>
  <c r="T327" i="4"/>
  <c r="P327" i="4"/>
  <c r="P328" i="4"/>
  <c r="V326" i="4"/>
  <c r="V325" i="4"/>
  <c r="R326" i="4"/>
  <c r="R325" i="4"/>
  <c r="T324" i="4"/>
  <c r="T323" i="4"/>
  <c r="P324" i="4"/>
  <c r="P323" i="4"/>
  <c r="V322" i="4"/>
  <c r="V321" i="4"/>
  <c r="R322" i="4"/>
  <c r="R321" i="4"/>
  <c r="X320" i="4"/>
  <c r="X319" i="4"/>
  <c r="T320" i="4"/>
  <c r="T319" i="4"/>
  <c r="P320" i="4"/>
  <c r="P319" i="4"/>
  <c r="V318" i="4"/>
  <c r="V317" i="4"/>
  <c r="R317" i="4"/>
  <c r="R318" i="4"/>
  <c r="X316" i="4"/>
  <c r="T315" i="4"/>
  <c r="T316" i="4"/>
  <c r="P315" i="4"/>
  <c r="P316" i="4"/>
  <c r="V314" i="4"/>
  <c r="V313" i="4"/>
  <c r="R314" i="4"/>
  <c r="R313" i="4"/>
  <c r="X312" i="4"/>
  <c r="X311" i="4"/>
  <c r="T312" i="4"/>
  <c r="T311" i="4"/>
  <c r="P312" i="4"/>
  <c r="P311" i="4"/>
  <c r="V310" i="4"/>
  <c r="V309" i="4"/>
  <c r="R310" i="4"/>
  <c r="R309" i="4"/>
  <c r="T308" i="4"/>
  <c r="T307" i="4"/>
  <c r="P308" i="4"/>
  <c r="P307" i="4"/>
  <c r="V306" i="4"/>
  <c r="V305" i="4"/>
  <c r="R306" i="4"/>
  <c r="R305" i="4"/>
  <c r="X304" i="4"/>
  <c r="X303" i="4"/>
  <c r="T304" i="4"/>
  <c r="T303" i="4"/>
  <c r="P304" i="4"/>
  <c r="P303" i="4"/>
  <c r="V302" i="4"/>
  <c r="V301" i="4"/>
  <c r="R302" i="4"/>
  <c r="R301" i="4"/>
  <c r="X300" i="4"/>
  <c r="X299" i="4"/>
  <c r="T300" i="4"/>
  <c r="T299" i="4"/>
  <c r="P300" i="4"/>
  <c r="P299" i="4"/>
  <c r="V298" i="4"/>
  <c r="V297" i="4"/>
  <c r="R298" i="4"/>
  <c r="R297" i="4"/>
  <c r="X296" i="4"/>
  <c r="X295" i="4"/>
  <c r="T295" i="4"/>
  <c r="T296" i="4"/>
  <c r="P296" i="4"/>
  <c r="P295" i="4"/>
  <c r="V294" i="4"/>
  <c r="V293" i="4"/>
  <c r="R294" i="4"/>
  <c r="R293" i="4"/>
  <c r="X291" i="4"/>
  <c r="X292" i="4"/>
  <c r="T291" i="4"/>
  <c r="T292" i="4"/>
  <c r="P292" i="4"/>
  <c r="P291" i="4"/>
  <c r="V289" i="4"/>
  <c r="V290" i="4"/>
  <c r="R290" i="4"/>
  <c r="R289" i="4"/>
  <c r="X287" i="4"/>
  <c r="X288" i="4"/>
  <c r="T288" i="4"/>
  <c r="T287" i="4"/>
  <c r="P287" i="4"/>
  <c r="P288" i="4"/>
  <c r="V286" i="4"/>
  <c r="V285" i="4"/>
  <c r="R286" i="4"/>
  <c r="R285" i="4"/>
  <c r="X283" i="4"/>
  <c r="X284" i="4"/>
  <c r="T283" i="4"/>
  <c r="T284" i="4"/>
  <c r="P283" i="4"/>
  <c r="P284" i="4"/>
  <c r="V282" i="4"/>
  <c r="V281" i="4"/>
  <c r="R282" i="4"/>
  <c r="R281" i="4"/>
  <c r="X279" i="4"/>
  <c r="X280" i="4"/>
  <c r="T279" i="4"/>
  <c r="T280" i="4"/>
  <c r="P279" i="4"/>
  <c r="P280" i="4"/>
  <c r="V277" i="4"/>
  <c r="V278" i="4"/>
  <c r="R277" i="4"/>
  <c r="R278" i="4"/>
  <c r="X276" i="4"/>
  <c r="X275" i="4"/>
  <c r="T276" i="4"/>
  <c r="T275" i="4"/>
  <c r="P276" i="4"/>
  <c r="P275" i="4"/>
  <c r="V273" i="4"/>
  <c r="V274" i="4"/>
  <c r="R274" i="4"/>
  <c r="R273" i="4"/>
  <c r="X272" i="4"/>
  <c r="X271" i="4"/>
  <c r="T272" i="4"/>
  <c r="T271" i="4"/>
  <c r="P271" i="4"/>
  <c r="P272" i="4"/>
  <c r="V270" i="4"/>
  <c r="V269" i="4"/>
  <c r="R270" i="4"/>
  <c r="R269" i="4"/>
  <c r="X267" i="4"/>
  <c r="X268" i="4"/>
  <c r="T267" i="4"/>
  <c r="T268" i="4"/>
  <c r="P267" i="4"/>
  <c r="P268" i="4"/>
  <c r="V266" i="4"/>
  <c r="V265" i="4"/>
  <c r="R265" i="4"/>
  <c r="R266" i="4"/>
  <c r="X263" i="4"/>
  <c r="X264" i="4"/>
  <c r="T263" i="4"/>
  <c r="T264" i="4"/>
  <c r="P263" i="4"/>
  <c r="P264" i="4"/>
  <c r="V262" i="4"/>
  <c r="V261" i="4"/>
  <c r="R261" i="4"/>
  <c r="R262" i="4"/>
  <c r="X259" i="4"/>
  <c r="X260" i="4"/>
  <c r="T259" i="4"/>
  <c r="T260" i="4"/>
  <c r="P260" i="4"/>
  <c r="P259" i="4"/>
  <c r="V258" i="4"/>
  <c r="V257" i="4"/>
  <c r="R258" i="4"/>
  <c r="R257" i="4"/>
  <c r="X255" i="4"/>
  <c r="X256" i="4"/>
  <c r="T255" i="4"/>
  <c r="T256" i="4"/>
  <c r="P255" i="4"/>
  <c r="P256" i="4"/>
  <c r="V253" i="4"/>
  <c r="V254" i="4"/>
  <c r="R253" i="4"/>
  <c r="R254" i="4"/>
  <c r="X251" i="4"/>
  <c r="X252" i="4"/>
  <c r="T251" i="4"/>
  <c r="T252" i="4"/>
  <c r="P251" i="4"/>
  <c r="P252" i="4"/>
  <c r="V250" i="4"/>
  <c r="V249" i="4"/>
  <c r="R249" i="4"/>
  <c r="R250" i="4"/>
  <c r="X248" i="4"/>
  <c r="X247" i="4"/>
  <c r="T247" i="4"/>
  <c r="T248" i="4"/>
  <c r="P247" i="4"/>
  <c r="P248" i="4"/>
  <c r="V245" i="4"/>
  <c r="V246" i="4"/>
  <c r="R245" i="4"/>
  <c r="R246" i="4"/>
  <c r="X243" i="4"/>
  <c r="X244" i="4"/>
  <c r="T243" i="4"/>
  <c r="T244" i="4"/>
  <c r="P243" i="4"/>
  <c r="P244" i="4"/>
  <c r="V241" i="4"/>
  <c r="V242" i="4"/>
  <c r="R241" i="4"/>
  <c r="R242" i="4"/>
  <c r="X239" i="4"/>
  <c r="X240" i="4"/>
  <c r="T239" i="4"/>
  <c r="T240" i="4"/>
  <c r="P240" i="4"/>
  <c r="P239" i="4"/>
  <c r="V237" i="4"/>
  <c r="V238" i="4"/>
  <c r="R237" i="4"/>
  <c r="R238" i="4"/>
  <c r="X235" i="4"/>
  <c r="X236" i="4"/>
  <c r="T235" i="4"/>
  <c r="T236" i="4"/>
  <c r="P235" i="4"/>
  <c r="P236" i="4"/>
  <c r="V233" i="4"/>
  <c r="V234" i="4"/>
  <c r="R233" i="4"/>
  <c r="R234" i="4"/>
  <c r="X232" i="4"/>
  <c r="X231" i="4"/>
  <c r="T231" i="4"/>
  <c r="T232" i="4"/>
  <c r="P232" i="4"/>
  <c r="P231" i="4"/>
  <c r="V229" i="4"/>
  <c r="V230" i="4"/>
  <c r="R230" i="4"/>
  <c r="R229" i="4"/>
  <c r="X227" i="4"/>
  <c r="X228" i="4"/>
  <c r="T228" i="4"/>
  <c r="T227" i="4"/>
  <c r="P228" i="4"/>
  <c r="P227" i="4"/>
  <c r="V225" i="4"/>
  <c r="V226" i="4"/>
  <c r="R226" i="4"/>
  <c r="R225" i="4"/>
  <c r="X224" i="4"/>
  <c r="X223" i="4"/>
  <c r="T224" i="4"/>
  <c r="T223" i="4"/>
  <c r="P223" i="4"/>
  <c r="P224" i="4"/>
  <c r="V222" i="4"/>
  <c r="V221" i="4"/>
  <c r="R221" i="4"/>
  <c r="R222" i="4"/>
  <c r="X220" i="4"/>
  <c r="X219" i="4"/>
  <c r="T220" i="4"/>
  <c r="T219" i="4"/>
  <c r="P220" i="4"/>
  <c r="P219" i="4"/>
  <c r="V218" i="4"/>
  <c r="V217" i="4"/>
  <c r="R217" i="4"/>
  <c r="R218" i="4"/>
  <c r="X216" i="4"/>
  <c r="X215" i="4"/>
  <c r="T216" i="4"/>
  <c r="T215" i="4"/>
  <c r="P215" i="4"/>
  <c r="P216" i="4"/>
  <c r="V214" i="4"/>
  <c r="V213" i="4"/>
  <c r="R214" i="4"/>
  <c r="R213" i="4"/>
  <c r="X212" i="4"/>
  <c r="X211" i="4"/>
  <c r="T212" i="4"/>
  <c r="T211" i="4"/>
  <c r="P212" i="4"/>
  <c r="P211" i="4"/>
  <c r="V209" i="4"/>
  <c r="V210" i="4"/>
  <c r="R210" i="4"/>
  <c r="R209" i="4"/>
  <c r="X207" i="4"/>
  <c r="X208" i="4"/>
  <c r="T208" i="4"/>
  <c r="T207" i="4"/>
  <c r="P208" i="4"/>
  <c r="P207" i="4"/>
  <c r="V205" i="4"/>
  <c r="V206" i="4"/>
  <c r="R205" i="4"/>
  <c r="R206" i="4"/>
  <c r="Y205" i="4"/>
  <c r="Y206" i="4"/>
  <c r="AH200" i="3"/>
  <c r="AJ399" i="4" s="1"/>
  <c r="Y397" i="4"/>
  <c r="Y398" i="4"/>
  <c r="Y390" i="4"/>
  <c r="Y389" i="4"/>
  <c r="Y381" i="4"/>
  <c r="Y382" i="4"/>
  <c r="Y373" i="4"/>
  <c r="Y374" i="4"/>
  <c r="Y366" i="4"/>
  <c r="Y365" i="4"/>
  <c r="Y358" i="4"/>
  <c r="Y357" i="4"/>
  <c r="Y349" i="4"/>
  <c r="Y350" i="4"/>
  <c r="Y341" i="4"/>
  <c r="Y342" i="4"/>
  <c r="Y334" i="4"/>
  <c r="Y333" i="4"/>
  <c r="Y325" i="4"/>
  <c r="Y326" i="4"/>
  <c r="Y318" i="4"/>
  <c r="Y317" i="4"/>
  <c r="Y310" i="4"/>
  <c r="Y309" i="4"/>
  <c r="Y301" i="4"/>
  <c r="Y302" i="4"/>
  <c r="Y293" i="4"/>
  <c r="Y294" i="4"/>
  <c r="Y285" i="4"/>
  <c r="Y286" i="4"/>
  <c r="Y277" i="4"/>
  <c r="Y278" i="4"/>
  <c r="AH136" i="3"/>
  <c r="Y269" i="4"/>
  <c r="Y270" i="4"/>
  <c r="Y261" i="4"/>
  <c r="Y262" i="4"/>
  <c r="Y253" i="4"/>
  <c r="Y254" i="4"/>
  <c r="Y246" i="4"/>
  <c r="Y245" i="4"/>
  <c r="Y237" i="4"/>
  <c r="Y238" i="4"/>
  <c r="Y230" i="4"/>
  <c r="Y229" i="4"/>
  <c r="AH112" i="3"/>
  <c r="Y221" i="4"/>
  <c r="Y222" i="4"/>
  <c r="Y214" i="4"/>
  <c r="Y213" i="4"/>
  <c r="Y405" i="4"/>
  <c r="Y406" i="4"/>
  <c r="Y503" i="4"/>
  <c r="Y504" i="4"/>
  <c r="Y496" i="4"/>
  <c r="Y495" i="4"/>
  <c r="Y487" i="4"/>
  <c r="Y488" i="4"/>
  <c r="Y480" i="4"/>
  <c r="Y479" i="4"/>
  <c r="Y471" i="4"/>
  <c r="Y472" i="4"/>
  <c r="Y463" i="4"/>
  <c r="Y464" i="4"/>
  <c r="Y456" i="4"/>
  <c r="Y455" i="4"/>
  <c r="Y448" i="4"/>
  <c r="Y447" i="4"/>
  <c r="Y439" i="4"/>
  <c r="Y440" i="4"/>
  <c r="Y431" i="4"/>
  <c r="Y432" i="4"/>
  <c r="Y423" i="4"/>
  <c r="Y424" i="4"/>
  <c r="Y415" i="4"/>
  <c r="Y416" i="4"/>
  <c r="Y407" i="4"/>
  <c r="Y408" i="4"/>
  <c r="Z505" i="4"/>
  <c r="AG503" i="4"/>
  <c r="AG504" i="4"/>
  <c r="AC504" i="4"/>
  <c r="AC503" i="4"/>
  <c r="AI501" i="4"/>
  <c r="AI502" i="4"/>
  <c r="AE501" i="4"/>
  <c r="AE502" i="4"/>
  <c r="AA501" i="4"/>
  <c r="AA502" i="4"/>
  <c r="AH500" i="4"/>
  <c r="AH499" i="4"/>
  <c r="Z499" i="4"/>
  <c r="Z500" i="4"/>
  <c r="AG498" i="4"/>
  <c r="AG497" i="4"/>
  <c r="AC497" i="4"/>
  <c r="AC498" i="4"/>
  <c r="AJ496" i="4"/>
  <c r="AH494" i="4"/>
  <c r="AH493" i="4"/>
  <c r="AD494" i="4"/>
  <c r="AD493" i="4"/>
  <c r="Z494" i="4"/>
  <c r="Z493" i="4"/>
  <c r="AG491" i="4"/>
  <c r="AG492" i="4"/>
  <c r="AC491" i="4"/>
  <c r="AC492" i="4"/>
  <c r="AJ490" i="4"/>
  <c r="AJ489" i="4"/>
  <c r="AF490" i="4"/>
  <c r="AE488" i="4"/>
  <c r="AE487" i="4"/>
  <c r="AA488" i="4"/>
  <c r="AA487" i="4"/>
  <c r="AG485" i="4"/>
  <c r="AG486" i="4"/>
  <c r="AC486" i="4"/>
  <c r="AC485" i="4"/>
  <c r="AJ484" i="4"/>
  <c r="AJ483" i="4"/>
  <c r="AF484" i="4"/>
  <c r="AF483" i="4"/>
  <c r="AB484" i="4"/>
  <c r="AB483" i="4"/>
  <c r="AI481" i="4"/>
  <c r="AI482" i="4"/>
  <c r="AE481" i="4"/>
  <c r="AE482" i="4"/>
  <c r="AA481" i="4"/>
  <c r="AA482" i="4"/>
  <c r="AH480" i="4"/>
  <c r="AD480" i="4"/>
  <c r="Z480" i="4"/>
  <c r="AF478" i="4"/>
  <c r="AF477" i="4"/>
  <c r="AB478" i="4"/>
  <c r="AI476" i="4"/>
  <c r="AI475" i="4"/>
  <c r="AE475" i="4"/>
  <c r="AE476" i="4"/>
  <c r="AA476" i="4"/>
  <c r="AA475" i="4"/>
  <c r="AD474" i="4"/>
  <c r="Z474" i="4"/>
  <c r="AG471" i="4"/>
  <c r="AG472" i="4"/>
  <c r="AC471" i="4"/>
  <c r="AC472" i="4"/>
  <c r="AI469" i="4"/>
  <c r="AI470" i="4"/>
  <c r="AE469" i="4"/>
  <c r="AE470" i="4"/>
  <c r="AA469" i="4"/>
  <c r="AA470" i="4"/>
  <c r="AG466" i="4"/>
  <c r="AG465" i="4"/>
  <c r="AC465" i="4"/>
  <c r="AC466" i="4"/>
  <c r="AJ464" i="4"/>
  <c r="AF463" i="4"/>
  <c r="AF464" i="4"/>
  <c r="AH462" i="4"/>
  <c r="AH461" i="4"/>
  <c r="AD462" i="4"/>
  <c r="AD461" i="4"/>
  <c r="Z462" i="4"/>
  <c r="Z461" i="4"/>
  <c r="AG459" i="4"/>
  <c r="AG460" i="4"/>
  <c r="AC460" i="4"/>
  <c r="AC459" i="4"/>
  <c r="AJ458" i="4"/>
  <c r="AJ457" i="4"/>
  <c r="AF458" i="4"/>
  <c r="AE455" i="4"/>
  <c r="AE456" i="4"/>
  <c r="AA455" i="4"/>
  <c r="AA456" i="4"/>
  <c r="AG453" i="4"/>
  <c r="AG454" i="4"/>
  <c r="AC454" i="4"/>
  <c r="AC453" i="4"/>
  <c r="AJ452" i="4"/>
  <c r="AJ451" i="4"/>
  <c r="AF452" i="4"/>
  <c r="AB451" i="4"/>
  <c r="AB452" i="4"/>
  <c r="AI449" i="4"/>
  <c r="AI450" i="4"/>
  <c r="AE449" i="4"/>
  <c r="AE450" i="4"/>
  <c r="AA449" i="4"/>
  <c r="AA450" i="4"/>
  <c r="AH448" i="4"/>
  <c r="AD448" i="4"/>
  <c r="Z448" i="4"/>
  <c r="AF446" i="4"/>
  <c r="AF445" i="4"/>
  <c r="AB446" i="4"/>
  <c r="AB445" i="4"/>
  <c r="AI444" i="4"/>
  <c r="AI443" i="4"/>
  <c r="AE443" i="4"/>
  <c r="AE444" i="4"/>
  <c r="AA444" i="4"/>
  <c r="AA443" i="4"/>
  <c r="AD442" i="4"/>
  <c r="Z442" i="4"/>
  <c r="AG439" i="4"/>
  <c r="AG440" i="4"/>
  <c r="AC439" i="4"/>
  <c r="AC440" i="4"/>
  <c r="AI437" i="4"/>
  <c r="AI438" i="4"/>
  <c r="AE437" i="4"/>
  <c r="AE438" i="4"/>
  <c r="AA437" i="4"/>
  <c r="AA438" i="4"/>
  <c r="Z436" i="4"/>
  <c r="Z435" i="4"/>
  <c r="AG433" i="4"/>
  <c r="AG434" i="4"/>
  <c r="AC433" i="4"/>
  <c r="AC434" i="4"/>
  <c r="AJ432" i="4"/>
  <c r="AB432" i="4"/>
  <c r="AB431" i="4"/>
  <c r="AH429" i="4"/>
  <c r="AH430" i="4"/>
  <c r="AD430" i="4"/>
  <c r="AD429" i="4"/>
  <c r="Z429" i="4"/>
  <c r="Z430" i="4"/>
  <c r="AG428" i="4"/>
  <c r="AG427" i="4"/>
  <c r="AC427" i="4"/>
  <c r="AC428" i="4"/>
  <c r="AJ426" i="4"/>
  <c r="AJ425" i="4"/>
  <c r="AF426" i="4"/>
  <c r="AF425" i="4"/>
  <c r="AB426" i="4"/>
  <c r="AB425" i="4"/>
  <c r="AE423" i="4"/>
  <c r="AE424" i="4"/>
  <c r="AA423" i="4"/>
  <c r="AA424" i="4"/>
  <c r="AG422" i="4"/>
  <c r="AG421" i="4"/>
  <c r="AC422" i="4"/>
  <c r="AC421" i="4"/>
  <c r="AJ420" i="4"/>
  <c r="AJ419" i="4"/>
  <c r="AF420" i="4"/>
  <c r="AF419" i="4"/>
  <c r="AB420" i="4"/>
  <c r="AB419" i="4"/>
  <c r="AI417" i="4"/>
  <c r="AI418" i="4"/>
  <c r="AE417" i="4"/>
  <c r="AE418" i="4"/>
  <c r="AA417" i="4"/>
  <c r="AA418" i="4"/>
  <c r="AH416" i="4"/>
  <c r="AH415" i="4"/>
  <c r="AD416" i="4"/>
  <c r="AD415" i="4"/>
  <c r="Z416" i="4"/>
  <c r="Z415" i="4"/>
  <c r="AF414" i="4"/>
  <c r="AF413" i="4"/>
  <c r="AB414" i="4"/>
  <c r="AI411" i="4"/>
  <c r="AI412" i="4"/>
  <c r="AE412" i="4"/>
  <c r="AE411" i="4"/>
  <c r="AA411" i="4"/>
  <c r="AA412" i="4"/>
  <c r="AH410" i="4"/>
  <c r="AH409" i="4"/>
  <c r="AD409" i="4"/>
  <c r="AD410" i="4"/>
  <c r="Z410" i="4"/>
  <c r="Z409" i="4"/>
  <c r="AG407" i="4"/>
  <c r="AG408" i="4"/>
  <c r="AC407" i="4"/>
  <c r="AC408" i="4"/>
  <c r="AJ406" i="4"/>
  <c r="AJ405" i="4"/>
  <c r="AF406" i="4"/>
  <c r="AF405" i="4"/>
  <c r="AB406" i="4"/>
  <c r="AB405" i="4"/>
  <c r="AI403" i="4"/>
  <c r="AI404" i="4"/>
  <c r="AE404" i="4"/>
  <c r="AE403" i="4"/>
  <c r="AA403" i="4"/>
  <c r="AA404" i="4"/>
  <c r="AH402" i="4"/>
  <c r="AH401" i="4"/>
  <c r="AD401" i="4"/>
  <c r="AD402" i="4"/>
  <c r="Z402" i="4"/>
  <c r="Z401" i="4"/>
  <c r="AG399" i="4"/>
  <c r="AG400" i="4"/>
  <c r="AC399" i="4"/>
  <c r="AC400" i="4"/>
  <c r="AI397" i="4"/>
  <c r="AI398" i="4"/>
  <c r="AE397" i="4"/>
  <c r="AE398" i="4"/>
  <c r="AA397" i="4"/>
  <c r="AA398" i="4"/>
  <c r="AH396" i="4"/>
  <c r="AH395" i="4"/>
  <c r="AD396" i="4"/>
  <c r="AD395" i="4"/>
  <c r="Z396" i="4"/>
  <c r="AG393" i="4"/>
  <c r="AG394" i="4"/>
  <c r="AC393" i="4"/>
  <c r="AC394" i="4"/>
  <c r="AJ392" i="4"/>
  <c r="AJ391" i="4"/>
  <c r="AF392" i="4"/>
  <c r="AB392" i="4"/>
  <c r="AB391" i="4"/>
  <c r="AJ390" i="4"/>
  <c r="AJ389" i="4"/>
  <c r="AB390" i="4"/>
  <c r="AI387" i="4"/>
  <c r="AI388" i="4"/>
  <c r="AE387" i="4"/>
  <c r="AE388" i="4"/>
  <c r="AA387" i="4"/>
  <c r="AA388" i="4"/>
  <c r="AI385" i="4"/>
  <c r="AI386" i="4"/>
  <c r="AE385" i="4"/>
  <c r="AE386" i="4"/>
  <c r="AA385" i="4"/>
  <c r="AA386" i="4"/>
  <c r="AH384" i="4"/>
  <c r="AH383" i="4"/>
  <c r="AD384" i="4"/>
  <c r="AD383" i="4"/>
  <c r="Z384" i="4"/>
  <c r="Z383" i="4"/>
  <c r="AG381" i="4"/>
  <c r="AG382" i="4"/>
  <c r="AC381" i="4"/>
  <c r="AC382" i="4"/>
  <c r="AJ380" i="4"/>
  <c r="AJ379" i="4"/>
  <c r="AF380" i="4"/>
  <c r="AF379" i="4"/>
  <c r="AB380" i="4"/>
  <c r="AB379" i="4"/>
  <c r="AI378" i="4"/>
  <c r="AE377" i="4"/>
  <c r="AE378" i="4"/>
  <c r="AA377" i="4"/>
  <c r="AA378" i="4"/>
  <c r="AH376" i="4"/>
  <c r="AH375" i="4"/>
  <c r="AD376" i="4"/>
  <c r="AD375" i="4"/>
  <c r="Z376" i="4"/>
  <c r="Z375" i="4"/>
  <c r="AF374" i="4"/>
  <c r="AB374" i="4"/>
  <c r="AB373" i="4"/>
  <c r="AI371" i="4"/>
  <c r="AI372" i="4"/>
  <c r="AE371" i="4"/>
  <c r="AE372" i="4"/>
  <c r="AA371" i="4"/>
  <c r="AA372" i="4"/>
  <c r="AH370" i="4"/>
  <c r="AH369" i="4"/>
  <c r="AD370" i="4"/>
  <c r="AD369" i="4"/>
  <c r="Z370" i="4"/>
  <c r="Z369" i="4"/>
  <c r="AG367" i="4"/>
  <c r="AG368" i="4"/>
  <c r="AC367" i="4"/>
  <c r="AC368" i="4"/>
  <c r="AE365" i="4"/>
  <c r="AE366" i="4"/>
  <c r="AA365" i="4"/>
  <c r="AA366" i="4"/>
  <c r="AH363" i="4"/>
  <c r="AH364" i="4"/>
  <c r="AD364" i="4"/>
  <c r="AD363" i="4"/>
  <c r="Z364" i="4"/>
  <c r="AG362" i="4"/>
  <c r="AG361" i="4"/>
  <c r="AC361" i="4"/>
  <c r="AC362" i="4"/>
  <c r="AJ360" i="4"/>
  <c r="AF360" i="4"/>
  <c r="AF359" i="4"/>
  <c r="AB360" i="4"/>
  <c r="AB359" i="4"/>
  <c r="AH358" i="4"/>
  <c r="AH357" i="4"/>
  <c r="AD358" i="4"/>
  <c r="AD357" i="4"/>
  <c r="Z358" i="4"/>
  <c r="Z357" i="4"/>
  <c r="AG355" i="4"/>
  <c r="AG356" i="4"/>
  <c r="AC355" i="4"/>
  <c r="AC356" i="4"/>
  <c r="C179" i="3"/>
  <c r="AG353" i="4"/>
  <c r="AG354" i="4"/>
  <c r="AC354" i="4"/>
  <c r="AC353" i="4"/>
  <c r="AJ352" i="4"/>
  <c r="AB352" i="4"/>
  <c r="AE349" i="4"/>
  <c r="AE350" i="4"/>
  <c r="AA350" i="4"/>
  <c r="AA349" i="4"/>
  <c r="AH348" i="4"/>
  <c r="AH347" i="4"/>
  <c r="AD347" i="4"/>
  <c r="AD348" i="4"/>
  <c r="Z347" i="4"/>
  <c r="Z348" i="4"/>
  <c r="AG345" i="4"/>
  <c r="AG346" i="4"/>
  <c r="AC346" i="4"/>
  <c r="AC345" i="4"/>
  <c r="AJ344" i="4"/>
  <c r="AF343" i="4"/>
  <c r="AF344" i="4"/>
  <c r="AB343" i="4"/>
  <c r="AB344" i="4"/>
  <c r="AH342" i="4"/>
  <c r="AH341" i="4"/>
  <c r="AD341" i="4"/>
  <c r="AD342" i="4"/>
  <c r="AG340" i="4"/>
  <c r="AG339" i="4"/>
  <c r="AC340" i="4"/>
  <c r="AC339" i="4"/>
  <c r="AJ338" i="4"/>
  <c r="AJ337" i="4"/>
  <c r="AF337" i="4"/>
  <c r="AF338" i="4"/>
  <c r="AB338" i="4"/>
  <c r="AI336" i="4"/>
  <c r="AI335" i="4"/>
  <c r="AE335" i="4"/>
  <c r="AE336" i="4"/>
  <c r="AA335" i="4"/>
  <c r="AA336" i="4"/>
  <c r="AG333" i="4"/>
  <c r="AG334" i="4"/>
  <c r="AC333" i="4"/>
  <c r="AC334" i="4"/>
  <c r="AJ332" i="4"/>
  <c r="AJ331" i="4"/>
  <c r="AF332" i="4"/>
  <c r="AF331" i="4"/>
  <c r="AB331" i="4"/>
  <c r="AB332" i="4"/>
  <c r="AI330" i="4"/>
  <c r="AE329" i="4"/>
  <c r="AE330" i="4"/>
  <c r="AA329" i="4"/>
  <c r="AA330" i="4"/>
  <c r="AH328" i="4"/>
  <c r="AH327" i="4"/>
  <c r="AD327" i="4"/>
  <c r="AD328" i="4"/>
  <c r="Z328" i="4"/>
  <c r="Z327" i="4"/>
  <c r="AF326" i="4"/>
  <c r="AF325" i="4"/>
  <c r="AB326" i="4"/>
  <c r="AI323" i="4"/>
  <c r="AI324" i="4"/>
  <c r="AE324" i="4"/>
  <c r="AE323" i="4"/>
  <c r="AA323" i="4"/>
  <c r="AA324" i="4"/>
  <c r="AH322" i="4"/>
  <c r="AH321" i="4"/>
  <c r="AD322" i="4"/>
  <c r="AD321" i="4"/>
  <c r="Z322" i="4"/>
  <c r="Z321" i="4"/>
  <c r="AG319" i="4"/>
  <c r="AG320" i="4"/>
  <c r="AC319" i="4"/>
  <c r="AC320" i="4"/>
  <c r="AJ318" i="4"/>
  <c r="AJ317" i="4"/>
  <c r="AF318" i="4"/>
  <c r="AF317" i="4"/>
  <c r="AB318" i="4"/>
  <c r="AB317" i="4"/>
  <c r="AI315" i="4"/>
  <c r="AI316" i="4"/>
  <c r="AE315" i="4"/>
  <c r="AE316" i="4"/>
  <c r="AA315" i="4"/>
  <c r="AA316" i="4"/>
  <c r="AI313" i="4"/>
  <c r="AI314" i="4"/>
  <c r="AE313" i="4"/>
  <c r="AE314" i="4"/>
  <c r="AA313" i="4"/>
  <c r="AA314" i="4"/>
  <c r="AH312" i="4"/>
  <c r="AH311" i="4"/>
  <c r="AD311" i="4"/>
  <c r="AD312" i="4"/>
  <c r="Z312" i="4"/>
  <c r="Z311" i="4"/>
  <c r="AF310" i="4"/>
  <c r="AB309" i="4"/>
  <c r="AB310" i="4"/>
  <c r="AI307" i="4"/>
  <c r="AI308" i="4"/>
  <c r="AE308" i="4"/>
  <c r="AE307" i="4"/>
  <c r="AA308" i="4"/>
  <c r="AA307" i="4"/>
  <c r="AH306" i="4"/>
  <c r="AH305" i="4"/>
  <c r="AD306" i="4"/>
  <c r="AD305" i="4"/>
  <c r="Z306" i="4"/>
  <c r="Z305" i="4"/>
  <c r="AG304" i="4"/>
  <c r="AG303" i="4"/>
  <c r="AC303" i="4"/>
  <c r="AC304" i="4"/>
  <c r="AI301" i="4"/>
  <c r="AI302" i="4"/>
  <c r="AE301" i="4"/>
  <c r="AE302" i="4"/>
  <c r="AA301" i="4"/>
  <c r="AA302" i="4"/>
  <c r="AH299" i="4"/>
  <c r="AH300" i="4"/>
  <c r="AD299" i="4"/>
  <c r="AD300" i="4"/>
  <c r="Z299" i="4"/>
  <c r="Z300" i="4"/>
  <c r="AG297" i="4"/>
  <c r="AG298" i="4"/>
  <c r="AC297" i="4"/>
  <c r="AC298" i="4"/>
  <c r="AJ296" i="4"/>
  <c r="AF296" i="4"/>
  <c r="AF295" i="4"/>
  <c r="AH294" i="4"/>
  <c r="AH293" i="4"/>
  <c r="AD294" i="4"/>
  <c r="AD293" i="4"/>
  <c r="Z294" i="4"/>
  <c r="Z293" i="4"/>
  <c r="AG292" i="4"/>
  <c r="AG291" i="4"/>
  <c r="AC292" i="4"/>
  <c r="AC291" i="4"/>
  <c r="AJ290" i="4"/>
  <c r="AJ289" i="4"/>
  <c r="AF290" i="4"/>
  <c r="AF289" i="4"/>
  <c r="AB290" i="4"/>
  <c r="AB289" i="4"/>
  <c r="AI287" i="4"/>
  <c r="AI288" i="4"/>
  <c r="AE288" i="4"/>
  <c r="AE287" i="4"/>
  <c r="C145" i="3"/>
  <c r="AA287" i="4"/>
  <c r="AA288" i="4"/>
  <c r="AH286" i="4"/>
  <c r="AH285" i="4"/>
  <c r="AD285" i="4"/>
  <c r="AD286" i="4"/>
  <c r="Z286" i="4"/>
  <c r="Z285" i="4"/>
  <c r="AG284" i="4"/>
  <c r="AG283" i="4"/>
  <c r="AC283" i="4"/>
  <c r="AC284" i="4"/>
  <c r="AJ282" i="4"/>
  <c r="AJ281" i="4"/>
  <c r="AF282" i="4"/>
  <c r="AF281" i="4"/>
  <c r="AB282" i="4"/>
  <c r="AB281" i="4"/>
  <c r="AI279" i="4"/>
  <c r="AI280" i="4"/>
  <c r="AE279" i="4"/>
  <c r="AE280" i="4"/>
  <c r="AA279" i="4"/>
  <c r="AA280" i="4"/>
  <c r="AG277" i="4"/>
  <c r="AG278" i="4"/>
  <c r="AC277" i="4"/>
  <c r="AC278" i="4"/>
  <c r="AJ276" i="4"/>
  <c r="AJ275" i="4"/>
  <c r="AF276" i="4"/>
  <c r="AF275" i="4"/>
  <c r="AB276" i="4"/>
  <c r="AB275" i="4"/>
  <c r="AI273" i="4"/>
  <c r="AI274" i="4"/>
  <c r="AE273" i="4"/>
  <c r="AE274" i="4"/>
  <c r="AA273" i="4"/>
  <c r="AA274" i="4"/>
  <c r="AH272" i="4"/>
  <c r="AH271" i="4"/>
  <c r="AD272" i="4"/>
  <c r="AD271" i="4"/>
  <c r="Z271" i="4"/>
  <c r="Z272" i="4"/>
  <c r="AF270" i="4"/>
  <c r="AF269" i="4"/>
  <c r="AB270" i="4"/>
  <c r="AB269" i="4"/>
  <c r="AI267" i="4"/>
  <c r="AI268" i="4"/>
  <c r="AE267" i="4"/>
  <c r="AE268" i="4"/>
  <c r="AA267" i="4"/>
  <c r="AA268" i="4"/>
  <c r="AH265" i="4"/>
  <c r="AH266" i="4"/>
  <c r="AD266" i="4"/>
  <c r="AD265" i="4"/>
  <c r="Z266" i="4"/>
  <c r="Z265" i="4"/>
  <c r="AG264" i="4"/>
  <c r="AG263" i="4"/>
  <c r="AC263" i="4"/>
  <c r="AC264" i="4"/>
  <c r="AI262" i="4"/>
  <c r="AI261" i="4"/>
  <c r="AE262" i="4"/>
  <c r="AE261" i="4"/>
  <c r="AA262" i="4"/>
  <c r="AA261" i="4"/>
  <c r="AH259" i="4"/>
  <c r="AH260" i="4"/>
  <c r="AD259" i="4"/>
  <c r="AD260" i="4"/>
  <c r="Z260" i="4"/>
  <c r="Z259" i="4"/>
  <c r="AH258" i="4"/>
  <c r="AH257" i="4"/>
  <c r="AD257" i="4"/>
  <c r="AD258" i="4"/>
  <c r="Z258" i="4"/>
  <c r="Z257" i="4"/>
  <c r="AG256" i="4"/>
  <c r="AG255" i="4"/>
  <c r="AC255" i="4"/>
  <c r="AC256" i="4"/>
  <c r="K129" i="3"/>
  <c r="AG254" i="4"/>
  <c r="AG253" i="4"/>
  <c r="AC254" i="4"/>
  <c r="AC253" i="4"/>
  <c r="AJ252" i="4"/>
  <c r="AJ251" i="4"/>
  <c r="AB252" i="4"/>
  <c r="AB251" i="4"/>
  <c r="AI250" i="4"/>
  <c r="AI249" i="4"/>
  <c r="AE250" i="4"/>
  <c r="AE249" i="4"/>
  <c r="AA250" i="4"/>
  <c r="AA249" i="4"/>
  <c r="AH248" i="4"/>
  <c r="AH247" i="4"/>
  <c r="AD247" i="4"/>
  <c r="AD248" i="4"/>
  <c r="Z248" i="4"/>
  <c r="AG246" i="4"/>
  <c r="AG245" i="4"/>
  <c r="AC246" i="4"/>
  <c r="AC245" i="4"/>
  <c r="AJ243" i="4"/>
  <c r="AJ244" i="4"/>
  <c r="AF243" i="4"/>
  <c r="AF244" i="4"/>
  <c r="AB243" i="4"/>
  <c r="AB244" i="4"/>
  <c r="AI242" i="4"/>
  <c r="AI241" i="4"/>
  <c r="AE242" i="4"/>
  <c r="AE241" i="4"/>
  <c r="AA241" i="4"/>
  <c r="AA242" i="4"/>
  <c r="AH239" i="4"/>
  <c r="AH240" i="4"/>
  <c r="AD239" i="4"/>
  <c r="AD240" i="4"/>
  <c r="Z240" i="4"/>
  <c r="Z239" i="4"/>
  <c r="AG238" i="4"/>
  <c r="AG237" i="4"/>
  <c r="AC238" i="4"/>
  <c r="AC237" i="4"/>
  <c r="AJ235" i="4"/>
  <c r="AJ236" i="4"/>
  <c r="AF235" i="4"/>
  <c r="AF236" i="4"/>
  <c r="AB235" i="4"/>
  <c r="AB236" i="4"/>
  <c r="AI233" i="4"/>
  <c r="AI234" i="4"/>
  <c r="AE234" i="4"/>
  <c r="AE233" i="4"/>
  <c r="AA234" i="4"/>
  <c r="AA233" i="4"/>
  <c r="AH231" i="4"/>
  <c r="AH232" i="4"/>
  <c r="AD232" i="4"/>
  <c r="AD231" i="4"/>
  <c r="Z231" i="4"/>
  <c r="Z232" i="4"/>
  <c r="AH230" i="4"/>
  <c r="AH229" i="4"/>
  <c r="AD230" i="4"/>
  <c r="AD229" i="4"/>
  <c r="Z229" i="4"/>
  <c r="Z230" i="4"/>
  <c r="AG228" i="4"/>
  <c r="AG227" i="4"/>
  <c r="AC228" i="4"/>
  <c r="AC227" i="4"/>
  <c r="AJ225" i="4"/>
  <c r="AJ226" i="4"/>
  <c r="AB225" i="4"/>
  <c r="AB226" i="4"/>
  <c r="F114" i="3"/>
  <c r="AG223" i="4"/>
  <c r="AG224" i="4"/>
  <c r="AC224" i="4"/>
  <c r="AC223" i="4"/>
  <c r="AI221" i="4"/>
  <c r="AI222" i="4"/>
  <c r="AE222" i="4"/>
  <c r="AE221" i="4"/>
  <c r="AA222" i="4"/>
  <c r="AA221" i="4"/>
  <c r="AH219" i="4"/>
  <c r="AH220" i="4"/>
  <c r="AD219" i="4"/>
  <c r="AD220" i="4"/>
  <c r="Z219" i="4"/>
  <c r="Z220" i="4"/>
  <c r="AG218" i="4"/>
  <c r="AG217" i="4"/>
  <c r="AC218" i="4"/>
  <c r="AC217" i="4"/>
  <c r="AJ216" i="4"/>
  <c r="AJ215" i="4"/>
  <c r="AF215" i="4"/>
  <c r="AF216" i="4"/>
  <c r="AB216" i="4"/>
  <c r="AB215" i="4"/>
  <c r="AI213" i="4"/>
  <c r="AI214" i="4"/>
  <c r="AE213" i="4"/>
  <c r="AE214" i="4"/>
  <c r="AA213" i="4"/>
  <c r="AA214" i="4"/>
  <c r="AH212" i="4"/>
  <c r="AH211" i="4"/>
  <c r="AD212" i="4"/>
  <c r="AD211" i="4"/>
  <c r="Z212" i="4"/>
  <c r="Z211" i="4"/>
  <c r="AH210" i="4"/>
  <c r="AH209" i="4"/>
  <c r="AD209" i="4"/>
  <c r="AD210" i="4"/>
  <c r="Z209" i="4"/>
  <c r="Z210" i="4"/>
  <c r="AG208" i="4"/>
  <c r="AG207" i="4"/>
  <c r="AC208" i="4"/>
  <c r="AC207" i="4"/>
  <c r="AJ206" i="4"/>
  <c r="AF206" i="4"/>
  <c r="AB206" i="4"/>
  <c r="AI204" i="4"/>
  <c r="AD204" i="4"/>
  <c r="AH26" i="3"/>
  <c r="AJ49" i="4" s="1"/>
  <c r="Y47" i="4"/>
  <c r="W204" i="4"/>
  <c r="W203" i="4"/>
  <c r="S204" i="4"/>
  <c r="S203" i="4"/>
  <c r="O204" i="4"/>
  <c r="O203" i="4"/>
  <c r="W503" i="4"/>
  <c r="W504" i="4"/>
  <c r="S504" i="4"/>
  <c r="S503" i="4"/>
  <c r="O503" i="4"/>
  <c r="O504" i="4"/>
  <c r="U502" i="4"/>
  <c r="U501" i="4"/>
  <c r="Q501" i="4"/>
  <c r="Q502" i="4"/>
  <c r="W499" i="4"/>
  <c r="W500" i="4"/>
  <c r="S500" i="4"/>
  <c r="S499" i="4"/>
  <c r="O499" i="4"/>
  <c r="O500" i="4"/>
  <c r="U497" i="4"/>
  <c r="U498" i="4"/>
  <c r="Q498" i="4"/>
  <c r="Q497" i="4"/>
  <c r="W495" i="4"/>
  <c r="W496" i="4"/>
  <c r="S496" i="4"/>
  <c r="S495" i="4"/>
  <c r="O495" i="4"/>
  <c r="O496" i="4"/>
  <c r="U494" i="4"/>
  <c r="U493" i="4"/>
  <c r="Q493" i="4"/>
  <c r="Q494" i="4"/>
  <c r="W491" i="4"/>
  <c r="W492" i="4"/>
  <c r="S492" i="4"/>
  <c r="S491" i="4"/>
  <c r="O491" i="4"/>
  <c r="O492" i="4"/>
  <c r="U489" i="4"/>
  <c r="U490" i="4"/>
  <c r="Q490" i="4"/>
  <c r="Q489" i="4"/>
  <c r="W488" i="4"/>
  <c r="W487" i="4"/>
  <c r="S488" i="4"/>
  <c r="S487" i="4"/>
  <c r="O488" i="4"/>
  <c r="O487" i="4"/>
  <c r="U486" i="4"/>
  <c r="U485" i="4"/>
  <c r="Q485" i="4"/>
  <c r="Q486" i="4"/>
  <c r="W484" i="4"/>
  <c r="W483" i="4"/>
  <c r="S483" i="4"/>
  <c r="S484" i="4"/>
  <c r="O484" i="4"/>
  <c r="O483" i="4"/>
  <c r="U481" i="4"/>
  <c r="U482" i="4"/>
  <c r="Q482" i="4"/>
  <c r="Q481" i="4"/>
  <c r="W479" i="4"/>
  <c r="W480" i="4"/>
  <c r="S480" i="4"/>
  <c r="S479" i="4"/>
  <c r="O479" i="4"/>
  <c r="O480" i="4"/>
  <c r="U478" i="4"/>
  <c r="U477" i="4"/>
  <c r="Q477" i="4"/>
  <c r="Q478" i="4"/>
  <c r="W475" i="4"/>
  <c r="W476" i="4"/>
  <c r="S476" i="4"/>
  <c r="S475" i="4"/>
  <c r="O475" i="4"/>
  <c r="O476" i="4"/>
  <c r="U473" i="4"/>
  <c r="U474" i="4"/>
  <c r="Q474" i="4"/>
  <c r="Q473" i="4"/>
  <c r="W471" i="4"/>
  <c r="W472" i="4"/>
  <c r="S472" i="4"/>
  <c r="S471" i="4"/>
  <c r="O472" i="4"/>
  <c r="O471" i="4"/>
  <c r="U470" i="4"/>
  <c r="U469" i="4"/>
  <c r="Q469" i="4"/>
  <c r="Q470" i="4"/>
  <c r="W468" i="4"/>
  <c r="W467" i="4"/>
  <c r="S467" i="4"/>
  <c r="S468" i="4"/>
  <c r="O468" i="4"/>
  <c r="O467" i="4"/>
  <c r="U465" i="4"/>
  <c r="U466" i="4"/>
  <c r="Q466" i="4"/>
  <c r="Q465" i="4"/>
  <c r="W464" i="4"/>
  <c r="W463" i="4"/>
  <c r="S463" i="4"/>
  <c r="S464" i="4"/>
  <c r="O463" i="4"/>
  <c r="O464" i="4"/>
  <c r="U462" i="4"/>
  <c r="U461" i="4"/>
  <c r="Q461" i="4"/>
  <c r="Q462" i="4"/>
  <c r="W460" i="4"/>
  <c r="W459" i="4"/>
  <c r="S459" i="4"/>
  <c r="S460" i="4"/>
  <c r="O459" i="4"/>
  <c r="O460" i="4"/>
  <c r="U457" i="4"/>
  <c r="U458" i="4"/>
  <c r="Q458" i="4"/>
  <c r="Q457" i="4"/>
  <c r="W455" i="4"/>
  <c r="W456" i="4"/>
  <c r="S455" i="4"/>
  <c r="S456" i="4"/>
  <c r="O455" i="4"/>
  <c r="O456" i="4"/>
  <c r="U453" i="4"/>
  <c r="U454" i="4"/>
  <c r="Q453" i="4"/>
  <c r="Q454" i="4"/>
  <c r="W451" i="4"/>
  <c r="W452" i="4"/>
  <c r="S452" i="4"/>
  <c r="S451" i="4"/>
  <c r="O452" i="4"/>
  <c r="O451" i="4"/>
  <c r="U449" i="4"/>
  <c r="U450" i="4"/>
  <c r="Q450" i="4"/>
  <c r="Q449" i="4"/>
  <c r="W447" i="4"/>
  <c r="W448" i="4"/>
  <c r="S447" i="4"/>
  <c r="S448" i="4"/>
  <c r="O447" i="4"/>
  <c r="O448" i="4"/>
  <c r="U446" i="4"/>
  <c r="U445" i="4"/>
  <c r="Q446" i="4"/>
  <c r="Q445" i="4"/>
  <c r="W444" i="4"/>
  <c r="W443" i="4"/>
  <c r="S444" i="4"/>
  <c r="S443" i="4"/>
  <c r="O444" i="4"/>
  <c r="O443" i="4"/>
  <c r="U441" i="4"/>
  <c r="U442" i="4"/>
  <c r="Q441" i="4"/>
  <c r="Q442" i="4"/>
  <c r="W440" i="4"/>
  <c r="W439" i="4"/>
  <c r="S439" i="4"/>
  <c r="S440" i="4"/>
  <c r="O440" i="4"/>
  <c r="O439" i="4"/>
  <c r="U437" i="4"/>
  <c r="U438" i="4"/>
  <c r="Q437" i="4"/>
  <c r="Q438" i="4"/>
  <c r="W436" i="4"/>
  <c r="W435" i="4"/>
  <c r="S435" i="4"/>
  <c r="S436" i="4"/>
  <c r="O436" i="4"/>
  <c r="O435" i="4"/>
  <c r="U433" i="4"/>
  <c r="U434" i="4"/>
  <c r="Q433" i="4"/>
  <c r="Q434" i="4"/>
  <c r="W431" i="4"/>
  <c r="W432" i="4"/>
  <c r="S431" i="4"/>
  <c r="S432" i="4"/>
  <c r="O431" i="4"/>
  <c r="O432" i="4"/>
  <c r="U429" i="4"/>
  <c r="U430" i="4"/>
  <c r="Q429" i="4"/>
  <c r="Q430" i="4"/>
  <c r="W428" i="4"/>
  <c r="W427" i="4"/>
  <c r="S427" i="4"/>
  <c r="S428" i="4"/>
  <c r="O428" i="4"/>
  <c r="O427" i="4"/>
  <c r="U425" i="4"/>
  <c r="U426" i="4"/>
  <c r="Q425" i="4"/>
  <c r="Q426" i="4"/>
  <c r="W423" i="4"/>
  <c r="W424" i="4"/>
  <c r="S423" i="4"/>
  <c r="S424" i="4"/>
  <c r="O423" i="4"/>
  <c r="O424" i="4"/>
  <c r="U421" i="4"/>
  <c r="U422" i="4"/>
  <c r="Q421" i="4"/>
  <c r="Q422" i="4"/>
  <c r="W420" i="4"/>
  <c r="W419" i="4"/>
  <c r="S419" i="4"/>
  <c r="S420" i="4"/>
  <c r="O420" i="4"/>
  <c r="O419" i="4"/>
  <c r="U417" i="4"/>
  <c r="U418" i="4"/>
  <c r="Q417" i="4"/>
  <c r="Q418" i="4"/>
  <c r="W415" i="4"/>
  <c r="W416" i="4"/>
  <c r="S415" i="4"/>
  <c r="S416" i="4"/>
  <c r="O415" i="4"/>
  <c r="O416" i="4"/>
  <c r="U413" i="4"/>
  <c r="U414" i="4"/>
  <c r="Q413" i="4"/>
  <c r="Q414" i="4"/>
  <c r="W412" i="4"/>
  <c r="W411" i="4"/>
  <c r="S411" i="4"/>
  <c r="S412" i="4"/>
  <c r="O412" i="4"/>
  <c r="O411" i="4"/>
  <c r="U409" i="4"/>
  <c r="U410" i="4"/>
  <c r="Q409" i="4"/>
  <c r="Q410" i="4"/>
  <c r="W407" i="4"/>
  <c r="W408" i="4"/>
  <c r="S407" i="4"/>
  <c r="S408" i="4"/>
  <c r="O407" i="4"/>
  <c r="O408" i="4"/>
  <c r="U405" i="4"/>
  <c r="U406" i="4"/>
  <c r="Q406" i="4"/>
  <c r="Q405" i="4"/>
  <c r="W404" i="4"/>
  <c r="W403" i="4"/>
  <c r="S403" i="4"/>
  <c r="S404" i="4"/>
  <c r="O404" i="4"/>
  <c r="O403" i="4"/>
  <c r="U401" i="4"/>
  <c r="U402" i="4"/>
  <c r="Q401" i="4"/>
  <c r="Q402" i="4"/>
  <c r="W399" i="4"/>
  <c r="W400" i="4"/>
  <c r="S399" i="4"/>
  <c r="S400" i="4"/>
  <c r="O399" i="4"/>
  <c r="O400" i="4"/>
  <c r="U397" i="4"/>
  <c r="U398" i="4"/>
  <c r="Q397" i="4"/>
  <c r="Q398" i="4"/>
  <c r="W396" i="4"/>
  <c r="W395" i="4"/>
  <c r="S395" i="4"/>
  <c r="S396" i="4"/>
  <c r="O396" i="4"/>
  <c r="O395" i="4"/>
  <c r="U393" i="4"/>
  <c r="U394" i="4"/>
  <c r="Q393" i="4"/>
  <c r="Q394" i="4"/>
  <c r="W391" i="4"/>
  <c r="W392" i="4"/>
  <c r="S391" i="4"/>
  <c r="S392" i="4"/>
  <c r="O391" i="4"/>
  <c r="O392" i="4"/>
  <c r="U389" i="4"/>
  <c r="U390" i="4"/>
  <c r="Q389" i="4"/>
  <c r="Q390" i="4"/>
  <c r="W387" i="4"/>
  <c r="W388" i="4"/>
  <c r="S387" i="4"/>
  <c r="S388" i="4"/>
  <c r="O387" i="4"/>
  <c r="O388" i="4"/>
  <c r="U385" i="4"/>
  <c r="U386" i="4"/>
  <c r="Q385" i="4"/>
  <c r="Q386" i="4"/>
  <c r="W384" i="4"/>
  <c r="W383" i="4"/>
  <c r="S383" i="4"/>
  <c r="S384" i="4"/>
  <c r="O383" i="4"/>
  <c r="O384" i="4"/>
  <c r="U381" i="4"/>
  <c r="U382" i="4"/>
  <c r="Q381" i="4"/>
  <c r="Q382" i="4"/>
  <c r="W379" i="4"/>
  <c r="W380" i="4"/>
  <c r="S379" i="4"/>
  <c r="S380" i="4"/>
  <c r="O379" i="4"/>
  <c r="O380" i="4"/>
  <c r="U377" i="4"/>
  <c r="U378" i="4"/>
  <c r="Q377" i="4"/>
  <c r="Q378" i="4"/>
  <c r="W375" i="4"/>
  <c r="W376" i="4"/>
  <c r="S375" i="4"/>
  <c r="S376" i="4"/>
  <c r="O375" i="4"/>
  <c r="O376" i="4"/>
  <c r="U373" i="4"/>
  <c r="U374" i="4"/>
  <c r="Q373" i="4"/>
  <c r="Q374" i="4"/>
  <c r="W371" i="4"/>
  <c r="W372" i="4"/>
  <c r="S371" i="4"/>
  <c r="S372" i="4"/>
  <c r="O371" i="4"/>
  <c r="O372" i="4"/>
  <c r="U369" i="4"/>
  <c r="U370" i="4"/>
  <c r="Q369" i="4"/>
  <c r="Q370" i="4"/>
  <c r="W368" i="4"/>
  <c r="W367" i="4"/>
  <c r="S367" i="4"/>
  <c r="S368" i="4"/>
  <c r="O367" i="4"/>
  <c r="O368" i="4"/>
  <c r="U365" i="4"/>
  <c r="U366" i="4"/>
  <c r="Q366" i="4"/>
  <c r="Q365" i="4"/>
  <c r="W363" i="4"/>
  <c r="W364" i="4"/>
  <c r="S364" i="4"/>
  <c r="S363" i="4"/>
  <c r="O363" i="4"/>
  <c r="O364" i="4"/>
  <c r="U362" i="4"/>
  <c r="U361" i="4"/>
  <c r="Q361" i="4"/>
  <c r="Q362" i="4"/>
  <c r="W359" i="4"/>
  <c r="W360" i="4"/>
  <c r="S360" i="4"/>
  <c r="S359" i="4"/>
  <c r="O360" i="4"/>
  <c r="O359" i="4"/>
  <c r="U357" i="4"/>
  <c r="U358" i="4"/>
  <c r="Q358" i="4"/>
  <c r="Q357" i="4"/>
  <c r="W356" i="4"/>
  <c r="W355" i="4"/>
  <c r="S355" i="4"/>
  <c r="S356" i="4"/>
  <c r="O356" i="4"/>
  <c r="O355" i="4"/>
  <c r="U354" i="4"/>
  <c r="U353" i="4"/>
  <c r="Q354" i="4"/>
  <c r="Q353" i="4"/>
  <c r="W352" i="4"/>
  <c r="W351" i="4"/>
  <c r="S351" i="4"/>
  <c r="S352" i="4"/>
  <c r="O352" i="4"/>
  <c r="O351" i="4"/>
  <c r="U350" i="4"/>
  <c r="U349" i="4"/>
  <c r="Q349" i="4"/>
  <c r="Q350" i="4"/>
  <c r="W348" i="4"/>
  <c r="W347" i="4"/>
  <c r="S347" i="4"/>
  <c r="S348" i="4"/>
  <c r="O347" i="4"/>
  <c r="O348" i="4"/>
  <c r="U345" i="4"/>
  <c r="U346" i="4"/>
  <c r="Q345" i="4"/>
  <c r="Q346" i="4"/>
  <c r="W343" i="4"/>
  <c r="W344" i="4"/>
  <c r="S343" i="4"/>
  <c r="S344" i="4"/>
  <c r="O344" i="4"/>
  <c r="O343" i="4"/>
  <c r="U341" i="4"/>
  <c r="U342" i="4"/>
  <c r="Q342" i="4"/>
  <c r="Q341" i="4"/>
  <c r="W340" i="4"/>
  <c r="W339" i="4"/>
  <c r="S339" i="4"/>
  <c r="S340" i="4"/>
  <c r="O340" i="4"/>
  <c r="O339" i="4"/>
  <c r="U337" i="4"/>
  <c r="U338" i="4"/>
  <c r="Q338" i="4"/>
  <c r="Q337" i="4"/>
  <c r="W336" i="4"/>
  <c r="W335" i="4"/>
  <c r="S335" i="4"/>
  <c r="S336" i="4"/>
  <c r="O335" i="4"/>
  <c r="O336" i="4"/>
  <c r="U334" i="4"/>
  <c r="U333" i="4"/>
  <c r="Q334" i="4"/>
  <c r="Q333" i="4"/>
  <c r="W331" i="4"/>
  <c r="W332" i="4"/>
  <c r="S332" i="4"/>
  <c r="S331" i="4"/>
  <c r="O332" i="4"/>
  <c r="O331" i="4"/>
  <c r="U329" i="4"/>
  <c r="U330" i="4"/>
  <c r="Q330" i="4"/>
  <c r="Q329" i="4"/>
  <c r="W328" i="4"/>
  <c r="W327" i="4"/>
  <c r="S327" i="4"/>
  <c r="S328" i="4"/>
  <c r="O328" i="4"/>
  <c r="O327" i="4"/>
  <c r="U326" i="4"/>
  <c r="U325" i="4"/>
  <c r="Q325" i="4"/>
  <c r="Q326" i="4"/>
  <c r="W323" i="4"/>
  <c r="W324" i="4"/>
  <c r="S323" i="4"/>
  <c r="S324" i="4"/>
  <c r="O323" i="4"/>
  <c r="O324" i="4"/>
  <c r="U322" i="4"/>
  <c r="U321" i="4"/>
  <c r="Q321" i="4"/>
  <c r="Q322" i="4"/>
  <c r="W319" i="4"/>
  <c r="W320" i="4"/>
  <c r="S320" i="4"/>
  <c r="S319" i="4"/>
  <c r="O320" i="4"/>
  <c r="O319" i="4"/>
  <c r="U317" i="4"/>
  <c r="U318" i="4"/>
  <c r="Q318" i="4"/>
  <c r="Q317" i="4"/>
  <c r="W316" i="4"/>
  <c r="W315" i="4"/>
  <c r="S315" i="4"/>
  <c r="S316" i="4"/>
  <c r="O315" i="4"/>
  <c r="O316" i="4"/>
  <c r="U314" i="4"/>
  <c r="U313" i="4"/>
  <c r="Q313" i="4"/>
  <c r="Q314" i="4"/>
  <c r="W312" i="4"/>
  <c r="W311" i="4"/>
  <c r="S312" i="4"/>
  <c r="S311" i="4"/>
  <c r="O311" i="4"/>
  <c r="O312" i="4"/>
  <c r="U309" i="4"/>
  <c r="U310" i="4"/>
  <c r="Q309" i="4"/>
  <c r="Q310" i="4"/>
  <c r="W308" i="4"/>
  <c r="W307" i="4"/>
  <c r="S307" i="4"/>
  <c r="S308" i="4"/>
  <c r="O308" i="4"/>
  <c r="O307" i="4"/>
  <c r="U306" i="4"/>
  <c r="U305" i="4"/>
  <c r="Q305" i="4"/>
  <c r="Q306" i="4"/>
  <c r="W303" i="4"/>
  <c r="W304" i="4"/>
  <c r="S304" i="4"/>
  <c r="S303" i="4"/>
  <c r="O303" i="4"/>
  <c r="O304" i="4"/>
  <c r="U301" i="4"/>
  <c r="U302" i="4"/>
  <c r="Q301" i="4"/>
  <c r="Q302" i="4"/>
  <c r="W300" i="4"/>
  <c r="W299" i="4"/>
  <c r="S300" i="4"/>
  <c r="S299" i="4"/>
  <c r="O300" i="4"/>
  <c r="O299" i="4"/>
  <c r="U297" i="4"/>
  <c r="U298" i="4"/>
  <c r="Q298" i="4"/>
  <c r="Q297" i="4"/>
  <c r="W295" i="4"/>
  <c r="W296" i="4"/>
  <c r="S296" i="4"/>
  <c r="S295" i="4"/>
  <c r="O295" i="4"/>
  <c r="O296" i="4"/>
  <c r="U293" i="4"/>
  <c r="U294" i="4"/>
  <c r="Q293" i="4"/>
  <c r="Q294" i="4"/>
  <c r="W291" i="4"/>
  <c r="W292" i="4"/>
  <c r="S291" i="4"/>
  <c r="S292" i="4"/>
  <c r="O291" i="4"/>
  <c r="O292" i="4"/>
  <c r="U289" i="4"/>
  <c r="U290" i="4"/>
  <c r="Q289" i="4"/>
  <c r="Q290" i="4"/>
  <c r="W287" i="4"/>
  <c r="W288" i="4"/>
  <c r="S287" i="4"/>
  <c r="S288" i="4"/>
  <c r="O288" i="4"/>
  <c r="O287" i="4"/>
  <c r="U285" i="4"/>
  <c r="U286" i="4"/>
  <c r="Q285" i="4"/>
  <c r="Q286" i="4"/>
  <c r="W283" i="4"/>
  <c r="W284" i="4"/>
  <c r="S283" i="4"/>
  <c r="S284" i="4"/>
  <c r="O283" i="4"/>
  <c r="O284" i="4"/>
  <c r="U281" i="4"/>
  <c r="U282" i="4"/>
  <c r="Q281" i="4"/>
  <c r="Q282" i="4"/>
  <c r="W280" i="4"/>
  <c r="W279" i="4"/>
  <c r="S279" i="4"/>
  <c r="S280" i="4"/>
  <c r="O279" i="4"/>
  <c r="O280" i="4"/>
  <c r="U278" i="4"/>
  <c r="U277" i="4"/>
  <c r="Q277" i="4"/>
  <c r="Q278" i="4"/>
  <c r="W275" i="4"/>
  <c r="W276" i="4"/>
  <c r="S275" i="4"/>
  <c r="S276" i="4"/>
  <c r="O275" i="4"/>
  <c r="O276" i="4"/>
  <c r="U273" i="4"/>
  <c r="U274" i="4"/>
  <c r="Q273" i="4"/>
  <c r="Q274" i="4"/>
  <c r="W271" i="4"/>
  <c r="W272" i="4"/>
  <c r="S271" i="4"/>
  <c r="S272" i="4"/>
  <c r="O271" i="4"/>
  <c r="O272" i="4"/>
  <c r="U269" i="4"/>
  <c r="U270" i="4"/>
  <c r="Q270" i="4"/>
  <c r="Q269" i="4"/>
  <c r="W267" i="4"/>
  <c r="W268" i="4"/>
  <c r="S267" i="4"/>
  <c r="S268" i="4"/>
  <c r="O267" i="4"/>
  <c r="O268" i="4"/>
  <c r="U265" i="4"/>
  <c r="U266" i="4"/>
  <c r="Q266" i="4"/>
  <c r="Q265" i="4"/>
  <c r="W264" i="4"/>
  <c r="W263" i="4"/>
  <c r="S263" i="4"/>
  <c r="S264" i="4"/>
  <c r="O263" i="4"/>
  <c r="O264" i="4"/>
  <c r="U262" i="4"/>
  <c r="U261" i="4"/>
  <c r="Q261" i="4"/>
  <c r="Q262" i="4"/>
  <c r="W259" i="4"/>
  <c r="W260" i="4"/>
  <c r="S260" i="4"/>
  <c r="S259" i="4"/>
  <c r="O260" i="4"/>
  <c r="O259" i="4"/>
  <c r="U258" i="4"/>
  <c r="U257" i="4"/>
  <c r="Q258" i="4"/>
  <c r="Q257" i="4"/>
  <c r="W256" i="4"/>
  <c r="W255" i="4"/>
  <c r="S256" i="4"/>
  <c r="S255" i="4"/>
  <c r="O256" i="4"/>
  <c r="O255" i="4"/>
  <c r="U253" i="4"/>
  <c r="U254" i="4"/>
  <c r="Q254" i="4"/>
  <c r="Q253" i="4"/>
  <c r="W252" i="4"/>
  <c r="W251" i="4"/>
  <c r="S252" i="4"/>
  <c r="S251" i="4"/>
  <c r="O252" i="4"/>
  <c r="O251" i="4"/>
  <c r="U250" i="4"/>
  <c r="U249" i="4"/>
  <c r="Q250" i="4"/>
  <c r="Q249" i="4"/>
  <c r="W248" i="4"/>
  <c r="W247" i="4"/>
  <c r="S248" i="4"/>
  <c r="S247" i="4"/>
  <c r="O247" i="4"/>
  <c r="O248" i="4"/>
  <c r="U246" i="4"/>
  <c r="U245" i="4"/>
  <c r="Q245" i="4"/>
  <c r="Q246" i="4"/>
  <c r="W244" i="4"/>
  <c r="W243" i="4"/>
  <c r="S244" i="4"/>
  <c r="S243" i="4"/>
  <c r="O243" i="4"/>
  <c r="O244" i="4"/>
  <c r="U242" i="4"/>
  <c r="U241" i="4"/>
  <c r="Q241" i="4"/>
  <c r="Q242" i="4"/>
  <c r="W240" i="4"/>
  <c r="W239" i="4"/>
  <c r="S240" i="4"/>
  <c r="S239" i="4"/>
  <c r="O240" i="4"/>
  <c r="O239" i="4"/>
  <c r="U237" i="4"/>
  <c r="U238" i="4"/>
  <c r="Q238" i="4"/>
  <c r="Q237" i="4"/>
  <c r="W235" i="4"/>
  <c r="W236" i="4"/>
  <c r="S235" i="4"/>
  <c r="S236" i="4"/>
  <c r="O235" i="4"/>
  <c r="O236" i="4"/>
  <c r="U234" i="4"/>
  <c r="U233" i="4"/>
  <c r="Q233" i="4"/>
  <c r="Q234" i="4"/>
  <c r="W231" i="4"/>
  <c r="W232" i="4"/>
  <c r="S232" i="4"/>
  <c r="S231" i="4"/>
  <c r="O231" i="4"/>
  <c r="O232" i="4"/>
  <c r="U229" i="4"/>
  <c r="U230" i="4"/>
  <c r="Q229" i="4"/>
  <c r="Q230" i="4"/>
  <c r="W228" i="4"/>
  <c r="W227" i="4"/>
  <c r="S227" i="4"/>
  <c r="S228" i="4"/>
  <c r="O228" i="4"/>
  <c r="O227" i="4"/>
  <c r="U225" i="4"/>
  <c r="U226" i="4"/>
  <c r="Q225" i="4"/>
  <c r="Q226" i="4"/>
  <c r="W223" i="4"/>
  <c r="W224" i="4"/>
  <c r="S224" i="4"/>
  <c r="S223" i="4"/>
  <c r="O224" i="4"/>
  <c r="O223" i="4"/>
  <c r="U221" i="4"/>
  <c r="U222" i="4"/>
  <c r="Q221" i="4"/>
  <c r="Q222" i="4"/>
  <c r="W219" i="4"/>
  <c r="W220" i="4"/>
  <c r="S220" i="4"/>
  <c r="S219" i="4"/>
  <c r="O219" i="4"/>
  <c r="O220" i="4"/>
  <c r="U218" i="4"/>
  <c r="U217" i="4"/>
  <c r="Q218" i="4"/>
  <c r="Q217" i="4"/>
  <c r="W216" i="4"/>
  <c r="W215" i="4"/>
  <c r="S216" i="4"/>
  <c r="S215" i="4"/>
  <c r="O215" i="4"/>
  <c r="O216" i="4"/>
  <c r="U214" i="4"/>
  <c r="U213" i="4"/>
  <c r="Q214" i="4"/>
  <c r="Q213" i="4"/>
  <c r="W212" i="4"/>
  <c r="W211" i="4"/>
  <c r="S212" i="4"/>
  <c r="S211" i="4"/>
  <c r="O212" i="4"/>
  <c r="O211" i="4"/>
  <c r="U209" i="4"/>
  <c r="U210" i="4"/>
  <c r="Q209" i="4"/>
  <c r="Q210" i="4"/>
  <c r="W207" i="4"/>
  <c r="W208" i="4"/>
  <c r="S208" i="4"/>
  <c r="S207" i="4"/>
  <c r="O208" i="4"/>
  <c r="O207" i="4"/>
  <c r="U206" i="4"/>
  <c r="U205" i="4"/>
  <c r="Q205" i="4"/>
  <c r="Q206" i="4"/>
  <c r="Y404" i="4"/>
  <c r="Y403" i="4"/>
  <c r="Y396" i="4"/>
  <c r="Y395" i="4"/>
  <c r="Y388" i="4"/>
  <c r="Y387" i="4"/>
  <c r="Y379" i="4"/>
  <c r="Y380" i="4"/>
  <c r="Y371" i="4"/>
  <c r="Y372" i="4"/>
  <c r="Y364" i="4"/>
  <c r="Y363" i="4"/>
  <c r="Y355" i="4"/>
  <c r="Y356" i="4"/>
  <c r="Y347" i="4"/>
  <c r="Y348" i="4"/>
  <c r="Y339" i="4"/>
  <c r="Y340" i="4"/>
  <c r="Y331" i="4"/>
  <c r="Y332" i="4"/>
  <c r="Y323" i="4"/>
  <c r="Y324" i="4"/>
  <c r="Y315" i="4"/>
  <c r="Y316" i="4"/>
  <c r="Y307" i="4"/>
  <c r="Y308" i="4"/>
  <c r="Y299" i="4"/>
  <c r="Y300" i="4"/>
  <c r="Y292" i="4"/>
  <c r="Y291" i="4"/>
  <c r="Y283" i="4"/>
  <c r="Y284" i="4"/>
  <c r="Y276" i="4"/>
  <c r="Y275" i="4"/>
  <c r="Y267" i="4"/>
  <c r="Y268" i="4"/>
  <c r="Y260" i="4"/>
  <c r="Y259" i="4"/>
  <c r="Y252" i="4"/>
  <c r="Y251" i="4"/>
  <c r="Y243" i="4"/>
  <c r="Y244" i="4"/>
  <c r="Y235" i="4"/>
  <c r="Y236" i="4"/>
  <c r="Y228" i="4"/>
  <c r="Y227" i="4"/>
  <c r="Y220" i="4"/>
  <c r="Y219" i="4"/>
  <c r="Y212" i="4"/>
  <c r="Y211" i="4"/>
  <c r="AH252" i="3"/>
  <c r="Y501" i="4"/>
  <c r="Y502" i="4"/>
  <c r="Y494" i="4"/>
  <c r="Y493" i="4"/>
  <c r="AH244" i="3"/>
  <c r="Y485" i="4"/>
  <c r="Y486" i="4"/>
  <c r="AH240" i="3"/>
  <c r="AJ479" i="4" s="1"/>
  <c r="Y478" i="4"/>
  <c r="Y477" i="4"/>
  <c r="AH236" i="3"/>
  <c r="AJ471" i="4" s="1"/>
  <c r="Y469" i="4"/>
  <c r="Y470" i="4"/>
  <c r="AH232" i="3"/>
  <c r="Y462" i="4"/>
  <c r="Y461" i="4"/>
  <c r="AH228" i="3"/>
  <c r="Y453" i="4"/>
  <c r="Y454" i="4"/>
  <c r="AH224" i="3"/>
  <c r="Y446" i="4"/>
  <c r="Y445" i="4"/>
  <c r="Y437" i="4"/>
  <c r="Y438" i="4"/>
  <c r="Y429" i="4"/>
  <c r="Y430" i="4"/>
  <c r="Y422" i="4"/>
  <c r="Y421" i="4"/>
  <c r="AH208" i="3"/>
  <c r="Y413" i="4"/>
  <c r="Y414" i="4"/>
  <c r="AJ503" i="4"/>
  <c r="AJ504" i="4"/>
  <c r="AF504" i="4"/>
  <c r="AF503" i="4"/>
  <c r="AB503" i="4"/>
  <c r="AB504" i="4"/>
  <c r="AD502" i="4"/>
  <c r="AG499" i="4"/>
  <c r="AG500" i="4"/>
  <c r="AC500" i="4"/>
  <c r="AC499" i="4"/>
  <c r="AJ498" i="4"/>
  <c r="AJ497" i="4"/>
  <c r="AF498" i="4"/>
  <c r="AI496" i="4"/>
  <c r="AI495" i="4"/>
  <c r="AE495" i="4"/>
  <c r="AE496" i="4"/>
  <c r="AA496" i="4"/>
  <c r="AA495" i="4"/>
  <c r="AG494" i="4"/>
  <c r="AG493" i="4"/>
  <c r="AC493" i="4"/>
  <c r="AC494" i="4"/>
  <c r="AJ492" i="4"/>
  <c r="AJ491" i="4"/>
  <c r="AB492" i="4"/>
  <c r="AI490" i="4"/>
  <c r="AE490" i="4"/>
  <c r="AE489" i="4"/>
  <c r="AA489" i="4"/>
  <c r="AA490" i="4"/>
  <c r="AH488" i="4"/>
  <c r="AH487" i="4"/>
  <c r="AD487" i="4"/>
  <c r="AD488" i="4"/>
  <c r="Z488" i="4"/>
  <c r="AF485" i="4"/>
  <c r="AF486" i="4"/>
  <c r="AB486" i="4"/>
  <c r="AB485" i="4"/>
  <c r="AI483" i="4"/>
  <c r="AI484" i="4"/>
  <c r="AE484" i="4"/>
  <c r="AE483" i="4"/>
  <c r="AA483" i="4"/>
  <c r="AA484" i="4"/>
  <c r="AH481" i="4"/>
  <c r="AH482" i="4"/>
  <c r="AG479" i="4"/>
  <c r="AG480" i="4"/>
  <c r="AC479" i="4"/>
  <c r="AC480" i="4"/>
  <c r="AI477" i="4"/>
  <c r="AI478" i="4"/>
  <c r="AE477" i="4"/>
  <c r="AE478" i="4"/>
  <c r="AA478" i="4"/>
  <c r="AA477" i="4"/>
  <c r="AH476" i="4"/>
  <c r="AD475" i="4"/>
  <c r="AD476" i="4"/>
  <c r="Z475" i="4"/>
  <c r="Z476" i="4"/>
  <c r="AG474" i="4"/>
  <c r="AG473" i="4"/>
  <c r="AC473" i="4"/>
  <c r="AC474" i="4"/>
  <c r="AJ472" i="4"/>
  <c r="AF471" i="4"/>
  <c r="AF472" i="4"/>
  <c r="AB472" i="4"/>
  <c r="AB471" i="4"/>
  <c r="AH470" i="4"/>
  <c r="AD470" i="4"/>
  <c r="Z470" i="4"/>
  <c r="AG467" i="4"/>
  <c r="AG468" i="4"/>
  <c r="AC467" i="4"/>
  <c r="AC468" i="4"/>
  <c r="AJ466" i="4"/>
  <c r="AJ465" i="4"/>
  <c r="AF465" i="4"/>
  <c r="AF466" i="4"/>
  <c r="AB466" i="4"/>
  <c r="AI463" i="4"/>
  <c r="AI464" i="4"/>
  <c r="AE463" i="4"/>
  <c r="AE464" i="4"/>
  <c r="AA463" i="4"/>
  <c r="AA464" i="4"/>
  <c r="AG461" i="4"/>
  <c r="AG462" i="4"/>
  <c r="AC462" i="4"/>
  <c r="AC461" i="4"/>
  <c r="AJ460" i="4"/>
  <c r="AJ459" i="4"/>
  <c r="AB460" i="4"/>
  <c r="AI458" i="4"/>
  <c r="AE457" i="4"/>
  <c r="AE458" i="4"/>
  <c r="AA458" i="4"/>
  <c r="AA457" i="4"/>
  <c r="AH455" i="4"/>
  <c r="AH456" i="4"/>
  <c r="AD455" i="4"/>
  <c r="AD456" i="4"/>
  <c r="Z456" i="4"/>
  <c r="Z455" i="4"/>
  <c r="AF453" i="4"/>
  <c r="AF454" i="4"/>
  <c r="AI452" i="4"/>
  <c r="AI451" i="4"/>
  <c r="AE452" i="4"/>
  <c r="AE451" i="4"/>
  <c r="AA451" i="4"/>
  <c r="AA452" i="4"/>
  <c r="AH450" i="4"/>
  <c r="AH449" i="4"/>
  <c r="AG447" i="4"/>
  <c r="AG448" i="4"/>
  <c r="AC447" i="4"/>
  <c r="AC448" i="4"/>
  <c r="AI445" i="4"/>
  <c r="AI446" i="4"/>
  <c r="AE445" i="4"/>
  <c r="AE446" i="4"/>
  <c r="AA445" i="4"/>
  <c r="AA446" i="4"/>
  <c r="AH444" i="4"/>
  <c r="AD444" i="4"/>
  <c r="AD443" i="4"/>
  <c r="Z444" i="4"/>
  <c r="Z443" i="4"/>
  <c r="AG441" i="4"/>
  <c r="AG442" i="4"/>
  <c r="AC441" i="4"/>
  <c r="AC442" i="4"/>
  <c r="AJ440" i="4"/>
  <c r="AF440" i="4"/>
  <c r="AF439" i="4"/>
  <c r="AH438" i="4"/>
  <c r="AD438" i="4"/>
  <c r="Z438" i="4"/>
  <c r="Z437" i="4"/>
  <c r="AG435" i="4"/>
  <c r="AG436" i="4"/>
  <c r="AC435" i="4"/>
  <c r="AC436" i="4"/>
  <c r="AJ434" i="4"/>
  <c r="AJ433" i="4"/>
  <c r="AF434" i="4"/>
  <c r="AB434" i="4"/>
  <c r="AB433" i="4"/>
  <c r="AI431" i="4"/>
  <c r="AI432" i="4"/>
  <c r="AE431" i="4"/>
  <c r="AE432" i="4"/>
  <c r="AA431" i="4"/>
  <c r="AA432" i="4"/>
  <c r="AG429" i="4"/>
  <c r="AG430" i="4"/>
  <c r="AC429" i="4"/>
  <c r="AC430" i="4"/>
  <c r="AJ428" i="4"/>
  <c r="AJ427" i="4"/>
  <c r="AF428" i="4"/>
  <c r="AF427" i="4"/>
  <c r="AB428" i="4"/>
  <c r="AB427" i="4"/>
  <c r="AI426" i="4"/>
  <c r="AE425" i="4"/>
  <c r="AE426" i="4"/>
  <c r="AA425" i="4"/>
  <c r="AA426" i="4"/>
  <c r="AH424" i="4"/>
  <c r="AH423" i="4"/>
  <c r="AD424" i="4"/>
  <c r="AD423" i="4"/>
  <c r="Z424" i="4"/>
  <c r="AF422" i="4"/>
  <c r="AF421" i="4"/>
  <c r="AB422" i="4"/>
  <c r="AB421" i="4"/>
  <c r="AI419" i="4"/>
  <c r="AI420" i="4"/>
  <c r="AE420" i="4"/>
  <c r="AE419" i="4"/>
  <c r="AA419" i="4"/>
  <c r="AA420" i="4"/>
  <c r="AH418" i="4"/>
  <c r="AH417" i="4"/>
  <c r="AD417" i="4"/>
  <c r="AD418" i="4"/>
  <c r="Z418" i="4"/>
  <c r="Z417" i="4"/>
  <c r="AG415" i="4"/>
  <c r="AG416" i="4"/>
  <c r="AC415" i="4"/>
  <c r="AC416" i="4"/>
  <c r="AI413" i="4"/>
  <c r="AI414" i="4"/>
  <c r="AE413" i="4"/>
  <c r="AE414" i="4"/>
  <c r="AA413" i="4"/>
  <c r="AA414" i="4"/>
  <c r="AH412" i="4"/>
  <c r="AH411" i="4"/>
  <c r="AD412" i="4"/>
  <c r="AD411" i="4"/>
  <c r="Z412" i="4"/>
  <c r="Z411" i="4"/>
  <c r="AG409" i="4"/>
  <c r="AG410" i="4"/>
  <c r="AC409" i="4"/>
  <c r="AC410" i="4"/>
  <c r="AJ408" i="4"/>
  <c r="AJ407" i="4"/>
  <c r="AF408" i="4"/>
  <c r="AF407" i="4"/>
  <c r="AB408" i="4"/>
  <c r="AB407" i="4"/>
  <c r="AI405" i="4"/>
  <c r="AI406" i="4"/>
  <c r="AE405" i="4"/>
  <c r="AE406" i="4"/>
  <c r="AA405" i="4"/>
  <c r="AA406" i="4"/>
  <c r="AH404" i="4"/>
  <c r="AH403" i="4"/>
  <c r="AD404" i="4"/>
  <c r="AD403" i="4"/>
  <c r="Z404" i="4"/>
  <c r="Z403" i="4"/>
  <c r="AG401" i="4"/>
  <c r="AG402" i="4"/>
  <c r="AC401" i="4"/>
  <c r="AC402" i="4"/>
  <c r="AJ400" i="4"/>
  <c r="AB400" i="4"/>
  <c r="AB399" i="4"/>
  <c r="AH397" i="4"/>
  <c r="AH398" i="4"/>
  <c r="AD398" i="4"/>
  <c r="AD397" i="4"/>
  <c r="Z397" i="4"/>
  <c r="Z398" i="4"/>
  <c r="AG396" i="4"/>
  <c r="AG395" i="4"/>
  <c r="AC395" i="4"/>
  <c r="AC396" i="4"/>
  <c r="AJ394" i="4"/>
  <c r="AJ393" i="4"/>
  <c r="AF394" i="4"/>
  <c r="AF393" i="4"/>
  <c r="AB393" i="4"/>
  <c r="AB394" i="4"/>
  <c r="AE391" i="4"/>
  <c r="AE392" i="4"/>
  <c r="AA391" i="4"/>
  <c r="AA392" i="4"/>
  <c r="AI389" i="4"/>
  <c r="AI390" i="4"/>
  <c r="AE390" i="4"/>
  <c r="AE389" i="4"/>
  <c r="AA389" i="4"/>
  <c r="AA390" i="4"/>
  <c r="AH388" i="4"/>
  <c r="AH387" i="4"/>
  <c r="AD388" i="4"/>
  <c r="AD387" i="4"/>
  <c r="Z388" i="4"/>
  <c r="Z387" i="4"/>
  <c r="AH386" i="4"/>
  <c r="AH385" i="4"/>
  <c r="AD386" i="4"/>
  <c r="AD385" i="4"/>
  <c r="Z386" i="4"/>
  <c r="Z385" i="4"/>
  <c r="AG383" i="4"/>
  <c r="AG384" i="4"/>
  <c r="AC383" i="4"/>
  <c r="AC384" i="4"/>
  <c r="AJ382" i="4"/>
  <c r="AJ381" i="4"/>
  <c r="AF382" i="4"/>
  <c r="AF381" i="4"/>
  <c r="AB382" i="4"/>
  <c r="AB381" i="4"/>
  <c r="AI379" i="4"/>
  <c r="AI380" i="4"/>
  <c r="AE379" i="4"/>
  <c r="AE380" i="4"/>
  <c r="AA379" i="4"/>
  <c r="AA380" i="4"/>
  <c r="AH378" i="4"/>
  <c r="AH377" i="4"/>
  <c r="AD378" i="4"/>
  <c r="AD377" i="4"/>
  <c r="Z378" i="4"/>
  <c r="Z377" i="4"/>
  <c r="AG375" i="4"/>
  <c r="AG376" i="4"/>
  <c r="AC375" i="4"/>
  <c r="AC376" i="4"/>
  <c r="AI373" i="4"/>
  <c r="AI374" i="4"/>
  <c r="AE373" i="4"/>
  <c r="AE374" i="4"/>
  <c r="AA373" i="4"/>
  <c r="AA374" i="4"/>
  <c r="AH372" i="4"/>
  <c r="AH371" i="4"/>
  <c r="AD372" i="4"/>
  <c r="AD371" i="4"/>
  <c r="Z372" i="4"/>
  <c r="Z371" i="4"/>
  <c r="AG369" i="4"/>
  <c r="AG370" i="4"/>
  <c r="AC369" i="4"/>
  <c r="AC370" i="4"/>
  <c r="L185" i="3"/>
  <c r="D86" i="5" s="1"/>
  <c r="AJ368" i="4"/>
  <c r="AF368" i="4"/>
  <c r="AF367" i="4"/>
  <c r="AB368" i="4"/>
  <c r="AB367" i="4"/>
  <c r="AH365" i="4"/>
  <c r="AH366" i="4"/>
  <c r="AD366" i="4"/>
  <c r="AD365" i="4"/>
  <c r="Z365" i="4"/>
  <c r="Z366" i="4"/>
  <c r="AG364" i="4"/>
  <c r="AG363" i="4"/>
  <c r="AC363" i="4"/>
  <c r="AC364" i="4"/>
  <c r="AJ361" i="4"/>
  <c r="AJ362" i="4"/>
  <c r="AF361" i="4"/>
  <c r="AF362" i="4"/>
  <c r="AB362" i="4"/>
  <c r="AB361" i="4"/>
  <c r="AI359" i="4"/>
  <c r="AI360" i="4"/>
  <c r="G181" i="3"/>
  <c r="AE359" i="4"/>
  <c r="AE360" i="4"/>
  <c r="AA360" i="4"/>
  <c r="AA359" i="4"/>
  <c r="AG358" i="4"/>
  <c r="AG357" i="4"/>
  <c r="AC357" i="4"/>
  <c r="AC358" i="4"/>
  <c r="AJ356" i="4"/>
  <c r="AJ355" i="4"/>
  <c r="AF355" i="4"/>
  <c r="AF356" i="4"/>
  <c r="AJ354" i="4"/>
  <c r="AJ353" i="4"/>
  <c r="AF354" i="4"/>
  <c r="AB353" i="4"/>
  <c r="AB354" i="4"/>
  <c r="AI352" i="4"/>
  <c r="AE352" i="4"/>
  <c r="AE351" i="4"/>
  <c r="AA351" i="4"/>
  <c r="AA352" i="4"/>
  <c r="AH350" i="4"/>
  <c r="AH349" i="4"/>
  <c r="AD350" i="4"/>
  <c r="AD349" i="4"/>
  <c r="Z350" i="4"/>
  <c r="Z349" i="4"/>
  <c r="AG347" i="4"/>
  <c r="AG348" i="4"/>
  <c r="AC348" i="4"/>
  <c r="AC347" i="4"/>
  <c r="AJ346" i="4"/>
  <c r="AJ345" i="4"/>
  <c r="AF345" i="4"/>
  <c r="AF346" i="4"/>
  <c r="AB345" i="4"/>
  <c r="AB346" i="4"/>
  <c r="AE343" i="4"/>
  <c r="AE344" i="4"/>
  <c r="AA343" i="4"/>
  <c r="AA344" i="4"/>
  <c r="AG341" i="4"/>
  <c r="AG342" i="4"/>
  <c r="AC341" i="4"/>
  <c r="AC342" i="4"/>
  <c r="AJ340" i="4"/>
  <c r="AJ339" i="4"/>
  <c r="AB340" i="4"/>
  <c r="AB339" i="4"/>
  <c r="AI338" i="4"/>
  <c r="AI337" i="4"/>
  <c r="AE337" i="4"/>
  <c r="AE338" i="4"/>
  <c r="AA337" i="4"/>
  <c r="AA338" i="4"/>
  <c r="AH335" i="4"/>
  <c r="AH336" i="4"/>
  <c r="AD335" i="4"/>
  <c r="AD336" i="4"/>
  <c r="Z335" i="4"/>
  <c r="Z336" i="4"/>
  <c r="AF334" i="4"/>
  <c r="AF333" i="4"/>
  <c r="AB333" i="4"/>
  <c r="AB334" i="4"/>
  <c r="AI332" i="4"/>
  <c r="AI331" i="4"/>
  <c r="AE331" i="4"/>
  <c r="AE332" i="4"/>
  <c r="AA332" i="4"/>
  <c r="AA331" i="4"/>
  <c r="AH329" i="4"/>
  <c r="AH330" i="4"/>
  <c r="AD330" i="4"/>
  <c r="AD329" i="4"/>
  <c r="AG327" i="4"/>
  <c r="AG328" i="4"/>
  <c r="AC327" i="4"/>
  <c r="AC328" i="4"/>
  <c r="AI325" i="4"/>
  <c r="AI326" i="4"/>
  <c r="AE325" i="4"/>
  <c r="AE326" i="4"/>
  <c r="AA325" i="4"/>
  <c r="AA326" i="4"/>
  <c r="AH324" i="4"/>
  <c r="AH323" i="4"/>
  <c r="AD323" i="4"/>
  <c r="AD324" i="4"/>
  <c r="Z323" i="4"/>
  <c r="Z324" i="4"/>
  <c r="AG321" i="4"/>
  <c r="AG322" i="4"/>
  <c r="AC321" i="4"/>
  <c r="AC322" i="4"/>
  <c r="AJ320" i="4"/>
  <c r="AJ319" i="4"/>
  <c r="AF319" i="4"/>
  <c r="AF320" i="4"/>
  <c r="AB320" i="4"/>
  <c r="AB319" i="4"/>
  <c r="AI317" i="4"/>
  <c r="AI318" i="4"/>
  <c r="AE317" i="4"/>
  <c r="AE318" i="4"/>
  <c r="AA317" i="4"/>
  <c r="AA318" i="4"/>
  <c r="AH315" i="4"/>
  <c r="AH316" i="4"/>
  <c r="AD316" i="4"/>
  <c r="AD315" i="4"/>
  <c r="Z315" i="4"/>
  <c r="Z316" i="4"/>
  <c r="AH314" i="4"/>
  <c r="AH313" i="4"/>
  <c r="AD314" i="4"/>
  <c r="AD313" i="4"/>
  <c r="Z314" i="4"/>
  <c r="Z313" i="4"/>
  <c r="AG312" i="4"/>
  <c r="AG311" i="4"/>
  <c r="AC312" i="4"/>
  <c r="AC311" i="4"/>
  <c r="AI309" i="4"/>
  <c r="AI310" i="4"/>
  <c r="AE310" i="4"/>
  <c r="AE309" i="4"/>
  <c r="AA309" i="4"/>
  <c r="AA310" i="4"/>
  <c r="AH307" i="4"/>
  <c r="AH308" i="4"/>
  <c r="AD307" i="4"/>
  <c r="AD308" i="4"/>
  <c r="Z308" i="4"/>
  <c r="Z307" i="4"/>
  <c r="AG305" i="4"/>
  <c r="AG306" i="4"/>
  <c r="AC305" i="4"/>
  <c r="AC306" i="4"/>
  <c r="AJ304" i="4"/>
  <c r="AF304" i="4"/>
  <c r="AF303" i="4"/>
  <c r="AB304" i="4"/>
  <c r="AB303" i="4"/>
  <c r="AH302" i="4"/>
  <c r="AH301" i="4"/>
  <c r="AD302" i="4"/>
  <c r="AD301" i="4"/>
  <c r="Z302" i="4"/>
  <c r="Z301" i="4"/>
  <c r="AG299" i="4"/>
  <c r="AG300" i="4"/>
  <c r="AC299" i="4"/>
  <c r="AC300" i="4"/>
  <c r="AJ297" i="4"/>
  <c r="AJ298" i="4"/>
  <c r="AB298" i="4"/>
  <c r="AI296" i="4"/>
  <c r="AI295" i="4"/>
  <c r="AE295" i="4"/>
  <c r="AE296" i="4"/>
  <c r="AA296" i="4"/>
  <c r="AA295" i="4"/>
  <c r="AG294" i="4"/>
  <c r="AG293" i="4"/>
  <c r="AC293" i="4"/>
  <c r="AC294" i="4"/>
  <c r="AJ291" i="4"/>
  <c r="AJ292" i="4"/>
  <c r="AF292" i="4"/>
  <c r="AF291" i="4"/>
  <c r="AB292" i="4"/>
  <c r="AB291" i="4"/>
  <c r="AI289" i="4"/>
  <c r="AI290" i="4"/>
  <c r="AE289" i="4"/>
  <c r="AE290" i="4"/>
  <c r="AA289" i="4"/>
  <c r="AA290" i="4"/>
  <c r="AH288" i="4"/>
  <c r="AH287" i="4"/>
  <c r="AD288" i="4"/>
  <c r="AD287" i="4"/>
  <c r="Z288" i="4"/>
  <c r="Z287" i="4"/>
  <c r="AG286" i="4"/>
  <c r="AG285" i="4"/>
  <c r="AC286" i="4"/>
  <c r="AC285" i="4"/>
  <c r="AJ283" i="4"/>
  <c r="AJ284" i="4"/>
  <c r="AB284" i="4"/>
  <c r="AB283" i="4"/>
  <c r="AI282" i="4"/>
  <c r="AI281" i="4"/>
  <c r="AE282" i="4"/>
  <c r="AE281" i="4"/>
  <c r="AA282" i="4"/>
  <c r="AA281" i="4"/>
  <c r="AH280" i="4"/>
  <c r="AH279" i="4"/>
  <c r="AD280" i="4"/>
  <c r="AD279" i="4"/>
  <c r="Z280" i="4"/>
  <c r="Z279" i="4"/>
  <c r="AF277" i="4"/>
  <c r="AF278" i="4"/>
  <c r="AB278" i="4"/>
  <c r="AB277" i="4"/>
  <c r="AI275" i="4"/>
  <c r="AI276" i="4"/>
  <c r="AE275" i="4"/>
  <c r="AE276" i="4"/>
  <c r="AA275" i="4"/>
  <c r="AA276" i="4"/>
  <c r="AH274" i="4"/>
  <c r="AH273" i="4"/>
  <c r="AD273" i="4"/>
  <c r="AD274" i="4"/>
  <c r="AG271" i="4"/>
  <c r="AG272" i="4"/>
  <c r="AC272" i="4"/>
  <c r="AC271" i="4"/>
  <c r="AI269" i="4"/>
  <c r="AI270" i="4"/>
  <c r="AE269" i="4"/>
  <c r="AE270" i="4"/>
  <c r="AA270" i="4"/>
  <c r="AA269" i="4"/>
  <c r="AH268" i="4"/>
  <c r="AH267" i="4"/>
  <c r="AD268" i="4"/>
  <c r="AD267" i="4"/>
  <c r="Z268" i="4"/>
  <c r="Z267" i="4"/>
  <c r="AG265" i="4"/>
  <c r="AG266" i="4"/>
  <c r="AC265" i="4"/>
  <c r="AC266" i="4"/>
  <c r="AJ264" i="4"/>
  <c r="AF264" i="4"/>
  <c r="AF263" i="4"/>
  <c r="AB263" i="4"/>
  <c r="AB264" i="4"/>
  <c r="AH262" i="4"/>
  <c r="AH261" i="4"/>
  <c r="AD261" i="4"/>
  <c r="AD262" i="4"/>
  <c r="AG260" i="4"/>
  <c r="AG259" i="4"/>
  <c r="AC259" i="4"/>
  <c r="AC260" i="4"/>
  <c r="I260" i="4"/>
  <c r="AG258" i="4"/>
  <c r="AG257" i="4"/>
  <c r="AC258" i="4"/>
  <c r="AC257" i="4"/>
  <c r="AJ256" i="4"/>
  <c r="AF255" i="4"/>
  <c r="AF256" i="4"/>
  <c r="E256" i="4"/>
  <c r="AF254" i="4"/>
  <c r="AB253" i="4"/>
  <c r="AB254" i="4"/>
  <c r="AI251" i="4"/>
  <c r="AI252" i="4"/>
  <c r="AE252" i="4"/>
  <c r="AE251" i="4"/>
  <c r="AA251" i="4"/>
  <c r="AA252" i="4"/>
  <c r="AH249" i="4"/>
  <c r="AH250" i="4"/>
  <c r="AD249" i="4"/>
  <c r="AD250" i="4"/>
  <c r="Z250" i="4"/>
  <c r="Z249" i="4"/>
  <c r="AG247" i="4"/>
  <c r="AG248" i="4"/>
  <c r="AC248" i="4"/>
  <c r="AC247" i="4"/>
  <c r="AJ245" i="4"/>
  <c r="AJ246" i="4"/>
  <c r="AF246" i="4"/>
  <c r="AF245" i="4"/>
  <c r="AB246" i="4"/>
  <c r="AB245" i="4"/>
  <c r="AI244" i="4"/>
  <c r="AI243" i="4"/>
  <c r="AE244" i="4"/>
  <c r="AE243" i="4"/>
  <c r="C123" i="3"/>
  <c r="AA244" i="4"/>
  <c r="AA243" i="4"/>
  <c r="AH242" i="4"/>
  <c r="AH241" i="4"/>
  <c r="AD241" i="4"/>
  <c r="AD242" i="4"/>
  <c r="Z241" i="4"/>
  <c r="Z242" i="4"/>
  <c r="AG239" i="4"/>
  <c r="AG240" i="4"/>
  <c r="AC239" i="4"/>
  <c r="AC240" i="4"/>
  <c r="AJ237" i="4"/>
  <c r="AJ238" i="4"/>
  <c r="AF237" i="4"/>
  <c r="AF238" i="4"/>
  <c r="AB238" i="4"/>
  <c r="AB237" i="4"/>
  <c r="AI235" i="4"/>
  <c r="AI236" i="4"/>
  <c r="G119" i="3"/>
  <c r="AE235" i="4"/>
  <c r="AE236" i="4"/>
  <c r="AA235" i="4"/>
  <c r="AA236" i="4"/>
  <c r="AH233" i="4"/>
  <c r="AH234" i="4"/>
  <c r="AD233" i="4"/>
  <c r="AD234" i="4"/>
  <c r="Z233" i="4"/>
  <c r="Z234" i="4"/>
  <c r="AG232" i="4"/>
  <c r="AG231" i="4"/>
  <c r="AC232" i="4"/>
  <c r="AC231" i="4"/>
  <c r="AG229" i="4"/>
  <c r="AG230" i="4"/>
  <c r="AC230" i="4"/>
  <c r="AC229" i="4"/>
  <c r="AJ228" i="4"/>
  <c r="AJ227" i="4"/>
  <c r="AF228" i="4"/>
  <c r="AB228" i="4"/>
  <c r="AB227" i="4"/>
  <c r="AI226" i="4"/>
  <c r="AI225" i="4"/>
  <c r="AE226" i="4"/>
  <c r="AE225" i="4"/>
  <c r="AA226" i="4"/>
  <c r="AA225" i="4"/>
  <c r="AJ224" i="4"/>
  <c r="AJ223" i="4"/>
  <c r="AF223" i="4"/>
  <c r="AF224" i="4"/>
  <c r="AB223" i="4"/>
  <c r="AB224" i="4"/>
  <c r="AH221" i="4"/>
  <c r="AH222" i="4"/>
  <c r="AD221" i="4"/>
  <c r="AD222" i="4"/>
  <c r="Z221" i="4"/>
  <c r="Z222" i="4"/>
  <c r="AG220" i="4"/>
  <c r="AG219" i="4"/>
  <c r="AC220" i="4"/>
  <c r="AC219" i="4"/>
  <c r="AJ217" i="4"/>
  <c r="AJ218" i="4"/>
  <c r="AF218" i="4"/>
  <c r="AF217" i="4"/>
  <c r="AB218" i="4"/>
  <c r="AB217" i="4"/>
  <c r="AI215" i="4"/>
  <c r="AI216" i="4"/>
  <c r="AE215" i="4"/>
  <c r="AE216" i="4"/>
  <c r="AA215" i="4"/>
  <c r="AA216" i="4"/>
  <c r="AH214" i="4"/>
  <c r="AH213" i="4"/>
  <c r="AD214" i="4"/>
  <c r="AD213" i="4"/>
  <c r="AG212" i="4"/>
  <c r="AG211" i="4"/>
  <c r="AC212" i="4"/>
  <c r="AC211" i="4"/>
  <c r="AG209" i="4"/>
  <c r="AG210" i="4"/>
  <c r="AC210" i="4"/>
  <c r="AC209" i="4"/>
  <c r="L105" i="3"/>
  <c r="D70" i="5" s="1"/>
  <c r="AJ208" i="4"/>
  <c r="AJ207" i="4"/>
  <c r="AF208" i="4"/>
  <c r="AF207" i="4"/>
  <c r="AI206" i="4"/>
  <c r="AI205" i="4"/>
  <c r="AE206" i="4"/>
  <c r="AE205" i="4"/>
  <c r="AA206" i="4"/>
  <c r="AA205" i="4"/>
  <c r="AH204" i="4"/>
  <c r="I204" i="4"/>
  <c r="B102" i="3"/>
  <c r="Z202" i="4"/>
  <c r="V203" i="4"/>
  <c r="V204" i="4"/>
  <c r="R203" i="4"/>
  <c r="R204" i="4"/>
  <c r="V503" i="4"/>
  <c r="V504" i="4"/>
  <c r="R504" i="4"/>
  <c r="R503" i="4"/>
  <c r="X502" i="4"/>
  <c r="X501" i="4"/>
  <c r="T501" i="4"/>
  <c r="T502" i="4"/>
  <c r="P501" i="4"/>
  <c r="P502" i="4"/>
  <c r="V499" i="4"/>
  <c r="V500" i="4"/>
  <c r="R499" i="4"/>
  <c r="R500" i="4"/>
  <c r="X497" i="4"/>
  <c r="X498" i="4"/>
  <c r="T498" i="4"/>
  <c r="T497" i="4"/>
  <c r="P497" i="4"/>
  <c r="P498" i="4"/>
  <c r="V496" i="4"/>
  <c r="V495" i="4"/>
  <c r="R495" i="4"/>
  <c r="R496" i="4"/>
  <c r="X493" i="4"/>
  <c r="X494" i="4"/>
  <c r="T493" i="4"/>
  <c r="T494" i="4"/>
  <c r="P494" i="4"/>
  <c r="P493" i="4"/>
  <c r="V492" i="4"/>
  <c r="V491" i="4"/>
  <c r="R491" i="4"/>
  <c r="R492" i="4"/>
  <c r="X489" i="4"/>
  <c r="X490" i="4"/>
  <c r="T490" i="4"/>
  <c r="T489" i="4"/>
  <c r="P489" i="4"/>
  <c r="P490" i="4"/>
  <c r="V487" i="4"/>
  <c r="V488" i="4"/>
  <c r="R487" i="4"/>
  <c r="R488" i="4"/>
  <c r="X486" i="4"/>
  <c r="X485" i="4"/>
  <c r="T485" i="4"/>
  <c r="T486" i="4"/>
  <c r="P485" i="4"/>
  <c r="P486" i="4"/>
  <c r="V483" i="4"/>
  <c r="V484" i="4"/>
  <c r="R484" i="4"/>
  <c r="R483" i="4"/>
  <c r="X481" i="4"/>
  <c r="X482" i="4"/>
  <c r="T482" i="4"/>
  <c r="T481" i="4"/>
  <c r="P481" i="4"/>
  <c r="P482" i="4"/>
  <c r="V480" i="4"/>
  <c r="V479" i="4"/>
  <c r="R479" i="4"/>
  <c r="R480" i="4"/>
  <c r="X477" i="4"/>
  <c r="X478" i="4"/>
  <c r="T477" i="4"/>
  <c r="T478" i="4"/>
  <c r="P478" i="4"/>
  <c r="P477" i="4"/>
  <c r="V476" i="4"/>
  <c r="V475" i="4"/>
  <c r="R475" i="4"/>
  <c r="R476" i="4"/>
  <c r="X473" i="4"/>
  <c r="X474" i="4"/>
  <c r="T474" i="4"/>
  <c r="T473" i="4"/>
  <c r="P473" i="4"/>
  <c r="P474" i="4"/>
  <c r="V471" i="4"/>
  <c r="V472" i="4"/>
  <c r="R472" i="4"/>
  <c r="R471" i="4"/>
  <c r="X470" i="4"/>
  <c r="X469" i="4"/>
  <c r="T469" i="4"/>
  <c r="T470" i="4"/>
  <c r="P469" i="4"/>
  <c r="P470" i="4"/>
  <c r="V467" i="4"/>
  <c r="V468" i="4"/>
  <c r="R468" i="4"/>
  <c r="R467" i="4"/>
  <c r="X465" i="4"/>
  <c r="X466" i="4"/>
  <c r="T466" i="4"/>
  <c r="T465" i="4"/>
  <c r="P465" i="4"/>
  <c r="P466" i="4"/>
  <c r="V463" i="4"/>
  <c r="V464" i="4"/>
  <c r="R464" i="4"/>
  <c r="R463" i="4"/>
  <c r="X462" i="4"/>
  <c r="X461" i="4"/>
  <c r="T462" i="4"/>
  <c r="T461" i="4"/>
  <c r="P462" i="4"/>
  <c r="P461" i="4"/>
  <c r="V459" i="4"/>
  <c r="V460" i="4"/>
  <c r="R460" i="4"/>
  <c r="R459" i="4"/>
  <c r="X458" i="4"/>
  <c r="X457" i="4"/>
  <c r="T458" i="4"/>
  <c r="T457" i="4"/>
  <c r="P457" i="4"/>
  <c r="P458" i="4"/>
  <c r="V456" i="4"/>
  <c r="V455" i="4"/>
  <c r="R456" i="4"/>
  <c r="R455" i="4"/>
  <c r="X453" i="4"/>
  <c r="X454" i="4"/>
  <c r="T453" i="4"/>
  <c r="T454" i="4"/>
  <c r="P453" i="4"/>
  <c r="P454" i="4"/>
  <c r="V452" i="4"/>
  <c r="V451" i="4"/>
  <c r="R452" i="4"/>
  <c r="R451" i="4"/>
  <c r="X449" i="4"/>
  <c r="X450" i="4"/>
  <c r="T450" i="4"/>
  <c r="T449" i="4"/>
  <c r="P449" i="4"/>
  <c r="P450" i="4"/>
  <c r="V447" i="4"/>
  <c r="V448" i="4"/>
  <c r="R447" i="4"/>
  <c r="R448" i="4"/>
  <c r="X445" i="4"/>
  <c r="X446" i="4"/>
  <c r="T446" i="4"/>
  <c r="T445" i="4"/>
  <c r="P446" i="4"/>
  <c r="P445" i="4"/>
  <c r="V444" i="4"/>
  <c r="V443" i="4"/>
  <c r="R444" i="4"/>
  <c r="R443" i="4"/>
  <c r="X441" i="4"/>
  <c r="X442" i="4"/>
  <c r="T441" i="4"/>
  <c r="T442" i="4"/>
  <c r="P441" i="4"/>
  <c r="P442" i="4"/>
  <c r="V440" i="4"/>
  <c r="V439" i="4"/>
  <c r="R440" i="4"/>
  <c r="R439" i="4"/>
  <c r="X437" i="4"/>
  <c r="X438" i="4"/>
  <c r="T437" i="4"/>
  <c r="T438" i="4"/>
  <c r="P437" i="4"/>
  <c r="P438" i="4"/>
  <c r="V436" i="4"/>
  <c r="V435" i="4"/>
  <c r="R436" i="4"/>
  <c r="R435" i="4"/>
  <c r="X434" i="4"/>
  <c r="X433" i="4"/>
  <c r="T434" i="4"/>
  <c r="T433" i="4"/>
  <c r="P434" i="4"/>
  <c r="P433" i="4"/>
  <c r="V432" i="4"/>
  <c r="V431" i="4"/>
  <c r="R432" i="4"/>
  <c r="R431" i="4"/>
  <c r="X430" i="4"/>
  <c r="X429" i="4"/>
  <c r="T430" i="4"/>
  <c r="T429" i="4"/>
  <c r="P430" i="4"/>
  <c r="P429" i="4"/>
  <c r="V428" i="4"/>
  <c r="V427" i="4"/>
  <c r="R428" i="4"/>
  <c r="R427" i="4"/>
  <c r="X426" i="4"/>
  <c r="X425" i="4"/>
  <c r="T426" i="4"/>
  <c r="T425" i="4"/>
  <c r="P426" i="4"/>
  <c r="P425" i="4"/>
  <c r="V424" i="4"/>
  <c r="V423" i="4"/>
  <c r="R424" i="4"/>
  <c r="R423" i="4"/>
  <c r="X422" i="4"/>
  <c r="X421" i="4"/>
  <c r="T422" i="4"/>
  <c r="T421" i="4"/>
  <c r="P422" i="4"/>
  <c r="P421" i="4"/>
  <c r="V420" i="4"/>
  <c r="V419" i="4"/>
  <c r="R420" i="4"/>
  <c r="R419" i="4"/>
  <c r="X418" i="4"/>
  <c r="X417" i="4"/>
  <c r="T418" i="4"/>
  <c r="T417" i="4"/>
  <c r="P418" i="4"/>
  <c r="P417" i="4"/>
  <c r="V416" i="4"/>
  <c r="V415" i="4"/>
  <c r="R416" i="4"/>
  <c r="R415" i="4"/>
  <c r="X414" i="4"/>
  <c r="X413" i="4"/>
  <c r="T414" i="4"/>
  <c r="T413" i="4"/>
  <c r="P414" i="4"/>
  <c r="P413" i="4"/>
  <c r="V412" i="4"/>
  <c r="V411" i="4"/>
  <c r="R412" i="4"/>
  <c r="R411" i="4"/>
  <c r="X410" i="4"/>
  <c r="X409" i="4"/>
  <c r="T410" i="4"/>
  <c r="T409" i="4"/>
  <c r="P410" i="4"/>
  <c r="P409" i="4"/>
  <c r="V408" i="4"/>
  <c r="V407" i="4"/>
  <c r="R408" i="4"/>
  <c r="R407" i="4"/>
  <c r="X406" i="4"/>
  <c r="X405" i="4"/>
  <c r="T406" i="4"/>
  <c r="T405" i="4"/>
  <c r="P406" i="4"/>
  <c r="P405" i="4"/>
  <c r="V404" i="4"/>
  <c r="V403" i="4"/>
  <c r="R404" i="4"/>
  <c r="R403" i="4"/>
  <c r="X402" i="4"/>
  <c r="X401" i="4"/>
  <c r="T401" i="4"/>
  <c r="T402" i="4"/>
  <c r="P402" i="4"/>
  <c r="P401" i="4"/>
  <c r="V400" i="4"/>
  <c r="V399" i="4"/>
  <c r="R400" i="4"/>
  <c r="R399" i="4"/>
  <c r="X398" i="4"/>
  <c r="X397" i="4"/>
  <c r="T398" i="4"/>
  <c r="T397" i="4"/>
  <c r="P398" i="4"/>
  <c r="P397" i="4"/>
  <c r="V396" i="4"/>
  <c r="V395" i="4"/>
  <c r="R396" i="4"/>
  <c r="R395" i="4"/>
  <c r="X394" i="4"/>
  <c r="X393" i="4"/>
  <c r="T394" i="4"/>
  <c r="T393" i="4"/>
  <c r="P394" i="4"/>
  <c r="P393" i="4"/>
  <c r="V392" i="4"/>
  <c r="V391" i="4"/>
  <c r="R392" i="4"/>
  <c r="R391" i="4"/>
  <c r="X390" i="4"/>
  <c r="X389" i="4"/>
  <c r="T390" i="4"/>
  <c r="T389" i="4"/>
  <c r="P390" i="4"/>
  <c r="P389" i="4"/>
  <c r="V388" i="4"/>
  <c r="V387" i="4"/>
  <c r="R388" i="4"/>
  <c r="R387" i="4"/>
  <c r="X386" i="4"/>
  <c r="X385" i="4"/>
  <c r="T385" i="4"/>
  <c r="T386" i="4"/>
  <c r="P386" i="4"/>
  <c r="P385" i="4"/>
  <c r="V384" i="4"/>
  <c r="V383" i="4"/>
  <c r="R384" i="4"/>
  <c r="R383" i="4"/>
  <c r="X382" i="4"/>
  <c r="X381" i="4"/>
  <c r="T382" i="4"/>
  <c r="T381" i="4"/>
  <c r="P382" i="4"/>
  <c r="P381" i="4"/>
  <c r="V380" i="4"/>
  <c r="V379" i="4"/>
  <c r="R380" i="4"/>
  <c r="R379" i="4"/>
  <c r="X377" i="4"/>
  <c r="X378" i="4"/>
  <c r="T378" i="4"/>
  <c r="T377" i="4"/>
  <c r="P378" i="4"/>
  <c r="P377" i="4"/>
  <c r="V376" i="4"/>
  <c r="V375" i="4"/>
  <c r="R376" i="4"/>
  <c r="R375" i="4"/>
  <c r="X374" i="4"/>
  <c r="X373" i="4"/>
  <c r="T374" i="4"/>
  <c r="T373" i="4"/>
  <c r="P374" i="4"/>
  <c r="P373" i="4"/>
  <c r="V372" i="4"/>
  <c r="V371" i="4"/>
  <c r="R372" i="4"/>
  <c r="R371" i="4"/>
  <c r="X370" i="4"/>
  <c r="X369" i="4"/>
  <c r="T370" i="4"/>
  <c r="T369" i="4"/>
  <c r="P370" i="4"/>
  <c r="P369" i="4"/>
  <c r="V368" i="4"/>
  <c r="V367" i="4"/>
  <c r="R368" i="4"/>
  <c r="R367" i="4"/>
  <c r="X365" i="4"/>
  <c r="X366" i="4"/>
  <c r="T366" i="4"/>
  <c r="T365" i="4"/>
  <c r="P365" i="4"/>
  <c r="P366" i="4"/>
  <c r="V364" i="4"/>
  <c r="V363" i="4"/>
  <c r="R363" i="4"/>
  <c r="R364" i="4"/>
  <c r="X361" i="4"/>
  <c r="X362" i="4"/>
  <c r="T361" i="4"/>
  <c r="T362" i="4"/>
  <c r="P361" i="4"/>
  <c r="P362" i="4"/>
  <c r="V360" i="4"/>
  <c r="V359" i="4"/>
  <c r="R359" i="4"/>
  <c r="R360" i="4"/>
  <c r="X357" i="4"/>
  <c r="X358" i="4"/>
  <c r="T358" i="4"/>
  <c r="T357" i="4"/>
  <c r="P357" i="4"/>
  <c r="P358" i="4"/>
  <c r="V355" i="4"/>
  <c r="V356" i="4"/>
  <c r="R355" i="4"/>
  <c r="R356" i="4"/>
  <c r="X354" i="4"/>
  <c r="X353" i="4"/>
  <c r="T353" i="4"/>
  <c r="T354" i="4"/>
  <c r="P354" i="4"/>
  <c r="P353" i="4"/>
  <c r="V351" i="4"/>
  <c r="V352" i="4"/>
  <c r="R351" i="4"/>
  <c r="R352" i="4"/>
  <c r="X349" i="4"/>
  <c r="X350" i="4"/>
  <c r="T349" i="4"/>
  <c r="T350" i="4"/>
  <c r="P350" i="4"/>
  <c r="P349" i="4"/>
  <c r="V347" i="4"/>
  <c r="V348" i="4"/>
  <c r="R348" i="4"/>
  <c r="R347" i="4"/>
  <c r="X345" i="4"/>
  <c r="X346" i="4"/>
  <c r="T346" i="4"/>
  <c r="T345" i="4"/>
  <c r="P345" i="4"/>
  <c r="P346" i="4"/>
  <c r="V343" i="4"/>
  <c r="V344" i="4"/>
  <c r="R343" i="4"/>
  <c r="R344" i="4"/>
  <c r="X341" i="4"/>
  <c r="X342" i="4"/>
  <c r="T341" i="4"/>
  <c r="T342" i="4"/>
  <c r="P341" i="4"/>
  <c r="P342" i="4"/>
  <c r="V340" i="4"/>
  <c r="V339" i="4"/>
  <c r="R340" i="4"/>
  <c r="R339" i="4"/>
  <c r="X338" i="4"/>
  <c r="X337" i="4"/>
  <c r="T338" i="4"/>
  <c r="T337" i="4"/>
  <c r="P337" i="4"/>
  <c r="P338" i="4"/>
  <c r="V336" i="4"/>
  <c r="V335" i="4"/>
  <c r="R335" i="4"/>
  <c r="R336" i="4"/>
  <c r="X334" i="4"/>
  <c r="X333" i="4"/>
  <c r="T333" i="4"/>
  <c r="T334" i="4"/>
  <c r="P334" i="4"/>
  <c r="P333" i="4"/>
  <c r="V332" i="4"/>
  <c r="V331" i="4"/>
  <c r="R332" i="4"/>
  <c r="R331" i="4"/>
  <c r="X329" i="4"/>
  <c r="X330" i="4"/>
  <c r="T330" i="4"/>
  <c r="T329" i="4"/>
  <c r="P329" i="4"/>
  <c r="P330" i="4"/>
  <c r="V327" i="4"/>
  <c r="V328" i="4"/>
  <c r="R328" i="4"/>
  <c r="R327" i="4"/>
  <c r="X326" i="4"/>
  <c r="X325" i="4"/>
  <c r="T325" i="4"/>
  <c r="T326" i="4"/>
  <c r="P325" i="4"/>
  <c r="P326" i="4"/>
  <c r="V323" i="4"/>
  <c r="V324" i="4"/>
  <c r="R323" i="4"/>
  <c r="R324" i="4"/>
  <c r="X322" i="4"/>
  <c r="X321" i="4"/>
  <c r="T321" i="4"/>
  <c r="T322" i="4"/>
  <c r="P321" i="4"/>
  <c r="P322" i="4"/>
  <c r="V319" i="4"/>
  <c r="V320" i="4"/>
  <c r="R319" i="4"/>
  <c r="R320" i="4"/>
  <c r="X317" i="4"/>
  <c r="X318" i="4"/>
  <c r="T317" i="4"/>
  <c r="T318" i="4"/>
  <c r="P317" i="4"/>
  <c r="P318" i="4"/>
  <c r="V315" i="4"/>
  <c r="V316" i="4"/>
  <c r="R315" i="4"/>
  <c r="R316" i="4"/>
  <c r="X313" i="4"/>
  <c r="X314" i="4"/>
  <c r="T314" i="4"/>
  <c r="T313" i="4"/>
  <c r="P314" i="4"/>
  <c r="P313" i="4"/>
  <c r="V311" i="4"/>
  <c r="V312" i="4"/>
  <c r="R312" i="4"/>
  <c r="R311" i="4"/>
  <c r="X309" i="4"/>
  <c r="X310" i="4"/>
  <c r="T310" i="4"/>
  <c r="T309" i="4"/>
  <c r="P309" i="4"/>
  <c r="P310" i="4"/>
  <c r="V308" i="4"/>
  <c r="V307" i="4"/>
  <c r="R308" i="4"/>
  <c r="R307" i="4"/>
  <c r="X305" i="4"/>
  <c r="X306" i="4"/>
  <c r="T305" i="4"/>
  <c r="T306" i="4"/>
  <c r="P305" i="4"/>
  <c r="P306" i="4"/>
  <c r="V303" i="4"/>
  <c r="V304" i="4"/>
  <c r="R303" i="4"/>
  <c r="R304" i="4"/>
  <c r="X301" i="4"/>
  <c r="X302" i="4"/>
  <c r="T301" i="4"/>
  <c r="T302" i="4"/>
  <c r="P301" i="4"/>
  <c r="P302" i="4"/>
  <c r="V299" i="4"/>
  <c r="V300" i="4"/>
  <c r="R299" i="4"/>
  <c r="R300" i="4"/>
  <c r="X297" i="4"/>
  <c r="X298" i="4"/>
  <c r="T297" i="4"/>
  <c r="T298" i="4"/>
  <c r="P297" i="4"/>
  <c r="P298" i="4"/>
  <c r="V295" i="4"/>
  <c r="V296" i="4"/>
  <c r="R295" i="4"/>
  <c r="R296" i="4"/>
  <c r="X293" i="4"/>
  <c r="X294" i="4"/>
  <c r="T293" i="4"/>
  <c r="T294" i="4"/>
  <c r="P293" i="4"/>
  <c r="P294" i="4"/>
  <c r="V292" i="4"/>
  <c r="V291" i="4"/>
  <c r="R292" i="4"/>
  <c r="R291" i="4"/>
  <c r="X290" i="4"/>
  <c r="X289" i="4"/>
  <c r="T290" i="4"/>
  <c r="T289" i="4"/>
  <c r="P290" i="4"/>
  <c r="P289" i="4"/>
  <c r="V288" i="4"/>
  <c r="V287" i="4"/>
  <c r="R288" i="4"/>
  <c r="R287" i="4"/>
  <c r="X285" i="4"/>
  <c r="X286" i="4"/>
  <c r="T286" i="4"/>
  <c r="T285" i="4"/>
  <c r="P286" i="4"/>
  <c r="P285" i="4"/>
  <c r="V284" i="4"/>
  <c r="V283" i="4"/>
  <c r="R284" i="4"/>
  <c r="R283" i="4"/>
  <c r="X282" i="4"/>
  <c r="X281" i="4"/>
  <c r="T282" i="4"/>
  <c r="T281" i="4"/>
  <c r="P282" i="4"/>
  <c r="P281" i="4"/>
  <c r="V280" i="4"/>
  <c r="V279" i="4"/>
  <c r="R280" i="4"/>
  <c r="R279" i="4"/>
  <c r="X278" i="4"/>
  <c r="X277" i="4"/>
  <c r="T278" i="4"/>
  <c r="T277" i="4"/>
  <c r="P277" i="4"/>
  <c r="P278" i="4"/>
  <c r="V276" i="4"/>
  <c r="V275" i="4"/>
  <c r="R276" i="4"/>
  <c r="R275" i="4"/>
  <c r="X274" i="4"/>
  <c r="X273" i="4"/>
  <c r="T274" i="4"/>
  <c r="T273" i="4"/>
  <c r="P273" i="4"/>
  <c r="P274" i="4"/>
  <c r="V272" i="4"/>
  <c r="V271" i="4"/>
  <c r="R272" i="4"/>
  <c r="R271" i="4"/>
  <c r="X270" i="4"/>
  <c r="X269" i="4"/>
  <c r="T270" i="4"/>
  <c r="T269" i="4"/>
  <c r="P270" i="4"/>
  <c r="P269" i="4"/>
  <c r="V268" i="4"/>
  <c r="V267" i="4"/>
  <c r="R268" i="4"/>
  <c r="R267" i="4"/>
  <c r="X266" i="4"/>
  <c r="X265" i="4"/>
  <c r="T266" i="4"/>
  <c r="T265" i="4"/>
  <c r="P266" i="4"/>
  <c r="P265" i="4"/>
  <c r="V263" i="4"/>
  <c r="V264" i="4"/>
  <c r="R263" i="4"/>
  <c r="R264" i="4"/>
  <c r="X262" i="4"/>
  <c r="X261" i="4"/>
  <c r="T262" i="4"/>
  <c r="T261" i="4"/>
  <c r="P262" i="4"/>
  <c r="P261" i="4"/>
  <c r="V259" i="4"/>
  <c r="V260" i="4"/>
  <c r="R259" i="4"/>
  <c r="R260" i="4"/>
  <c r="X258" i="4"/>
  <c r="X257" i="4"/>
  <c r="T258" i="4"/>
  <c r="T257" i="4"/>
  <c r="P258" i="4"/>
  <c r="P257" i="4"/>
  <c r="V256" i="4"/>
  <c r="V255" i="4"/>
  <c r="R255" i="4"/>
  <c r="R256" i="4"/>
  <c r="X254" i="4"/>
  <c r="X253" i="4"/>
  <c r="T253" i="4"/>
  <c r="T254" i="4"/>
  <c r="P253" i="4"/>
  <c r="P254" i="4"/>
  <c r="V251" i="4"/>
  <c r="V252" i="4"/>
  <c r="R251" i="4"/>
  <c r="R252" i="4"/>
  <c r="X250" i="4"/>
  <c r="X249" i="4"/>
  <c r="T250" i="4"/>
  <c r="T249" i="4"/>
  <c r="P250" i="4"/>
  <c r="P249" i="4"/>
  <c r="V247" i="4"/>
  <c r="V248" i="4"/>
  <c r="R248" i="4"/>
  <c r="R247" i="4"/>
  <c r="X246" i="4"/>
  <c r="X245" i="4"/>
  <c r="T246" i="4"/>
  <c r="T245" i="4"/>
  <c r="P246" i="4"/>
  <c r="P245" i="4"/>
  <c r="V244" i="4"/>
  <c r="V243" i="4"/>
  <c r="R243" i="4"/>
  <c r="R244" i="4"/>
  <c r="X242" i="4"/>
  <c r="X241" i="4"/>
  <c r="T241" i="4"/>
  <c r="T242" i="4"/>
  <c r="P241" i="4"/>
  <c r="P242" i="4"/>
  <c r="V240" i="4"/>
  <c r="V239" i="4"/>
  <c r="R239" i="4"/>
  <c r="R240" i="4"/>
  <c r="X238" i="4"/>
  <c r="X237" i="4"/>
  <c r="T237" i="4"/>
  <c r="T238" i="4"/>
  <c r="P237" i="4"/>
  <c r="P238" i="4"/>
  <c r="V236" i="4"/>
  <c r="V235" i="4"/>
  <c r="R236" i="4"/>
  <c r="R235" i="4"/>
  <c r="X233" i="4"/>
  <c r="X234" i="4"/>
  <c r="T233" i="4"/>
  <c r="T234" i="4"/>
  <c r="P233" i="4"/>
  <c r="P234" i="4"/>
  <c r="V231" i="4"/>
  <c r="V232" i="4"/>
  <c r="R231" i="4"/>
  <c r="R232" i="4"/>
  <c r="X230" i="4"/>
  <c r="X229" i="4"/>
  <c r="T229" i="4"/>
  <c r="T230" i="4"/>
  <c r="P229" i="4"/>
  <c r="P230" i="4"/>
  <c r="V227" i="4"/>
  <c r="V228" i="4"/>
  <c r="R227" i="4"/>
  <c r="R228" i="4"/>
  <c r="X226" i="4"/>
  <c r="X225" i="4"/>
  <c r="T225" i="4"/>
  <c r="T226" i="4"/>
  <c r="P225" i="4"/>
  <c r="P226" i="4"/>
  <c r="V224" i="4"/>
  <c r="V223" i="4"/>
  <c r="R223" i="4"/>
  <c r="R224" i="4"/>
  <c r="X221" i="4"/>
  <c r="X222" i="4"/>
  <c r="T221" i="4"/>
  <c r="T222" i="4"/>
  <c r="P221" i="4"/>
  <c r="P222" i="4"/>
  <c r="V219" i="4"/>
  <c r="V220" i="4"/>
  <c r="R219" i="4"/>
  <c r="R220" i="4"/>
  <c r="X217" i="4"/>
  <c r="X218" i="4"/>
  <c r="T218" i="4"/>
  <c r="T217" i="4"/>
  <c r="P218" i="4"/>
  <c r="P217" i="4"/>
  <c r="V215" i="4"/>
  <c r="V216" i="4"/>
  <c r="R215" i="4"/>
  <c r="R216" i="4"/>
  <c r="X214" i="4"/>
  <c r="X213" i="4"/>
  <c r="T214" i="4"/>
  <c r="T213" i="4"/>
  <c r="P214" i="4"/>
  <c r="P213" i="4"/>
  <c r="V212" i="4"/>
  <c r="V211" i="4"/>
  <c r="R212" i="4"/>
  <c r="R211" i="4"/>
  <c r="X209" i="4"/>
  <c r="X210" i="4"/>
  <c r="T209" i="4"/>
  <c r="T210" i="4"/>
  <c r="P209" i="4"/>
  <c r="P210" i="4"/>
  <c r="V207" i="4"/>
  <c r="V208" i="4"/>
  <c r="R207" i="4"/>
  <c r="R208" i="4"/>
  <c r="X205" i="4"/>
  <c r="X206" i="4"/>
  <c r="T205" i="4"/>
  <c r="T206" i="4"/>
  <c r="P205" i="4"/>
  <c r="P206" i="4"/>
  <c r="Y401" i="4"/>
  <c r="Y402" i="4"/>
  <c r="Y393" i="4"/>
  <c r="Y394" i="4"/>
  <c r="Y385" i="4"/>
  <c r="Y386" i="4"/>
  <c r="Y377" i="4"/>
  <c r="Y378" i="4"/>
  <c r="Y369" i="4"/>
  <c r="Y370" i="4"/>
  <c r="Y361" i="4"/>
  <c r="Y362" i="4"/>
  <c r="Y354" i="4"/>
  <c r="Y353" i="4"/>
  <c r="Y346" i="4"/>
  <c r="Y345" i="4"/>
  <c r="Y338" i="4"/>
  <c r="Y337" i="4"/>
  <c r="Y329" i="4"/>
  <c r="Y330" i="4"/>
  <c r="Y321" i="4"/>
  <c r="Y322" i="4"/>
  <c r="Y314" i="4"/>
  <c r="Y313" i="4"/>
  <c r="Y305" i="4"/>
  <c r="Y306" i="4"/>
  <c r="Y298" i="4"/>
  <c r="Y297" i="4"/>
  <c r="Y289" i="4"/>
  <c r="Y290" i="4"/>
  <c r="Y281" i="4"/>
  <c r="Y282" i="4"/>
  <c r="Y273" i="4"/>
  <c r="Y274" i="4"/>
  <c r="Y265" i="4"/>
  <c r="Y266" i="4"/>
  <c r="Y258" i="4"/>
  <c r="Y257" i="4"/>
  <c r="Y250" i="4"/>
  <c r="Y249" i="4"/>
  <c r="Y242" i="4"/>
  <c r="Y241" i="4"/>
  <c r="Y234" i="4"/>
  <c r="Y233" i="4"/>
  <c r="Y225" i="4"/>
  <c r="Y226" i="4"/>
  <c r="Y218" i="4"/>
  <c r="Y217" i="4"/>
  <c r="Y209" i="4"/>
  <c r="Y210" i="4"/>
  <c r="Y499" i="4"/>
  <c r="Y500" i="4"/>
  <c r="Y491" i="4"/>
  <c r="Y492" i="4"/>
  <c r="Y483" i="4"/>
  <c r="Y484" i="4"/>
  <c r="Y475" i="4"/>
  <c r="Y476" i="4"/>
  <c r="Y467" i="4"/>
  <c r="Y468" i="4"/>
  <c r="Y459" i="4"/>
  <c r="Y460" i="4"/>
  <c r="Y451" i="4"/>
  <c r="Y452" i="4"/>
  <c r="Y443" i="4"/>
  <c r="Y444" i="4"/>
  <c r="Y435" i="4"/>
  <c r="Y436" i="4"/>
  <c r="Y428" i="4"/>
  <c r="Y427" i="4"/>
  <c r="Y420" i="4"/>
  <c r="Y419" i="4"/>
  <c r="Y412" i="4"/>
  <c r="Y411" i="4"/>
  <c r="N136" i="4"/>
  <c r="N102" i="4"/>
  <c r="M174" i="4"/>
  <c r="D120" i="4"/>
  <c r="AA10" i="4"/>
  <c r="E140" i="4"/>
  <c r="E104" i="4"/>
  <c r="K62" i="4"/>
  <c r="F128" i="4"/>
  <c r="D112" i="4"/>
  <c r="X4" i="3"/>
  <c r="O6" i="4"/>
  <c r="O5" i="4"/>
  <c r="W19" i="4"/>
  <c r="W20" i="4"/>
  <c r="S17" i="4"/>
  <c r="S18" i="4"/>
  <c r="R16" i="4"/>
  <c r="R15" i="4"/>
  <c r="V14" i="4"/>
  <c r="V13" i="4"/>
  <c r="AG7" i="3"/>
  <c r="K7" i="3" s="1"/>
  <c r="X12" i="4"/>
  <c r="X11" i="4"/>
  <c r="AE8" i="4"/>
  <c r="O8" i="4"/>
  <c r="O7" i="4"/>
  <c r="G13" i="3"/>
  <c r="AE24" i="4"/>
  <c r="AD4" i="3"/>
  <c r="U6" i="4"/>
  <c r="U5" i="4"/>
  <c r="Y20" i="4"/>
  <c r="Y19" i="4"/>
  <c r="AF18" i="4"/>
  <c r="H10" i="3"/>
  <c r="U17" i="4"/>
  <c r="U18" i="4"/>
  <c r="Q18" i="4"/>
  <c r="Q17" i="4"/>
  <c r="X16" i="4"/>
  <c r="X15" i="4"/>
  <c r="AF14" i="4"/>
  <c r="AC12" i="4"/>
  <c r="L6" i="3"/>
  <c r="E50" i="5" s="1"/>
  <c r="AJ10" i="4"/>
  <c r="AJ9" i="4"/>
  <c r="AJ8" i="4"/>
  <c r="U8" i="4"/>
  <c r="U7" i="4"/>
  <c r="J24" i="4"/>
  <c r="AB24" i="4"/>
  <c r="J504" i="3"/>
  <c r="F504" i="3"/>
  <c r="B504" i="3"/>
  <c r="I503" i="3"/>
  <c r="E503" i="3"/>
  <c r="J502" i="3"/>
  <c r="F502" i="3"/>
  <c r="B502" i="3"/>
  <c r="I501" i="3"/>
  <c r="E501" i="3"/>
  <c r="D500" i="3"/>
  <c r="L499" i="3"/>
  <c r="H499" i="3"/>
  <c r="D499" i="3"/>
  <c r="K498" i="3"/>
  <c r="G498" i="3"/>
  <c r="C498" i="3"/>
  <c r="K497" i="3"/>
  <c r="G497" i="3"/>
  <c r="C497" i="3"/>
  <c r="I496" i="3"/>
  <c r="E496" i="3"/>
  <c r="L495" i="3"/>
  <c r="H495" i="3"/>
  <c r="D495" i="3"/>
  <c r="K494" i="3"/>
  <c r="G494" i="3"/>
  <c r="C494" i="3"/>
  <c r="J493" i="3"/>
  <c r="F493" i="3"/>
  <c r="B493" i="3"/>
  <c r="I492" i="3"/>
  <c r="E492" i="3"/>
  <c r="I491" i="3"/>
  <c r="E491" i="3"/>
  <c r="F490" i="3"/>
  <c r="B490" i="3"/>
  <c r="J489" i="3"/>
  <c r="F489" i="3"/>
  <c r="B489" i="3"/>
  <c r="H488" i="3"/>
  <c r="D488" i="3"/>
  <c r="K487" i="3"/>
  <c r="G487" i="3"/>
  <c r="C487" i="3"/>
  <c r="J486" i="3"/>
  <c r="B486" i="3"/>
  <c r="J485" i="3"/>
  <c r="F485" i="3"/>
  <c r="B485" i="3"/>
  <c r="H484" i="3"/>
  <c r="D484" i="3"/>
  <c r="K483" i="3"/>
  <c r="G483" i="3"/>
  <c r="C483" i="3"/>
  <c r="F482" i="3"/>
  <c r="B482" i="3"/>
  <c r="J481" i="3"/>
  <c r="F481" i="3"/>
  <c r="B481" i="3"/>
  <c r="H480" i="3"/>
  <c r="D480" i="3"/>
  <c r="K479" i="3"/>
  <c r="G479" i="3"/>
  <c r="C479" i="3"/>
  <c r="J478" i="3"/>
  <c r="B478" i="3"/>
  <c r="J477" i="3"/>
  <c r="F477" i="3"/>
  <c r="B477" i="3"/>
  <c r="H476" i="3"/>
  <c r="D476" i="3"/>
  <c r="K475" i="3"/>
  <c r="G475" i="3"/>
  <c r="C475" i="3"/>
  <c r="F474" i="3"/>
  <c r="B474" i="3"/>
  <c r="J473" i="3"/>
  <c r="F473" i="3"/>
  <c r="B473" i="3"/>
  <c r="H472" i="3"/>
  <c r="D472" i="3"/>
  <c r="K471" i="3"/>
  <c r="G471" i="3"/>
  <c r="C471" i="3"/>
  <c r="J470" i="3"/>
  <c r="B470" i="3"/>
  <c r="J469" i="3"/>
  <c r="F469" i="3"/>
  <c r="B469" i="3"/>
  <c r="H468" i="3"/>
  <c r="D468" i="3"/>
  <c r="K467" i="3"/>
  <c r="G467" i="3"/>
  <c r="C467" i="3"/>
  <c r="F466" i="3"/>
  <c r="B466" i="3"/>
  <c r="J465" i="3"/>
  <c r="F465" i="3"/>
  <c r="B465" i="3"/>
  <c r="H464" i="3"/>
  <c r="D464" i="3"/>
  <c r="K463" i="3"/>
  <c r="G463" i="3"/>
  <c r="C463" i="3"/>
  <c r="J462" i="3"/>
  <c r="B462" i="3"/>
  <c r="J461" i="3"/>
  <c r="F461" i="3"/>
  <c r="B461" i="3"/>
  <c r="I460" i="3"/>
  <c r="E460" i="3"/>
  <c r="L459" i="3"/>
  <c r="H459" i="3"/>
  <c r="D459" i="3"/>
  <c r="K458" i="3"/>
  <c r="G458" i="3"/>
  <c r="C458" i="3"/>
  <c r="L457" i="3"/>
  <c r="H457" i="3"/>
  <c r="D457" i="3"/>
  <c r="J456" i="3"/>
  <c r="F456" i="3"/>
  <c r="B456" i="3"/>
  <c r="K455" i="3"/>
  <c r="G455" i="3"/>
  <c r="C455" i="3"/>
  <c r="L454" i="3"/>
  <c r="H454" i="3"/>
  <c r="D454" i="3"/>
  <c r="L453" i="3"/>
  <c r="H453" i="3"/>
  <c r="D453" i="3"/>
  <c r="J452" i="3"/>
  <c r="F452" i="3"/>
  <c r="B452" i="3"/>
  <c r="J451" i="3"/>
  <c r="F451" i="3"/>
  <c r="B451" i="3"/>
  <c r="F450" i="3"/>
  <c r="B450" i="3"/>
  <c r="J449" i="3"/>
  <c r="F449" i="3"/>
  <c r="B449" i="3"/>
  <c r="H448" i="3"/>
  <c r="D448" i="3"/>
  <c r="L447" i="3"/>
  <c r="H447" i="3"/>
  <c r="L446" i="3"/>
  <c r="H446" i="3"/>
  <c r="D446" i="3"/>
  <c r="L445" i="3"/>
  <c r="H445" i="3"/>
  <c r="D445" i="3"/>
  <c r="J444" i="3"/>
  <c r="F444" i="3"/>
  <c r="B444" i="3"/>
  <c r="E443" i="3"/>
  <c r="I443" i="3"/>
  <c r="I442" i="3"/>
  <c r="E442" i="3"/>
  <c r="J441" i="3"/>
  <c r="F441" i="3"/>
  <c r="B441" i="3"/>
  <c r="H440" i="3"/>
  <c r="D440" i="3"/>
  <c r="K439" i="3"/>
  <c r="G439" i="3"/>
  <c r="C439" i="3"/>
  <c r="J438" i="3"/>
  <c r="F438" i="3"/>
  <c r="B438" i="3"/>
  <c r="I437" i="3"/>
  <c r="E437" i="3"/>
  <c r="H436" i="3"/>
  <c r="D436" i="3"/>
  <c r="K435" i="3"/>
  <c r="G435" i="3"/>
  <c r="C435" i="3"/>
  <c r="K434" i="3"/>
  <c r="C434" i="3"/>
  <c r="K433" i="3"/>
  <c r="G433" i="3"/>
  <c r="C433" i="3"/>
  <c r="J432" i="3"/>
  <c r="F432" i="3"/>
  <c r="B432" i="3"/>
  <c r="J431" i="3"/>
  <c r="F431" i="3"/>
  <c r="B431" i="3"/>
  <c r="I430" i="3"/>
  <c r="E430" i="3"/>
  <c r="J429" i="3"/>
  <c r="F429" i="3"/>
  <c r="B429" i="3"/>
  <c r="D428" i="3"/>
  <c r="H427" i="3"/>
  <c r="D427" i="3"/>
  <c r="I426" i="3"/>
  <c r="E426" i="3"/>
  <c r="J425" i="3"/>
  <c r="F425" i="3"/>
  <c r="B425" i="3"/>
  <c r="I424" i="3"/>
  <c r="E424" i="3"/>
  <c r="I423" i="3"/>
  <c r="E423" i="3"/>
  <c r="L422" i="3"/>
  <c r="H422" i="3"/>
  <c r="D422" i="3"/>
  <c r="K421" i="3"/>
  <c r="G421" i="3"/>
  <c r="C421" i="3"/>
  <c r="I420" i="3"/>
  <c r="E420" i="3"/>
  <c r="L419" i="3"/>
  <c r="H419" i="3"/>
  <c r="D419" i="3"/>
  <c r="K418" i="3"/>
  <c r="G418" i="3"/>
  <c r="K417" i="3"/>
  <c r="G417" i="3"/>
  <c r="C417" i="3"/>
  <c r="J416" i="3"/>
  <c r="F416" i="3"/>
  <c r="B416" i="3"/>
  <c r="J415" i="3"/>
  <c r="F415" i="3"/>
  <c r="B415" i="3"/>
  <c r="J414" i="3"/>
  <c r="F414" i="3"/>
  <c r="B414" i="3"/>
  <c r="I413" i="3"/>
  <c r="E413" i="3"/>
  <c r="H412" i="3"/>
  <c r="D412" i="3"/>
  <c r="I411" i="3"/>
  <c r="E411" i="3"/>
  <c r="L410" i="3"/>
  <c r="H410" i="3"/>
  <c r="D410" i="3"/>
  <c r="K409" i="3"/>
  <c r="G409" i="3"/>
  <c r="C409" i="3"/>
  <c r="I408" i="3"/>
  <c r="E408" i="3"/>
  <c r="L407" i="3"/>
  <c r="H407" i="3"/>
  <c r="D407" i="3"/>
  <c r="K406" i="3"/>
  <c r="G406" i="3"/>
  <c r="C406" i="3"/>
  <c r="J405" i="3"/>
  <c r="F405" i="3"/>
  <c r="B405" i="3"/>
  <c r="H404" i="3"/>
  <c r="D404" i="3"/>
  <c r="K403" i="3"/>
  <c r="G403" i="3"/>
  <c r="C403" i="3"/>
  <c r="F402" i="3"/>
  <c r="H401" i="3"/>
  <c r="D401" i="3"/>
  <c r="L400" i="3"/>
  <c r="H400" i="3"/>
  <c r="D400" i="3"/>
  <c r="H399" i="3"/>
  <c r="D399" i="3"/>
  <c r="L398" i="3"/>
  <c r="H398" i="3"/>
  <c r="D398" i="3"/>
  <c r="K397" i="3"/>
  <c r="G397" i="3"/>
  <c r="C397" i="3"/>
  <c r="J396" i="3"/>
  <c r="F396" i="3"/>
  <c r="B396" i="3"/>
  <c r="I395" i="3"/>
  <c r="E395" i="3"/>
  <c r="I394" i="3"/>
  <c r="E394" i="3"/>
  <c r="I393" i="3"/>
  <c r="E393" i="3"/>
  <c r="G392" i="3"/>
  <c r="L391" i="3"/>
  <c r="D391" i="3"/>
  <c r="L390" i="3"/>
  <c r="H390" i="3"/>
  <c r="D390" i="3"/>
  <c r="K389" i="3"/>
  <c r="G389" i="3"/>
  <c r="C389" i="3"/>
  <c r="I388" i="3"/>
  <c r="E388" i="3"/>
  <c r="H387" i="3"/>
  <c r="D387" i="3"/>
  <c r="L386" i="3"/>
  <c r="H386" i="3"/>
  <c r="D386" i="3"/>
  <c r="H385" i="3"/>
  <c r="D385" i="3"/>
  <c r="G384" i="3"/>
  <c r="C384" i="3"/>
  <c r="K383" i="3"/>
  <c r="G383" i="3"/>
  <c r="C383" i="3"/>
  <c r="J382" i="3"/>
  <c r="F382" i="3"/>
  <c r="B382" i="3"/>
  <c r="I381" i="3"/>
  <c r="I380" i="3"/>
  <c r="E380" i="3"/>
  <c r="L379" i="3"/>
  <c r="H379" i="3"/>
  <c r="L378" i="3"/>
  <c r="H378" i="3"/>
  <c r="D378" i="3"/>
  <c r="I377" i="3"/>
  <c r="J376" i="3"/>
  <c r="F376" i="3"/>
  <c r="B376" i="3"/>
  <c r="K375" i="3"/>
  <c r="G375" i="3"/>
  <c r="C375" i="3"/>
  <c r="L374" i="3"/>
  <c r="H374" i="3"/>
  <c r="D374" i="3"/>
  <c r="K373" i="3"/>
  <c r="G373" i="3"/>
  <c r="C373" i="3"/>
  <c r="L372" i="3"/>
  <c r="H372" i="3"/>
  <c r="D372" i="3"/>
  <c r="L371" i="3"/>
  <c r="H371" i="3"/>
  <c r="D371" i="3"/>
  <c r="G370" i="3"/>
  <c r="C370" i="3"/>
  <c r="K369" i="3"/>
  <c r="G369" i="3"/>
  <c r="C369" i="3"/>
  <c r="J368" i="3"/>
  <c r="F368" i="3"/>
  <c r="B368" i="3"/>
  <c r="J367" i="3"/>
  <c r="F367" i="3"/>
  <c r="B367" i="3"/>
  <c r="I366" i="3"/>
  <c r="E366" i="3"/>
  <c r="I365" i="3"/>
  <c r="E365" i="3"/>
  <c r="I364" i="3"/>
  <c r="E364" i="3"/>
  <c r="J363" i="3"/>
  <c r="F363" i="3"/>
  <c r="B363" i="3"/>
  <c r="J362" i="3"/>
  <c r="F362" i="3"/>
  <c r="B362" i="3"/>
  <c r="J361" i="3"/>
  <c r="F361" i="3"/>
  <c r="B361" i="3"/>
  <c r="H360" i="3"/>
  <c r="D360" i="3"/>
  <c r="K359" i="3"/>
  <c r="G359" i="3"/>
  <c r="C359" i="3"/>
  <c r="J358" i="3"/>
  <c r="F358" i="3"/>
  <c r="B358" i="3"/>
  <c r="J357" i="3"/>
  <c r="F357" i="3"/>
  <c r="B357" i="3"/>
  <c r="H356" i="3"/>
  <c r="D356" i="3"/>
  <c r="K355" i="3"/>
  <c r="G355" i="3"/>
  <c r="C355" i="3"/>
  <c r="J354" i="3"/>
  <c r="F354" i="3"/>
  <c r="B354" i="3"/>
  <c r="J353" i="3"/>
  <c r="F353" i="3"/>
  <c r="B353" i="3"/>
  <c r="I352" i="3"/>
  <c r="E352" i="3"/>
  <c r="L351" i="3"/>
  <c r="H351" i="3"/>
  <c r="D351" i="3"/>
  <c r="K350" i="3"/>
  <c r="C350" i="3"/>
  <c r="K349" i="3"/>
  <c r="G349" i="3"/>
  <c r="C349" i="3"/>
  <c r="J348" i="3"/>
  <c r="F348" i="3"/>
  <c r="B348" i="3"/>
  <c r="I347" i="3"/>
  <c r="E347" i="3"/>
  <c r="L346" i="3"/>
  <c r="H346" i="3"/>
  <c r="D346" i="3"/>
  <c r="L345" i="3"/>
  <c r="H345" i="3"/>
  <c r="D345" i="3"/>
  <c r="K344" i="3"/>
  <c r="G344" i="3"/>
  <c r="C344" i="3"/>
  <c r="K343" i="3"/>
  <c r="G343" i="3"/>
  <c r="C343" i="3"/>
  <c r="J342" i="3"/>
  <c r="F342" i="3"/>
  <c r="B342" i="3"/>
  <c r="J341" i="3"/>
  <c r="F341" i="3"/>
  <c r="B341" i="3"/>
  <c r="I340" i="3"/>
  <c r="E340" i="3"/>
  <c r="L339" i="3"/>
  <c r="H339" i="3"/>
  <c r="D339" i="3"/>
  <c r="K338" i="3"/>
  <c r="C338" i="3"/>
  <c r="K337" i="3"/>
  <c r="G337" i="3"/>
  <c r="C337" i="3"/>
  <c r="K336" i="3"/>
  <c r="G336" i="3"/>
  <c r="C336" i="3"/>
  <c r="J335" i="3"/>
  <c r="F335" i="3"/>
  <c r="B335" i="3"/>
  <c r="I334" i="3"/>
  <c r="E334" i="3"/>
  <c r="L333" i="3"/>
  <c r="H333" i="3"/>
  <c r="D333" i="3"/>
  <c r="K332" i="3"/>
  <c r="G332" i="3"/>
  <c r="C332" i="3"/>
  <c r="J331" i="3"/>
  <c r="F331" i="3"/>
  <c r="B331" i="3"/>
  <c r="I330" i="3"/>
  <c r="E330" i="3"/>
  <c r="L329" i="3"/>
  <c r="H329" i="3"/>
  <c r="D329" i="3"/>
  <c r="K328" i="3"/>
  <c r="G328" i="3"/>
  <c r="C328" i="3"/>
  <c r="J327" i="3"/>
  <c r="F327" i="3"/>
  <c r="B327" i="3"/>
  <c r="I326" i="3"/>
  <c r="E326" i="3"/>
  <c r="L325" i="3"/>
  <c r="H325" i="3"/>
  <c r="D325" i="3"/>
  <c r="K324" i="3"/>
  <c r="G324" i="3"/>
  <c r="C324" i="3"/>
  <c r="J323" i="3"/>
  <c r="F323" i="3"/>
  <c r="B323" i="3"/>
  <c r="I322" i="3"/>
  <c r="E322" i="3"/>
  <c r="L321" i="3"/>
  <c r="H321" i="3"/>
  <c r="D321" i="3"/>
  <c r="K320" i="3"/>
  <c r="G320" i="3"/>
  <c r="C320" i="3"/>
  <c r="J319" i="3"/>
  <c r="F319" i="3"/>
  <c r="B319" i="3"/>
  <c r="I318" i="3"/>
  <c r="E318" i="3"/>
  <c r="L317" i="3"/>
  <c r="H317" i="3"/>
  <c r="D317" i="3"/>
  <c r="K316" i="3"/>
  <c r="G316" i="3"/>
  <c r="C316" i="3"/>
  <c r="J315" i="3"/>
  <c r="F315" i="3"/>
  <c r="B315" i="3"/>
  <c r="I314" i="3"/>
  <c r="E314" i="3"/>
  <c r="L313" i="3"/>
  <c r="H313" i="3"/>
  <c r="D313" i="3"/>
  <c r="K312" i="3"/>
  <c r="G312" i="3"/>
  <c r="C312" i="3"/>
  <c r="J311" i="3"/>
  <c r="F311" i="3"/>
  <c r="B311" i="3"/>
  <c r="I310" i="3"/>
  <c r="E310" i="3"/>
  <c r="L309" i="3"/>
  <c r="H309" i="3"/>
  <c r="D309" i="3"/>
  <c r="K308" i="3"/>
  <c r="G308" i="3"/>
  <c r="C308" i="3"/>
  <c r="J307" i="3"/>
  <c r="F307" i="3"/>
  <c r="B307" i="3"/>
  <c r="I306" i="3"/>
  <c r="E306" i="3"/>
  <c r="L305" i="3"/>
  <c r="H305" i="3"/>
  <c r="D305" i="3"/>
  <c r="K304" i="3"/>
  <c r="G304" i="3"/>
  <c r="C304" i="3"/>
  <c r="J303" i="3"/>
  <c r="F303" i="3"/>
  <c r="B303" i="3"/>
  <c r="I302" i="3"/>
  <c r="E302" i="3"/>
  <c r="L301" i="3"/>
  <c r="H301" i="3"/>
  <c r="D301" i="3"/>
  <c r="K300" i="3"/>
  <c r="G300" i="3"/>
  <c r="C300" i="3"/>
  <c r="J299" i="3"/>
  <c r="F299" i="3"/>
  <c r="B299" i="3"/>
  <c r="I298" i="3"/>
  <c r="E298" i="3"/>
  <c r="L297" i="3"/>
  <c r="H297" i="3"/>
  <c r="D297" i="3"/>
  <c r="K296" i="3"/>
  <c r="G296" i="3"/>
  <c r="C296" i="3"/>
  <c r="J295" i="3"/>
  <c r="F295" i="3"/>
  <c r="B295" i="3"/>
  <c r="I294" i="3"/>
  <c r="E294" i="3"/>
  <c r="L293" i="3"/>
  <c r="H293" i="3"/>
  <c r="D293" i="3"/>
  <c r="K292" i="3"/>
  <c r="G292" i="3"/>
  <c r="C292" i="3"/>
  <c r="J291" i="3"/>
  <c r="F291" i="3"/>
  <c r="B291" i="3"/>
  <c r="I290" i="3"/>
  <c r="E290" i="3"/>
  <c r="L289" i="3"/>
  <c r="H289" i="3"/>
  <c r="D289" i="3"/>
  <c r="K288" i="3"/>
  <c r="G288" i="3"/>
  <c r="C288" i="3"/>
  <c r="J287" i="3"/>
  <c r="F287" i="3"/>
  <c r="B287" i="3"/>
  <c r="I286" i="3"/>
  <c r="E286" i="3"/>
  <c r="L285" i="3"/>
  <c r="H285" i="3"/>
  <c r="D285" i="3"/>
  <c r="K284" i="3"/>
  <c r="G284" i="3"/>
  <c r="C284" i="3"/>
  <c r="J283" i="3"/>
  <c r="F283" i="3"/>
  <c r="B283" i="3"/>
  <c r="I282" i="3"/>
  <c r="E282" i="3"/>
  <c r="L281" i="3"/>
  <c r="H281" i="3"/>
  <c r="D281" i="3"/>
  <c r="K280" i="3"/>
  <c r="G280" i="3"/>
  <c r="C280" i="3"/>
  <c r="J279" i="3"/>
  <c r="F279" i="3"/>
  <c r="B279" i="3"/>
  <c r="I278" i="3"/>
  <c r="E278" i="3"/>
  <c r="L277" i="3"/>
  <c r="H277" i="3"/>
  <c r="D277" i="3"/>
  <c r="K276" i="3"/>
  <c r="G276" i="3"/>
  <c r="C276" i="3"/>
  <c r="J275" i="3"/>
  <c r="F275" i="3"/>
  <c r="B275" i="3"/>
  <c r="I274" i="3"/>
  <c r="E274" i="3"/>
  <c r="L273" i="3"/>
  <c r="H273" i="3"/>
  <c r="D273" i="3"/>
  <c r="K272" i="3"/>
  <c r="G272" i="3"/>
  <c r="C272" i="3"/>
  <c r="J271" i="3"/>
  <c r="F271" i="3"/>
  <c r="B271" i="3"/>
  <c r="I270" i="3"/>
  <c r="E270" i="3"/>
  <c r="L269" i="3"/>
  <c r="H269" i="3"/>
  <c r="D269" i="3"/>
  <c r="K268" i="3"/>
  <c r="G268" i="3"/>
  <c r="C268" i="3"/>
  <c r="J267" i="3"/>
  <c r="F267" i="3"/>
  <c r="B267" i="3"/>
  <c r="I266" i="3"/>
  <c r="E266" i="3"/>
  <c r="L265" i="3"/>
  <c r="H265" i="3"/>
  <c r="D265" i="3"/>
  <c r="K264" i="3"/>
  <c r="G264" i="3"/>
  <c r="C264" i="3"/>
  <c r="J263" i="3"/>
  <c r="F263" i="3"/>
  <c r="B263" i="3"/>
  <c r="I262" i="3"/>
  <c r="E262" i="3"/>
  <c r="L261" i="3"/>
  <c r="H261" i="3"/>
  <c r="D261" i="3"/>
  <c r="K260" i="3"/>
  <c r="G260" i="3"/>
  <c r="C260" i="3"/>
  <c r="J259" i="3"/>
  <c r="F259" i="3"/>
  <c r="B259" i="3"/>
  <c r="I258" i="3"/>
  <c r="E258" i="3"/>
  <c r="L257" i="3"/>
  <c r="H257" i="3"/>
  <c r="D257" i="3"/>
  <c r="K256" i="3"/>
  <c r="G256" i="3"/>
  <c r="C256" i="3"/>
  <c r="J255" i="3"/>
  <c r="F255" i="3"/>
  <c r="B255" i="3"/>
  <c r="E254" i="3"/>
  <c r="L253" i="3"/>
  <c r="H253" i="3"/>
  <c r="D253" i="3"/>
  <c r="F252" i="3"/>
  <c r="I251" i="3"/>
  <c r="E251" i="3"/>
  <c r="L250" i="3"/>
  <c r="H250" i="3"/>
  <c r="K249" i="3"/>
  <c r="G249" i="3"/>
  <c r="C249" i="3"/>
  <c r="I248" i="3"/>
  <c r="E248" i="3"/>
  <c r="L247" i="3"/>
  <c r="D247" i="3"/>
  <c r="K246" i="3"/>
  <c r="G246" i="3"/>
  <c r="C246" i="3"/>
  <c r="J245" i="3"/>
  <c r="F245" i="3"/>
  <c r="B245" i="3"/>
  <c r="H244" i="3"/>
  <c r="D244" i="3"/>
  <c r="K243" i="3"/>
  <c r="G243" i="3"/>
  <c r="C243" i="3"/>
  <c r="J242" i="3"/>
  <c r="I241" i="3"/>
  <c r="E241" i="3"/>
  <c r="K240" i="3"/>
  <c r="G240" i="3"/>
  <c r="C240" i="3"/>
  <c r="J239" i="3"/>
  <c r="F239" i="3"/>
  <c r="B239" i="3"/>
  <c r="I238" i="3"/>
  <c r="E238" i="3"/>
  <c r="L237" i="3"/>
  <c r="H237" i="3"/>
  <c r="D237" i="3"/>
  <c r="J236" i="3"/>
  <c r="F236" i="3"/>
  <c r="B236" i="3"/>
  <c r="I235" i="3"/>
  <c r="E235" i="3"/>
  <c r="L234" i="3"/>
  <c r="H234" i="3"/>
  <c r="D234" i="3"/>
  <c r="K233" i="3"/>
  <c r="G233" i="3"/>
  <c r="C233" i="3"/>
  <c r="I232" i="3"/>
  <c r="E232" i="3"/>
  <c r="L231" i="3"/>
  <c r="D231" i="3"/>
  <c r="K230" i="3"/>
  <c r="G230" i="3"/>
  <c r="C230" i="3"/>
  <c r="J229" i="3"/>
  <c r="F229" i="3"/>
  <c r="B229" i="3"/>
  <c r="H228" i="3"/>
  <c r="K227" i="3"/>
  <c r="G227" i="3"/>
  <c r="C227" i="3"/>
  <c r="J226" i="3"/>
  <c r="I225" i="3"/>
  <c r="E225" i="3"/>
  <c r="K224" i="3"/>
  <c r="G224" i="3"/>
  <c r="C224" i="3"/>
  <c r="J223" i="3"/>
  <c r="F223" i="3"/>
  <c r="B223" i="3"/>
  <c r="I222" i="3"/>
  <c r="E222" i="3"/>
  <c r="L221" i="3"/>
  <c r="H221" i="3"/>
  <c r="J220" i="3"/>
  <c r="F220" i="3"/>
  <c r="B220" i="3"/>
  <c r="I219" i="3"/>
  <c r="E219" i="3"/>
  <c r="L218" i="3"/>
  <c r="H218" i="3"/>
  <c r="D218" i="3"/>
  <c r="K217" i="3"/>
  <c r="G217" i="3"/>
  <c r="C217" i="3"/>
  <c r="I216" i="3"/>
  <c r="E216" i="3"/>
  <c r="L215" i="3"/>
  <c r="H215" i="3"/>
  <c r="D215" i="3"/>
  <c r="K214" i="3"/>
  <c r="G214" i="3"/>
  <c r="C214" i="3"/>
  <c r="J213" i="3"/>
  <c r="F213" i="3"/>
  <c r="B213" i="3"/>
  <c r="H212" i="3"/>
  <c r="D212" i="3"/>
  <c r="K211" i="3"/>
  <c r="G211" i="3"/>
  <c r="C211" i="3"/>
  <c r="J210" i="3"/>
  <c r="F210" i="3"/>
  <c r="B210" i="3"/>
  <c r="I44" i="5" s="1"/>
  <c r="J209" i="3"/>
  <c r="F209" i="3"/>
  <c r="B209" i="3"/>
  <c r="H44" i="5" s="1"/>
  <c r="H208" i="3"/>
  <c r="D208" i="3"/>
  <c r="K207" i="3"/>
  <c r="G207" i="3"/>
  <c r="C207" i="3"/>
  <c r="F206" i="3"/>
  <c r="B206" i="3"/>
  <c r="E44" i="5" s="1"/>
  <c r="J205" i="3"/>
  <c r="F205" i="3"/>
  <c r="B205" i="3"/>
  <c r="D44" i="5" s="1"/>
  <c r="I204" i="3"/>
  <c r="E204" i="3"/>
  <c r="H203" i="3"/>
  <c r="D203" i="3"/>
  <c r="L202" i="3"/>
  <c r="K88" i="5" s="1"/>
  <c r="H202" i="3"/>
  <c r="D202" i="3"/>
  <c r="K201" i="3"/>
  <c r="G201" i="3"/>
  <c r="C201" i="3"/>
  <c r="I200" i="3"/>
  <c r="E200" i="3"/>
  <c r="H199" i="3"/>
  <c r="D199" i="3"/>
  <c r="L198" i="3"/>
  <c r="G88" i="5" s="1"/>
  <c r="H198" i="3"/>
  <c r="D198" i="3"/>
  <c r="C197" i="3"/>
  <c r="L196" i="3"/>
  <c r="E88" i="5" s="1"/>
  <c r="D196" i="3"/>
  <c r="K195" i="3"/>
  <c r="G195" i="3"/>
  <c r="C195" i="3"/>
  <c r="K194" i="3"/>
  <c r="G194" i="3"/>
  <c r="C194" i="3"/>
  <c r="J193" i="3"/>
  <c r="F193" i="3"/>
  <c r="B193" i="3"/>
  <c r="B42" i="5" s="1"/>
  <c r="I192" i="3"/>
  <c r="E192" i="3"/>
  <c r="L191" i="3"/>
  <c r="J86" i="5" s="1"/>
  <c r="H191" i="3"/>
  <c r="D191" i="3"/>
  <c r="K190" i="3"/>
  <c r="G190" i="3"/>
  <c r="C190" i="3"/>
  <c r="J189" i="3"/>
  <c r="F189" i="3"/>
  <c r="B189" i="3"/>
  <c r="H40" i="5" s="1"/>
  <c r="I188" i="3"/>
  <c r="E188" i="3"/>
  <c r="L187" i="3"/>
  <c r="F86" i="5" s="1"/>
  <c r="D187" i="3"/>
  <c r="K186" i="3"/>
  <c r="G186" i="3"/>
  <c r="C186" i="3"/>
  <c r="J185" i="3"/>
  <c r="F185" i="3"/>
  <c r="B185" i="3"/>
  <c r="D40" i="5" s="1"/>
  <c r="I184" i="3"/>
  <c r="E184" i="3"/>
  <c r="L183" i="3"/>
  <c r="B86" i="5" s="1"/>
  <c r="H183" i="3"/>
  <c r="D183" i="3"/>
  <c r="K182" i="3"/>
  <c r="G182" i="3"/>
  <c r="C182" i="3"/>
  <c r="J181" i="3"/>
  <c r="F181" i="3"/>
  <c r="B181" i="3"/>
  <c r="J38" i="5" s="1"/>
  <c r="I180" i="3"/>
  <c r="E180" i="3"/>
  <c r="L179" i="3"/>
  <c r="H84" i="5" s="1"/>
  <c r="H179" i="3"/>
  <c r="I178" i="3"/>
  <c r="E178" i="3"/>
  <c r="L177" i="3"/>
  <c r="F84" i="5" s="1"/>
  <c r="D177" i="3"/>
  <c r="G176" i="3"/>
  <c r="C176" i="3"/>
  <c r="J175" i="3"/>
  <c r="F175" i="3"/>
  <c r="B175" i="3"/>
  <c r="D38" i="5" s="1"/>
  <c r="I174" i="3"/>
  <c r="E174" i="3"/>
  <c r="L173" i="3"/>
  <c r="B84" i="5" s="1"/>
  <c r="H173" i="3"/>
  <c r="D173" i="3"/>
  <c r="J172" i="3"/>
  <c r="F172" i="3"/>
  <c r="I171" i="3"/>
  <c r="E171" i="3"/>
  <c r="L170" i="3"/>
  <c r="I82" i="5" s="1"/>
  <c r="H170" i="3"/>
  <c r="D170" i="3"/>
  <c r="K169" i="3"/>
  <c r="G169" i="3"/>
  <c r="C169" i="3"/>
  <c r="I168" i="3"/>
  <c r="E168" i="3"/>
  <c r="L167" i="3"/>
  <c r="F82" i="5" s="1"/>
  <c r="H167" i="3"/>
  <c r="D167" i="3"/>
  <c r="K166" i="3"/>
  <c r="G166" i="3"/>
  <c r="C166" i="3"/>
  <c r="J165" i="3"/>
  <c r="F165" i="3"/>
  <c r="B165" i="3"/>
  <c r="D36" i="5" s="1"/>
  <c r="H164" i="3"/>
  <c r="D164" i="3"/>
  <c r="K163" i="3"/>
  <c r="G163" i="3"/>
  <c r="C163" i="3"/>
  <c r="J162" i="3"/>
  <c r="F162" i="3"/>
  <c r="B162" i="3"/>
  <c r="K34" i="5" s="1"/>
  <c r="I161" i="3"/>
  <c r="E161" i="3"/>
  <c r="L160" i="3"/>
  <c r="I80" i="5" s="1"/>
  <c r="H160" i="3"/>
  <c r="D160" i="3"/>
  <c r="K159" i="3"/>
  <c r="G159" i="3"/>
  <c r="K158" i="3"/>
  <c r="G158" i="3"/>
  <c r="C158" i="3"/>
  <c r="J157" i="3"/>
  <c r="F157" i="3"/>
  <c r="B157" i="3"/>
  <c r="F34" i="5" s="1"/>
  <c r="H156" i="3"/>
  <c r="D156" i="3"/>
  <c r="K155" i="3"/>
  <c r="G155" i="3"/>
  <c r="C155" i="3"/>
  <c r="J154" i="3"/>
  <c r="F154" i="3"/>
  <c r="B154" i="3"/>
  <c r="C34" i="5" s="1"/>
  <c r="I153" i="3"/>
  <c r="E153" i="3"/>
  <c r="H152" i="3"/>
  <c r="D152" i="3"/>
  <c r="K151" i="3"/>
  <c r="G151" i="3"/>
  <c r="C151" i="3"/>
  <c r="J150" i="3"/>
  <c r="F150" i="3"/>
  <c r="B150" i="3"/>
  <c r="I32" i="5" s="1"/>
  <c r="I149" i="3"/>
  <c r="E149" i="3"/>
  <c r="H148" i="3"/>
  <c r="D148" i="3"/>
  <c r="K147" i="3"/>
  <c r="G147" i="3"/>
  <c r="C147" i="3"/>
  <c r="J146" i="3"/>
  <c r="F146" i="3"/>
  <c r="B146" i="3"/>
  <c r="E32" i="5" s="1"/>
  <c r="I145" i="3"/>
  <c r="E145" i="3"/>
  <c r="I144" i="3"/>
  <c r="E144" i="3"/>
  <c r="I143" i="3"/>
  <c r="E143" i="3"/>
  <c r="I142" i="3"/>
  <c r="E142" i="3"/>
  <c r="L141" i="3"/>
  <c r="J76" i="5" s="1"/>
  <c r="H141" i="3"/>
  <c r="D141" i="3"/>
  <c r="J140" i="3"/>
  <c r="F140" i="3"/>
  <c r="B140" i="3"/>
  <c r="I30" i="5" s="1"/>
  <c r="I139" i="3"/>
  <c r="E139" i="3"/>
  <c r="L138" i="3"/>
  <c r="G76" i="5" s="1"/>
  <c r="H138" i="3"/>
  <c r="D138" i="3"/>
  <c r="K137" i="3"/>
  <c r="G137" i="3"/>
  <c r="C137" i="3"/>
  <c r="I136" i="3"/>
  <c r="E136" i="3"/>
  <c r="L135" i="3"/>
  <c r="D76" i="5" s="1"/>
  <c r="H135" i="3"/>
  <c r="D135" i="3"/>
  <c r="K134" i="3"/>
  <c r="G134" i="3"/>
  <c r="C134" i="3"/>
  <c r="J133" i="3"/>
  <c r="F133" i="3"/>
  <c r="B133" i="3"/>
  <c r="B30" i="5" s="1"/>
  <c r="I132" i="3"/>
  <c r="E132" i="3"/>
  <c r="H131" i="3"/>
  <c r="D131" i="3"/>
  <c r="I130" i="3"/>
  <c r="E130" i="3"/>
  <c r="L129" i="3"/>
  <c r="H74" i="5" s="1"/>
  <c r="H129" i="3"/>
  <c r="H128" i="3"/>
  <c r="D128" i="3"/>
  <c r="I127" i="3"/>
  <c r="E127" i="3"/>
  <c r="L126" i="3"/>
  <c r="E74" i="5" s="1"/>
  <c r="H126" i="3"/>
  <c r="D126" i="3"/>
  <c r="K125" i="3"/>
  <c r="G125" i="3"/>
  <c r="C125" i="3"/>
  <c r="J124" i="3"/>
  <c r="F124" i="3"/>
  <c r="I123" i="3"/>
  <c r="E123" i="3"/>
  <c r="I122" i="3"/>
  <c r="E122" i="3"/>
  <c r="L121" i="3"/>
  <c r="J72" i="5" s="1"/>
  <c r="H121" i="3"/>
  <c r="K120" i="3"/>
  <c r="G120" i="3"/>
  <c r="C120" i="3"/>
  <c r="J119" i="3"/>
  <c r="F119" i="3"/>
  <c r="J118" i="3"/>
  <c r="F118" i="3"/>
  <c r="B118" i="3"/>
  <c r="G26" i="5" s="1"/>
  <c r="I117" i="3"/>
  <c r="E117" i="3"/>
  <c r="I116" i="3"/>
  <c r="E116" i="3"/>
  <c r="L115" i="3"/>
  <c r="D72" i="5" s="1"/>
  <c r="H115" i="3"/>
  <c r="D115" i="3"/>
  <c r="K114" i="3"/>
  <c r="G114" i="3"/>
  <c r="C114" i="3"/>
  <c r="L113" i="3"/>
  <c r="B72" i="5" s="1"/>
  <c r="H113" i="3"/>
  <c r="D113" i="3"/>
  <c r="J112" i="3"/>
  <c r="F112" i="3"/>
  <c r="B112" i="3"/>
  <c r="K24" i="5" s="1"/>
  <c r="I111" i="3"/>
  <c r="E111" i="3"/>
  <c r="I110" i="3"/>
  <c r="E110" i="3"/>
  <c r="H109" i="3"/>
  <c r="D109" i="3"/>
  <c r="I108" i="3"/>
  <c r="E108" i="3"/>
  <c r="I107" i="3"/>
  <c r="E107" i="3"/>
  <c r="J106" i="3"/>
  <c r="F106" i="3"/>
  <c r="J105" i="3"/>
  <c r="F105" i="3"/>
  <c r="B105" i="3"/>
  <c r="D24" i="5" s="1"/>
  <c r="J104" i="3"/>
  <c r="F104" i="3"/>
  <c r="B104" i="3"/>
  <c r="C24" i="5" s="1"/>
  <c r="C103" i="3"/>
  <c r="I101" i="3"/>
  <c r="AG199" i="4"/>
  <c r="AG200" i="4"/>
  <c r="D101" i="3"/>
  <c r="AB199" i="4"/>
  <c r="AB200" i="4"/>
  <c r="I100" i="3"/>
  <c r="AG198" i="4"/>
  <c r="D100" i="3"/>
  <c r="AB198" i="4"/>
  <c r="AB197" i="4"/>
  <c r="J99" i="3"/>
  <c r="AH195" i="4"/>
  <c r="AH196" i="4"/>
  <c r="D99" i="3"/>
  <c r="AB196" i="4"/>
  <c r="AH193" i="4"/>
  <c r="AH194" i="4"/>
  <c r="E98" i="3"/>
  <c r="AC194" i="4"/>
  <c r="AC193" i="4"/>
  <c r="L97" i="3"/>
  <c r="F68" i="5" s="1"/>
  <c r="AJ191" i="4"/>
  <c r="AJ192" i="4"/>
  <c r="F97" i="3"/>
  <c r="AD192" i="4"/>
  <c r="L96" i="3"/>
  <c r="E68" i="5" s="1"/>
  <c r="AJ189" i="4"/>
  <c r="AJ190" i="4"/>
  <c r="G96" i="3"/>
  <c r="AE189" i="4"/>
  <c r="AE190" i="4"/>
  <c r="L95" i="3"/>
  <c r="D68" i="5" s="1"/>
  <c r="AJ188" i="4"/>
  <c r="H95" i="3"/>
  <c r="AF188" i="4"/>
  <c r="D95" i="3"/>
  <c r="AB188" i="4"/>
  <c r="K94" i="3"/>
  <c r="AI186" i="4"/>
  <c r="F94" i="3"/>
  <c r="AD185" i="4"/>
  <c r="AD186" i="4"/>
  <c r="L93" i="3"/>
  <c r="B68" i="5" s="1"/>
  <c r="AJ184" i="4"/>
  <c r="AJ183" i="4"/>
  <c r="F93" i="3"/>
  <c r="AD184" i="4"/>
  <c r="L92" i="3"/>
  <c r="K66" i="5" s="1"/>
  <c r="AJ181" i="4"/>
  <c r="AJ182" i="4"/>
  <c r="G92" i="3"/>
  <c r="AE181" i="4"/>
  <c r="AE182" i="4"/>
  <c r="L91" i="3"/>
  <c r="J66" i="5" s="1"/>
  <c r="AJ180" i="4"/>
  <c r="G91" i="3"/>
  <c r="AE179" i="4"/>
  <c r="AE180" i="4"/>
  <c r="B91" i="3"/>
  <c r="J20" i="5" s="1"/>
  <c r="Z179" i="4"/>
  <c r="Z180" i="4"/>
  <c r="G90" i="3"/>
  <c r="AE178" i="4"/>
  <c r="B90" i="3"/>
  <c r="I20" i="5" s="1"/>
  <c r="Z177" i="4"/>
  <c r="Z178" i="4"/>
  <c r="H89" i="3"/>
  <c r="AF175" i="4"/>
  <c r="AF176" i="4"/>
  <c r="B89" i="3"/>
  <c r="H20" i="5" s="1"/>
  <c r="Z176" i="4"/>
  <c r="H88" i="3"/>
  <c r="AF173" i="4"/>
  <c r="AF174" i="4"/>
  <c r="C88" i="3"/>
  <c r="AA173" i="4"/>
  <c r="AA174" i="4"/>
  <c r="J87" i="3"/>
  <c r="AH172" i="4"/>
  <c r="AH171" i="4"/>
  <c r="F87" i="3"/>
  <c r="AD171" i="4"/>
  <c r="AD172" i="4"/>
  <c r="B87" i="3"/>
  <c r="F20" i="5" s="1"/>
  <c r="Z172" i="4"/>
  <c r="Z171" i="4"/>
  <c r="AE170" i="4"/>
  <c r="B86" i="3"/>
  <c r="E20" i="5" s="1"/>
  <c r="Z169" i="4"/>
  <c r="Z170" i="4"/>
  <c r="I85" i="3"/>
  <c r="AG167" i="4"/>
  <c r="AG168" i="4"/>
  <c r="D85" i="3"/>
  <c r="AB167" i="4"/>
  <c r="AB168" i="4"/>
  <c r="I84" i="3"/>
  <c r="AG166" i="4"/>
  <c r="D84" i="3"/>
  <c r="AB165" i="4"/>
  <c r="AB166" i="4"/>
  <c r="K83" i="3"/>
  <c r="AI163" i="4"/>
  <c r="AI164" i="4"/>
  <c r="F83" i="3"/>
  <c r="AD164" i="4"/>
  <c r="AD163" i="4"/>
  <c r="K82" i="3"/>
  <c r="AI162" i="4"/>
  <c r="F82" i="3"/>
  <c r="AD161" i="4"/>
  <c r="AD162" i="4"/>
  <c r="L81" i="3"/>
  <c r="J64" i="5" s="1"/>
  <c r="AJ159" i="4"/>
  <c r="AJ160" i="4"/>
  <c r="F81" i="3"/>
  <c r="AD160" i="4"/>
  <c r="L80" i="3"/>
  <c r="I64" i="5" s="1"/>
  <c r="AJ157" i="4"/>
  <c r="AJ158" i="4"/>
  <c r="G80" i="3"/>
  <c r="AE158" i="4"/>
  <c r="AE157" i="4"/>
  <c r="L79" i="3"/>
  <c r="H64" i="5" s="1"/>
  <c r="AJ156" i="4"/>
  <c r="H79" i="3"/>
  <c r="AF156" i="4"/>
  <c r="D79" i="3"/>
  <c r="AB156" i="4"/>
  <c r="K78" i="3"/>
  <c r="AI154" i="4"/>
  <c r="F78" i="3"/>
  <c r="AD154" i="4"/>
  <c r="AD153" i="4"/>
  <c r="L77" i="3"/>
  <c r="F64" i="5" s="1"/>
  <c r="AJ151" i="4"/>
  <c r="AJ152" i="4"/>
  <c r="F77" i="3"/>
  <c r="AD152" i="4"/>
  <c r="L76" i="3"/>
  <c r="E64" i="5" s="1"/>
  <c r="AJ150" i="4"/>
  <c r="AJ149" i="4"/>
  <c r="G76" i="3"/>
  <c r="AE149" i="4"/>
  <c r="AE150" i="4"/>
  <c r="H75" i="3"/>
  <c r="AF148" i="4"/>
  <c r="C75" i="3"/>
  <c r="AA148" i="4"/>
  <c r="AA147" i="4"/>
  <c r="I74" i="3"/>
  <c r="AG146" i="4"/>
  <c r="AG145" i="4"/>
  <c r="C74" i="3"/>
  <c r="AA146" i="4"/>
  <c r="AH143" i="4"/>
  <c r="AH144" i="4"/>
  <c r="E73" i="3"/>
  <c r="AC143" i="4"/>
  <c r="AC144" i="4"/>
  <c r="F144" i="4"/>
  <c r="I72" i="3"/>
  <c r="AG142" i="4"/>
  <c r="E72" i="3"/>
  <c r="AC142" i="4"/>
  <c r="L71" i="3"/>
  <c r="J62" i="5" s="1"/>
  <c r="AJ140" i="4"/>
  <c r="G71" i="3"/>
  <c r="AE140" i="4"/>
  <c r="AE139" i="4"/>
  <c r="B71" i="3"/>
  <c r="J16" i="5" s="1"/>
  <c r="Z140" i="4"/>
  <c r="Z139" i="4"/>
  <c r="I70" i="3"/>
  <c r="AG138" i="4"/>
  <c r="AG137" i="4"/>
  <c r="C70" i="3"/>
  <c r="E139" i="4" s="1"/>
  <c r="AA137" i="4"/>
  <c r="AA138" i="4"/>
  <c r="J69" i="3"/>
  <c r="AH136" i="4"/>
  <c r="F69" i="3"/>
  <c r="AD136" i="4"/>
  <c r="Z136" i="4"/>
  <c r="K68" i="3"/>
  <c r="AI134" i="4"/>
  <c r="AI133" i="4"/>
  <c r="E68" i="3"/>
  <c r="AC134" i="4"/>
  <c r="L67" i="3"/>
  <c r="F62" i="5" s="1"/>
  <c r="AJ132" i="4"/>
  <c r="G67" i="3"/>
  <c r="AE131" i="4"/>
  <c r="AE132" i="4"/>
  <c r="B67" i="3"/>
  <c r="F16" i="5" s="1"/>
  <c r="Z131" i="4"/>
  <c r="Z132" i="4"/>
  <c r="G66" i="3"/>
  <c r="AE130" i="4"/>
  <c r="B66" i="3"/>
  <c r="E16" i="5" s="1"/>
  <c r="Z130" i="4"/>
  <c r="Z129" i="4"/>
  <c r="H65" i="3"/>
  <c r="AF127" i="4"/>
  <c r="AF128" i="4"/>
  <c r="B65" i="3"/>
  <c r="D16" i="5" s="1"/>
  <c r="Z128" i="4"/>
  <c r="I64" i="3"/>
  <c r="AG126" i="4"/>
  <c r="D64" i="3"/>
  <c r="AB126" i="4"/>
  <c r="AB125" i="4"/>
  <c r="J63" i="3"/>
  <c r="AH124" i="4"/>
  <c r="AH123" i="4"/>
  <c r="D63" i="3"/>
  <c r="AB124" i="4"/>
  <c r="J62" i="3"/>
  <c r="AH121" i="4"/>
  <c r="AH122" i="4"/>
  <c r="E62" i="3"/>
  <c r="AC122" i="4"/>
  <c r="AC121" i="4"/>
  <c r="AH120" i="4"/>
  <c r="E61" i="3"/>
  <c r="AC119" i="4"/>
  <c r="AC120" i="4"/>
  <c r="H60" i="3"/>
  <c r="AF118" i="4"/>
  <c r="AF117" i="4"/>
  <c r="C60" i="3"/>
  <c r="AA118" i="4"/>
  <c r="AA117" i="4"/>
  <c r="H59" i="3"/>
  <c r="AF116" i="4"/>
  <c r="C59" i="3"/>
  <c r="AA116" i="4"/>
  <c r="AA115" i="4"/>
  <c r="J58" i="3"/>
  <c r="AH113" i="4"/>
  <c r="AH114" i="4"/>
  <c r="E58" i="3"/>
  <c r="AC114" i="4"/>
  <c r="AC113" i="4"/>
  <c r="AH112" i="4"/>
  <c r="E57" i="3"/>
  <c r="AC111" i="4"/>
  <c r="AC112" i="4"/>
  <c r="H56" i="3"/>
  <c r="AF109" i="4"/>
  <c r="AF110" i="4"/>
  <c r="C56" i="3"/>
  <c r="AA109" i="4"/>
  <c r="AA110" i="4"/>
  <c r="H55" i="3"/>
  <c r="AF108" i="4"/>
  <c r="C55" i="3"/>
  <c r="AA107" i="4"/>
  <c r="AA108" i="4"/>
  <c r="J54" i="3"/>
  <c r="AH105" i="4"/>
  <c r="AH106" i="4"/>
  <c r="B54" i="3"/>
  <c r="C14" i="5" s="1"/>
  <c r="Z105" i="4"/>
  <c r="Z106" i="4"/>
  <c r="G53" i="3"/>
  <c r="AE103" i="4"/>
  <c r="AE104" i="4"/>
  <c r="B53" i="3"/>
  <c r="B14" i="5" s="1"/>
  <c r="Z103" i="4"/>
  <c r="Z104" i="4"/>
  <c r="J52" i="3"/>
  <c r="AH102" i="4"/>
  <c r="F52" i="3"/>
  <c r="AD102" i="4"/>
  <c r="B52" i="3"/>
  <c r="K12" i="5" s="1"/>
  <c r="Z102" i="4"/>
  <c r="I51" i="3"/>
  <c r="AG100" i="4"/>
  <c r="D51" i="3"/>
  <c r="AB99" i="4"/>
  <c r="AB100" i="4"/>
  <c r="J50" i="3"/>
  <c r="AH97" i="4"/>
  <c r="AH98" i="4"/>
  <c r="D50" i="3"/>
  <c r="AB97" i="4"/>
  <c r="AB98" i="4"/>
  <c r="K49" i="3"/>
  <c r="AI96" i="4"/>
  <c r="G49" i="3"/>
  <c r="AE96" i="4"/>
  <c r="C49" i="3"/>
  <c r="AA96" i="4"/>
  <c r="L48" i="3"/>
  <c r="G58" i="5" s="1"/>
  <c r="AJ94" i="4"/>
  <c r="AJ93" i="4"/>
  <c r="F48" i="3"/>
  <c r="AD94" i="4"/>
  <c r="L47" i="3"/>
  <c r="F58" i="5" s="1"/>
  <c r="AJ91" i="4"/>
  <c r="AJ92" i="4"/>
  <c r="G47" i="3"/>
  <c r="AE92" i="4"/>
  <c r="AE91" i="4"/>
  <c r="E92" i="4"/>
  <c r="H46" i="3"/>
  <c r="AF90" i="4"/>
  <c r="C46" i="3"/>
  <c r="AA90" i="4"/>
  <c r="AA89" i="4"/>
  <c r="I45" i="3"/>
  <c r="AG88" i="4"/>
  <c r="AG87" i="4"/>
  <c r="C45" i="3"/>
  <c r="AA87" i="4"/>
  <c r="AA88" i="4"/>
  <c r="J44" i="3"/>
  <c r="AH86" i="4"/>
  <c r="F44" i="3"/>
  <c r="AD86" i="4"/>
  <c r="B44" i="3"/>
  <c r="C12" i="5" s="1"/>
  <c r="Z86" i="4"/>
  <c r="H43" i="3"/>
  <c r="AF83" i="4"/>
  <c r="AF84" i="4"/>
  <c r="C43" i="3"/>
  <c r="AA84" i="4"/>
  <c r="AA83" i="4"/>
  <c r="H42" i="3"/>
  <c r="AF81" i="4"/>
  <c r="AF82" i="4"/>
  <c r="C42" i="3"/>
  <c r="AA82" i="4"/>
  <c r="AA81" i="4"/>
  <c r="J41" i="3"/>
  <c r="AH79" i="4"/>
  <c r="AH80" i="4"/>
  <c r="F41" i="3"/>
  <c r="AD79" i="4"/>
  <c r="AD80" i="4"/>
  <c r="B41" i="3"/>
  <c r="J10" i="5" s="1"/>
  <c r="Z80" i="4"/>
  <c r="Z79" i="4"/>
  <c r="AG78" i="4"/>
  <c r="AG77" i="4"/>
  <c r="D40" i="3"/>
  <c r="AB77" i="4"/>
  <c r="AB78" i="4"/>
  <c r="K39" i="3"/>
  <c r="AI75" i="4"/>
  <c r="AI76" i="4"/>
  <c r="E39" i="3"/>
  <c r="AC76" i="4"/>
  <c r="K38" i="3"/>
  <c r="AI74" i="4"/>
  <c r="AI73" i="4"/>
  <c r="F38" i="3"/>
  <c r="AD74" i="4"/>
  <c r="AD73" i="4"/>
  <c r="L37" i="3"/>
  <c r="F56" i="5" s="1"/>
  <c r="AJ72" i="4"/>
  <c r="AJ71" i="4"/>
  <c r="H37" i="3"/>
  <c r="AF71" i="4"/>
  <c r="AF72" i="4"/>
  <c r="D37" i="3"/>
  <c r="AB71" i="4"/>
  <c r="AB72" i="4"/>
  <c r="J36" i="3"/>
  <c r="AH70" i="4"/>
  <c r="E36" i="3"/>
  <c r="AC70" i="4"/>
  <c r="AC69" i="4"/>
  <c r="K35" i="3"/>
  <c r="AI68" i="4"/>
  <c r="AI67" i="4"/>
  <c r="E35" i="3"/>
  <c r="AC68" i="4"/>
  <c r="L34" i="3"/>
  <c r="C56" i="5" s="1"/>
  <c r="AJ65" i="4"/>
  <c r="AJ66" i="4"/>
  <c r="G34" i="3"/>
  <c r="AE66" i="4"/>
  <c r="AE65" i="4"/>
  <c r="B34" i="3"/>
  <c r="C10" i="5" s="1"/>
  <c r="Z66" i="4"/>
  <c r="Z65" i="4"/>
  <c r="I33" i="3"/>
  <c r="AG64" i="4"/>
  <c r="AG63" i="4"/>
  <c r="AC63" i="4"/>
  <c r="AC64" i="4"/>
  <c r="E33" i="3"/>
  <c r="H32" i="3"/>
  <c r="AF61" i="4"/>
  <c r="AF62" i="4"/>
  <c r="B32" i="3"/>
  <c r="K8" i="5" s="1"/>
  <c r="Z62" i="4"/>
  <c r="I31" i="3"/>
  <c r="AG60" i="4"/>
  <c r="D31" i="3"/>
  <c r="AB60" i="4"/>
  <c r="AB59" i="4"/>
  <c r="J30" i="3"/>
  <c r="AH58" i="4"/>
  <c r="D30" i="3"/>
  <c r="AB58" i="4"/>
  <c r="AB57" i="4"/>
  <c r="K29" i="3"/>
  <c r="AI55" i="4"/>
  <c r="AI56" i="4"/>
  <c r="E29" i="3"/>
  <c r="AC55" i="4"/>
  <c r="AC56" i="4"/>
  <c r="K28" i="3"/>
  <c r="AI54" i="4"/>
  <c r="G28" i="3"/>
  <c r="AE54" i="4"/>
  <c r="C28" i="3"/>
  <c r="AA54" i="4"/>
  <c r="I27" i="3"/>
  <c r="AG52" i="4"/>
  <c r="AG51" i="4"/>
  <c r="D27" i="3"/>
  <c r="AB52" i="4"/>
  <c r="AB51" i="4"/>
  <c r="AG50" i="4"/>
  <c r="D26" i="3"/>
  <c r="AB50" i="4"/>
  <c r="AB49" i="4"/>
  <c r="K25" i="3"/>
  <c r="AI47" i="4"/>
  <c r="AI48" i="4"/>
  <c r="F25" i="3"/>
  <c r="AD48" i="4"/>
  <c r="AD47" i="4"/>
  <c r="H24" i="3"/>
  <c r="AF45" i="4"/>
  <c r="AF46" i="4"/>
  <c r="D24" i="3"/>
  <c r="AB46" i="4"/>
  <c r="AB45" i="4"/>
  <c r="J23" i="3"/>
  <c r="AH44" i="4"/>
  <c r="E23" i="3"/>
  <c r="AC43" i="4"/>
  <c r="AC44" i="4"/>
  <c r="K22" i="3"/>
  <c r="AI42" i="4"/>
  <c r="AI41" i="4"/>
  <c r="AC41" i="4"/>
  <c r="AC42" i="4"/>
  <c r="L21" i="3"/>
  <c r="J52" i="5" s="1"/>
  <c r="AJ40" i="4"/>
  <c r="AJ39" i="4"/>
  <c r="H21" i="3"/>
  <c r="AF40" i="4"/>
  <c r="AF39" i="4"/>
  <c r="D21" i="3"/>
  <c r="AB39" i="4"/>
  <c r="AB40" i="4"/>
  <c r="L20" i="3"/>
  <c r="I52" i="5" s="1"/>
  <c r="AJ38" i="4"/>
  <c r="AJ37" i="4"/>
  <c r="H20" i="3"/>
  <c r="AF38" i="4"/>
  <c r="AF37" i="4"/>
  <c r="D20" i="3"/>
  <c r="AB38" i="4"/>
  <c r="AB37" i="4"/>
  <c r="J19" i="3"/>
  <c r="AH36" i="4"/>
  <c r="E19" i="3"/>
  <c r="AC35" i="4"/>
  <c r="AC36" i="4"/>
  <c r="K18" i="3"/>
  <c r="AI33" i="4"/>
  <c r="AI34" i="4"/>
  <c r="E18" i="3"/>
  <c r="AC34" i="4"/>
  <c r="K17" i="3"/>
  <c r="AI31" i="4"/>
  <c r="AI32" i="4"/>
  <c r="F17" i="3"/>
  <c r="AD32" i="4"/>
  <c r="AD31" i="4"/>
  <c r="K16" i="3"/>
  <c r="AI30" i="4"/>
  <c r="AI29" i="4"/>
  <c r="F16" i="3"/>
  <c r="AD29" i="4"/>
  <c r="AD30" i="4"/>
  <c r="L15" i="3"/>
  <c r="D52" i="5" s="1"/>
  <c r="AJ27" i="4"/>
  <c r="AJ28" i="4"/>
  <c r="H15" i="3"/>
  <c r="AF27" i="4"/>
  <c r="AF28" i="4"/>
  <c r="D15" i="3"/>
  <c r="AB27" i="4"/>
  <c r="AB28" i="4"/>
  <c r="K14" i="3"/>
  <c r="AI26" i="4"/>
  <c r="AI25" i="4"/>
  <c r="E14" i="3"/>
  <c r="AC26" i="4"/>
  <c r="Q21" i="4"/>
  <c r="Q22" i="4"/>
  <c r="U21" i="4"/>
  <c r="U22" i="4"/>
  <c r="Y22" i="4"/>
  <c r="Y21" i="4"/>
  <c r="V36" i="4"/>
  <c r="V35" i="4"/>
  <c r="R36" i="4"/>
  <c r="R35" i="4"/>
  <c r="Y34" i="4"/>
  <c r="Y33" i="4"/>
  <c r="U33" i="4"/>
  <c r="U34" i="4"/>
  <c r="Q33" i="4"/>
  <c r="Q34" i="4"/>
  <c r="X31" i="4"/>
  <c r="X32" i="4"/>
  <c r="T31" i="4"/>
  <c r="T32" i="4"/>
  <c r="P32" i="4"/>
  <c r="P31" i="4"/>
  <c r="W30" i="4"/>
  <c r="W29" i="4"/>
  <c r="S29" i="4"/>
  <c r="S30" i="4"/>
  <c r="O30" i="4"/>
  <c r="O29" i="4"/>
  <c r="V28" i="4"/>
  <c r="V27" i="4"/>
  <c r="R27" i="4"/>
  <c r="R28" i="4"/>
  <c r="Y26" i="4"/>
  <c r="Y25" i="4"/>
  <c r="U25" i="4"/>
  <c r="U26" i="4"/>
  <c r="Q26" i="4"/>
  <c r="Q25" i="4"/>
  <c r="X23" i="4"/>
  <c r="X24" i="4"/>
  <c r="T24" i="4"/>
  <c r="T23" i="4"/>
  <c r="P24" i="4"/>
  <c r="P23" i="4"/>
  <c r="Q37" i="4"/>
  <c r="Q38" i="4"/>
  <c r="U37" i="4"/>
  <c r="U38" i="4"/>
  <c r="Y37" i="4"/>
  <c r="Y38" i="4"/>
  <c r="V54" i="4"/>
  <c r="V53" i="4"/>
  <c r="R53" i="4"/>
  <c r="R54" i="4"/>
  <c r="U51" i="4"/>
  <c r="U52" i="4"/>
  <c r="Q51" i="4"/>
  <c r="Q52" i="4"/>
  <c r="X50" i="4"/>
  <c r="X49" i="4"/>
  <c r="T50" i="4"/>
  <c r="T49" i="4"/>
  <c r="P50" i="4"/>
  <c r="P49" i="4"/>
  <c r="W47" i="4"/>
  <c r="W48" i="4"/>
  <c r="S47" i="4"/>
  <c r="S48" i="4"/>
  <c r="O47" i="4"/>
  <c r="O48" i="4"/>
  <c r="V45" i="4"/>
  <c r="V46" i="4"/>
  <c r="R45" i="4"/>
  <c r="R46" i="4"/>
  <c r="U44" i="4"/>
  <c r="U43" i="4"/>
  <c r="Q44" i="4"/>
  <c r="Q43" i="4"/>
  <c r="X42" i="4"/>
  <c r="X41" i="4"/>
  <c r="T42" i="4"/>
  <c r="T41" i="4"/>
  <c r="P41" i="4"/>
  <c r="P42" i="4"/>
  <c r="W39" i="4"/>
  <c r="W40" i="4"/>
  <c r="S39" i="4"/>
  <c r="S40" i="4"/>
  <c r="O40" i="4"/>
  <c r="O39" i="4"/>
  <c r="R56" i="4"/>
  <c r="R55" i="4"/>
  <c r="V56" i="4"/>
  <c r="V55" i="4"/>
  <c r="AH53" i="3"/>
  <c r="AJ105" i="4" s="1"/>
  <c r="Y103" i="4"/>
  <c r="Y104" i="4"/>
  <c r="AD53" i="3"/>
  <c r="U103" i="4"/>
  <c r="U104" i="4"/>
  <c r="Z53" i="3"/>
  <c r="Q103" i="4"/>
  <c r="Q104" i="4"/>
  <c r="X102" i="4"/>
  <c r="X101" i="4"/>
  <c r="T102" i="4"/>
  <c r="T101" i="4"/>
  <c r="P102" i="4"/>
  <c r="P101" i="4"/>
  <c r="W100" i="4"/>
  <c r="W99" i="4"/>
  <c r="S100" i="4"/>
  <c r="S99" i="4"/>
  <c r="O99" i="4"/>
  <c r="O100" i="4"/>
  <c r="AE50" i="3"/>
  <c r="AG99" i="4" s="1"/>
  <c r="V97" i="4"/>
  <c r="V98" i="4"/>
  <c r="AA50" i="3"/>
  <c r="R97" i="4"/>
  <c r="R98" i="4"/>
  <c r="Y95" i="4"/>
  <c r="Y96" i="4"/>
  <c r="U95" i="4"/>
  <c r="U96" i="4"/>
  <c r="Q95" i="4"/>
  <c r="Q96" i="4"/>
  <c r="AG48" i="3"/>
  <c r="AI95" i="4" s="1"/>
  <c r="X93" i="4"/>
  <c r="X94" i="4"/>
  <c r="AC48" i="3"/>
  <c r="T94" i="4"/>
  <c r="T93" i="4"/>
  <c r="Y48" i="3"/>
  <c r="AA95" i="4" s="1"/>
  <c r="P94" i="4"/>
  <c r="P93" i="4"/>
  <c r="AF47" i="3"/>
  <c r="AH93" i="4" s="1"/>
  <c r="W92" i="4"/>
  <c r="W91" i="4"/>
  <c r="S92" i="4"/>
  <c r="S91" i="4"/>
  <c r="X47" i="3"/>
  <c r="B47" i="3" s="1"/>
  <c r="F12" i="5" s="1"/>
  <c r="O91" i="4"/>
  <c r="O92" i="4"/>
  <c r="V89" i="4"/>
  <c r="V90" i="4"/>
  <c r="AA46" i="3"/>
  <c r="AC91" i="4" s="1"/>
  <c r="R89" i="4"/>
  <c r="R90" i="4"/>
  <c r="AH45" i="3"/>
  <c r="AJ89" i="4" s="1"/>
  <c r="Y87" i="4"/>
  <c r="Y88" i="4"/>
  <c r="AD45" i="3"/>
  <c r="U87" i="4"/>
  <c r="U88" i="4"/>
  <c r="Z45" i="3"/>
  <c r="AB89" i="4" s="1"/>
  <c r="Q87" i="4"/>
  <c r="Q88" i="4"/>
  <c r="X86" i="4"/>
  <c r="X85" i="4"/>
  <c r="T85" i="4"/>
  <c r="T86" i="4"/>
  <c r="P86" i="4"/>
  <c r="P85" i="4"/>
  <c r="W84" i="4"/>
  <c r="W83" i="4"/>
  <c r="S83" i="4"/>
  <c r="S84" i="4"/>
  <c r="O83" i="4"/>
  <c r="O84" i="4"/>
  <c r="AE42" i="3"/>
  <c r="V82" i="4"/>
  <c r="V81" i="4"/>
  <c r="AA42" i="3"/>
  <c r="R82" i="4"/>
  <c r="R81" i="4"/>
  <c r="Y79" i="4"/>
  <c r="Y80" i="4"/>
  <c r="U80" i="4"/>
  <c r="U79" i="4"/>
  <c r="Q79" i="4"/>
  <c r="Q80" i="4"/>
  <c r="X78" i="4"/>
  <c r="X77" i="4"/>
  <c r="T77" i="4"/>
  <c r="T78" i="4"/>
  <c r="P77" i="4"/>
  <c r="P78" i="4"/>
  <c r="AF39" i="3"/>
  <c r="AH77" i="4" s="1"/>
  <c r="W75" i="4"/>
  <c r="W76" i="4"/>
  <c r="AB39" i="3"/>
  <c r="AD77" i="4" s="1"/>
  <c r="S76" i="4"/>
  <c r="S75" i="4"/>
  <c r="X39" i="3"/>
  <c r="Z77" i="4" s="1"/>
  <c r="O76" i="4"/>
  <c r="O75" i="4"/>
  <c r="AE38" i="3"/>
  <c r="AG75" i="4" s="1"/>
  <c r="V73" i="4"/>
  <c r="V74" i="4"/>
  <c r="AA38" i="3"/>
  <c r="E38" i="3" s="1"/>
  <c r="R73" i="4"/>
  <c r="R74" i="4"/>
  <c r="Y72" i="4"/>
  <c r="Y71" i="4"/>
  <c r="U71" i="4"/>
  <c r="U72" i="4"/>
  <c r="Q71" i="4"/>
  <c r="Q72" i="4"/>
  <c r="X70" i="4"/>
  <c r="X69" i="4"/>
  <c r="T69" i="4"/>
  <c r="T70" i="4"/>
  <c r="P70" i="4"/>
  <c r="P69" i="4"/>
  <c r="AF35" i="3"/>
  <c r="W68" i="4"/>
  <c r="W67" i="4"/>
  <c r="AB35" i="3"/>
  <c r="S68" i="4"/>
  <c r="S67" i="4"/>
  <c r="X35" i="3"/>
  <c r="Z69" i="4" s="1"/>
  <c r="O68" i="4"/>
  <c r="O67" i="4"/>
  <c r="AE34" i="3"/>
  <c r="AG67" i="4" s="1"/>
  <c r="V66" i="4"/>
  <c r="V65" i="4"/>
  <c r="AA34" i="3"/>
  <c r="AC67" i="4" s="1"/>
  <c r="R65" i="4"/>
  <c r="R66" i="4"/>
  <c r="Y63" i="4"/>
  <c r="Y64" i="4"/>
  <c r="U64" i="4"/>
  <c r="U63" i="4"/>
  <c r="Q64" i="4"/>
  <c r="Q63" i="4"/>
  <c r="X62" i="4"/>
  <c r="X61" i="4"/>
  <c r="T61" i="4"/>
  <c r="T62" i="4"/>
  <c r="P62" i="4"/>
  <c r="P61" i="4"/>
  <c r="AF31" i="3"/>
  <c r="AH61" i="4" s="1"/>
  <c r="W59" i="4"/>
  <c r="W60" i="4"/>
  <c r="AB31" i="3"/>
  <c r="AD61" i="4" s="1"/>
  <c r="S60" i="4"/>
  <c r="S59" i="4"/>
  <c r="X31" i="3"/>
  <c r="O60" i="4"/>
  <c r="O59" i="4"/>
  <c r="AE30" i="3"/>
  <c r="AG59" i="4" s="1"/>
  <c r="V57" i="4"/>
  <c r="V58" i="4"/>
  <c r="AA30" i="3"/>
  <c r="R57" i="4"/>
  <c r="R58" i="4"/>
  <c r="AC106" i="4"/>
  <c r="AC105" i="4"/>
  <c r="R105" i="4"/>
  <c r="R106" i="4"/>
  <c r="V105" i="4"/>
  <c r="V106" i="4"/>
  <c r="X201" i="4"/>
  <c r="T201" i="4"/>
  <c r="P201" i="4"/>
  <c r="W199" i="4"/>
  <c r="W200" i="4"/>
  <c r="S200" i="4"/>
  <c r="S199" i="4"/>
  <c r="O200" i="4"/>
  <c r="O199" i="4"/>
  <c r="V198" i="4"/>
  <c r="V197" i="4"/>
  <c r="R198" i="4"/>
  <c r="R197" i="4"/>
  <c r="Y196" i="4"/>
  <c r="Y195" i="4"/>
  <c r="U195" i="4"/>
  <c r="U196" i="4"/>
  <c r="Q195" i="4"/>
  <c r="Q196" i="4"/>
  <c r="X194" i="4"/>
  <c r="X193" i="4"/>
  <c r="T194" i="4"/>
  <c r="T193" i="4"/>
  <c r="P194" i="4"/>
  <c r="P193" i="4"/>
  <c r="W191" i="4"/>
  <c r="W192" i="4"/>
  <c r="S192" i="4"/>
  <c r="S191" i="4"/>
  <c r="O191" i="4"/>
  <c r="O192" i="4"/>
  <c r="V190" i="4"/>
  <c r="V189" i="4"/>
  <c r="R189" i="4"/>
  <c r="R190" i="4"/>
  <c r="Y187" i="4"/>
  <c r="Y188" i="4"/>
  <c r="U187" i="4"/>
  <c r="U188" i="4"/>
  <c r="Q187" i="4"/>
  <c r="Q188" i="4"/>
  <c r="X186" i="4"/>
  <c r="X185" i="4"/>
  <c r="T186" i="4"/>
  <c r="T185" i="4"/>
  <c r="P185" i="4"/>
  <c r="P186" i="4"/>
  <c r="W184" i="4"/>
  <c r="W183" i="4"/>
  <c r="S184" i="4"/>
  <c r="S183" i="4"/>
  <c r="O183" i="4"/>
  <c r="O184" i="4"/>
  <c r="V182" i="4"/>
  <c r="V181" i="4"/>
  <c r="R181" i="4"/>
  <c r="R182" i="4"/>
  <c r="Y180" i="4"/>
  <c r="Y179" i="4"/>
  <c r="U179" i="4"/>
  <c r="U180" i="4"/>
  <c r="Q179" i="4"/>
  <c r="Q180" i="4"/>
  <c r="X177" i="4"/>
  <c r="X178" i="4"/>
  <c r="T178" i="4"/>
  <c r="T177" i="4"/>
  <c r="P178" i="4"/>
  <c r="P177" i="4"/>
  <c r="W176" i="4"/>
  <c r="W175" i="4"/>
  <c r="S176" i="4"/>
  <c r="S175" i="4"/>
  <c r="O175" i="4"/>
  <c r="O176" i="4"/>
  <c r="V173" i="4"/>
  <c r="V174" i="4"/>
  <c r="R173" i="4"/>
  <c r="R174" i="4"/>
  <c r="Y171" i="4"/>
  <c r="Y172" i="4"/>
  <c r="U172" i="4"/>
  <c r="U171" i="4"/>
  <c r="Q171" i="4"/>
  <c r="Q172" i="4"/>
  <c r="X170" i="4"/>
  <c r="X169" i="4"/>
  <c r="T170" i="4"/>
  <c r="T169" i="4"/>
  <c r="P169" i="4"/>
  <c r="P170" i="4"/>
  <c r="W167" i="4"/>
  <c r="W168" i="4"/>
  <c r="S168" i="4"/>
  <c r="S167" i="4"/>
  <c r="O168" i="4"/>
  <c r="O167" i="4"/>
  <c r="V166" i="4"/>
  <c r="V165" i="4"/>
  <c r="R165" i="4"/>
  <c r="R166" i="4"/>
  <c r="Y164" i="4"/>
  <c r="Y163" i="4"/>
  <c r="U163" i="4"/>
  <c r="U164" i="4"/>
  <c r="Q164" i="4"/>
  <c r="Q163" i="4"/>
  <c r="X161" i="4"/>
  <c r="X162" i="4"/>
  <c r="T161" i="4"/>
  <c r="T162" i="4"/>
  <c r="P162" i="4"/>
  <c r="P161" i="4"/>
  <c r="W160" i="4"/>
  <c r="W159" i="4"/>
  <c r="S160" i="4"/>
  <c r="S159" i="4"/>
  <c r="O160" i="4"/>
  <c r="O159" i="4"/>
  <c r="V157" i="4"/>
  <c r="V158" i="4"/>
  <c r="R157" i="4"/>
  <c r="R158" i="4"/>
  <c r="Y156" i="4"/>
  <c r="Y155" i="4"/>
  <c r="U156" i="4"/>
  <c r="U155" i="4"/>
  <c r="Q156" i="4"/>
  <c r="Q155" i="4"/>
  <c r="X154" i="4"/>
  <c r="X153" i="4"/>
  <c r="T153" i="4"/>
  <c r="T154" i="4"/>
  <c r="P153" i="4"/>
  <c r="P154" i="4"/>
  <c r="W152" i="4"/>
  <c r="W151" i="4"/>
  <c r="S151" i="4"/>
  <c r="S152" i="4"/>
  <c r="O151" i="4"/>
  <c r="O152" i="4"/>
  <c r="V149" i="4"/>
  <c r="V150" i="4"/>
  <c r="R149" i="4"/>
  <c r="R150" i="4"/>
  <c r="Y147" i="4"/>
  <c r="Y148" i="4"/>
  <c r="U147" i="4"/>
  <c r="U148" i="4"/>
  <c r="Q148" i="4"/>
  <c r="Q147" i="4"/>
  <c r="X146" i="4"/>
  <c r="X145" i="4"/>
  <c r="T146" i="4"/>
  <c r="T145" i="4"/>
  <c r="P146" i="4"/>
  <c r="P145" i="4"/>
  <c r="W144" i="4"/>
  <c r="W143" i="4"/>
  <c r="S143" i="4"/>
  <c r="S144" i="4"/>
  <c r="O144" i="4"/>
  <c r="O143" i="4"/>
  <c r="V141" i="4"/>
  <c r="V142" i="4"/>
  <c r="R141" i="4"/>
  <c r="R142" i="4"/>
  <c r="Y140" i="4"/>
  <c r="Y139" i="4"/>
  <c r="U140" i="4"/>
  <c r="U139" i="4"/>
  <c r="Q140" i="4"/>
  <c r="Q139" i="4"/>
  <c r="X138" i="4"/>
  <c r="X137" i="4"/>
  <c r="T137" i="4"/>
  <c r="T138" i="4"/>
  <c r="P138" i="4"/>
  <c r="P137" i="4"/>
  <c r="W136" i="4"/>
  <c r="W135" i="4"/>
  <c r="S135" i="4"/>
  <c r="S136" i="4"/>
  <c r="O136" i="4"/>
  <c r="O135" i="4"/>
  <c r="V133" i="4"/>
  <c r="V134" i="4"/>
  <c r="R134" i="4"/>
  <c r="R133" i="4"/>
  <c r="Y132" i="4"/>
  <c r="Y131" i="4"/>
  <c r="U131" i="4"/>
  <c r="U132" i="4"/>
  <c r="Q131" i="4"/>
  <c r="Q132" i="4"/>
  <c r="X130" i="4"/>
  <c r="X129" i="4"/>
  <c r="T129" i="4"/>
  <c r="T130" i="4"/>
  <c r="P130" i="4"/>
  <c r="P129" i="4"/>
  <c r="W128" i="4"/>
  <c r="W127" i="4"/>
  <c r="S128" i="4"/>
  <c r="S127" i="4"/>
  <c r="O128" i="4"/>
  <c r="O127" i="4"/>
  <c r="V125" i="4"/>
  <c r="V126" i="4"/>
  <c r="R125" i="4"/>
  <c r="R126" i="4"/>
  <c r="Y124" i="4"/>
  <c r="Y123" i="4"/>
  <c r="U124" i="4"/>
  <c r="U123" i="4"/>
  <c r="Q123" i="4"/>
  <c r="Q124" i="4"/>
  <c r="X122" i="4"/>
  <c r="X121" i="4"/>
  <c r="T121" i="4"/>
  <c r="T122" i="4"/>
  <c r="P121" i="4"/>
  <c r="P122" i="4"/>
  <c r="W119" i="4"/>
  <c r="W120" i="4"/>
  <c r="S120" i="4"/>
  <c r="S119" i="4"/>
  <c r="O119" i="4"/>
  <c r="O120" i="4"/>
  <c r="V117" i="4"/>
  <c r="V118" i="4"/>
  <c r="R117" i="4"/>
  <c r="R118" i="4"/>
  <c r="Y115" i="4"/>
  <c r="Y116" i="4"/>
  <c r="U115" i="4"/>
  <c r="U116" i="4"/>
  <c r="Q116" i="4"/>
  <c r="Q115" i="4"/>
  <c r="X114" i="4"/>
  <c r="X113" i="4"/>
  <c r="T113" i="4"/>
  <c r="T114" i="4"/>
  <c r="P114" i="4"/>
  <c r="P113" i="4"/>
  <c r="W112" i="4"/>
  <c r="W111" i="4"/>
  <c r="S112" i="4"/>
  <c r="S111" i="4"/>
  <c r="O112" i="4"/>
  <c r="O111" i="4"/>
  <c r="V109" i="4"/>
  <c r="V110" i="4"/>
  <c r="R109" i="4"/>
  <c r="R110" i="4"/>
  <c r="Y108" i="4"/>
  <c r="Y107" i="4"/>
  <c r="U108" i="4"/>
  <c r="U107" i="4"/>
  <c r="Q108" i="4"/>
  <c r="Q107" i="4"/>
  <c r="AG20" i="4"/>
  <c r="S19" i="4"/>
  <c r="S20" i="4"/>
  <c r="W18" i="4"/>
  <c r="W17" i="4"/>
  <c r="AA9" i="3"/>
  <c r="E9" i="3" s="1"/>
  <c r="R13" i="4"/>
  <c r="R14" i="4"/>
  <c r="T11" i="4"/>
  <c r="T12" i="4"/>
  <c r="T9" i="4"/>
  <c r="T10" i="4"/>
  <c r="S8" i="4"/>
  <c r="S7" i="4"/>
  <c r="Z4" i="3"/>
  <c r="Q6" i="4"/>
  <c r="Q5" i="4"/>
  <c r="AH4" i="3"/>
  <c r="Y6" i="4"/>
  <c r="Y5" i="4"/>
  <c r="U20" i="4"/>
  <c r="U19" i="4"/>
  <c r="Q19" i="4"/>
  <c r="Q20" i="4"/>
  <c r="Y17" i="4"/>
  <c r="Y18" i="4"/>
  <c r="AI16" i="4"/>
  <c r="T16" i="4"/>
  <c r="T15" i="4"/>
  <c r="P15" i="4"/>
  <c r="P16" i="4"/>
  <c r="X13" i="4"/>
  <c r="X14" i="4"/>
  <c r="T13" i="4"/>
  <c r="T14" i="4"/>
  <c r="P14" i="4"/>
  <c r="P13" i="4"/>
  <c r="V11" i="4"/>
  <c r="V12" i="4"/>
  <c r="R11" i="4"/>
  <c r="R12" i="4"/>
  <c r="V9" i="4"/>
  <c r="V10" i="4"/>
  <c r="R10" i="4"/>
  <c r="R9" i="4"/>
  <c r="Y8" i="4"/>
  <c r="Y7" i="4"/>
  <c r="Q8" i="4"/>
  <c r="Q7" i="4"/>
  <c r="J13" i="3"/>
  <c r="AH24" i="4"/>
  <c r="B12" i="3"/>
  <c r="K4" i="5" s="1"/>
  <c r="Z22" i="4"/>
  <c r="AA4" i="3"/>
  <c r="AC7" i="4" s="1"/>
  <c r="R6" i="4"/>
  <c r="R5" i="4"/>
  <c r="AE4" i="3"/>
  <c r="V6" i="4"/>
  <c r="V5" i="4"/>
  <c r="AF11" i="3"/>
  <c r="J11" i="3" s="1"/>
  <c r="AG11" i="3"/>
  <c r="K11" i="3" s="1"/>
  <c r="X19" i="4"/>
  <c r="X20" i="4"/>
  <c r="T20" i="4"/>
  <c r="T19" i="4"/>
  <c r="Y11" i="3"/>
  <c r="C11" i="3" s="1"/>
  <c r="P20" i="4"/>
  <c r="P19" i="4"/>
  <c r="AE18" i="4"/>
  <c r="AG10" i="3"/>
  <c r="K10" i="3" s="1"/>
  <c r="X18" i="4"/>
  <c r="X17" i="4"/>
  <c r="T18" i="4"/>
  <c r="T17" i="4"/>
  <c r="P18" i="4"/>
  <c r="P17" i="4"/>
  <c r="AC9" i="3"/>
  <c r="G9" i="3" s="1"/>
  <c r="W15" i="4"/>
  <c r="W16" i="4"/>
  <c r="S15" i="4"/>
  <c r="S16" i="4"/>
  <c r="O15" i="4"/>
  <c r="O16" i="4"/>
  <c r="F8" i="3"/>
  <c r="AD14" i="4"/>
  <c r="AF8" i="3"/>
  <c r="W14" i="4"/>
  <c r="W13" i="4"/>
  <c r="S14" i="4"/>
  <c r="S13" i="4"/>
  <c r="B8" i="3"/>
  <c r="G4" i="5" s="1"/>
  <c r="O14" i="4"/>
  <c r="O13" i="4"/>
  <c r="Y12" i="4"/>
  <c r="Y11" i="4"/>
  <c r="U12" i="4"/>
  <c r="U11" i="4"/>
  <c r="Q12" i="4"/>
  <c r="Q11" i="4"/>
  <c r="AF10" i="4"/>
  <c r="Y10" i="4"/>
  <c r="Y9" i="4"/>
  <c r="H6" i="3"/>
  <c r="U9" i="4"/>
  <c r="U10" i="4"/>
  <c r="Q9" i="4"/>
  <c r="Q10" i="4"/>
  <c r="AI8" i="4"/>
  <c r="X8" i="4"/>
  <c r="X7" i="4"/>
  <c r="T8" i="4"/>
  <c r="T7" i="4"/>
  <c r="P8" i="4"/>
  <c r="P7" i="4"/>
  <c r="D13" i="3"/>
  <c r="AF24" i="4"/>
  <c r="C13" i="3"/>
  <c r="AA24" i="4"/>
  <c r="I504" i="3"/>
  <c r="E504" i="3"/>
  <c r="H503" i="3"/>
  <c r="D503" i="3"/>
  <c r="I502" i="3"/>
  <c r="E502" i="3"/>
  <c r="L501" i="3"/>
  <c r="H501" i="3"/>
  <c r="D501" i="3"/>
  <c r="K500" i="3"/>
  <c r="G500" i="3"/>
  <c r="C500" i="3"/>
  <c r="K499" i="3"/>
  <c r="G499" i="3"/>
  <c r="C499" i="3"/>
  <c r="J498" i="3"/>
  <c r="F498" i="3"/>
  <c r="B498" i="3"/>
  <c r="J497" i="3"/>
  <c r="F497" i="3"/>
  <c r="B497" i="3"/>
  <c r="H496" i="3"/>
  <c r="D496" i="3"/>
  <c r="K495" i="3"/>
  <c r="G495" i="3"/>
  <c r="C495" i="3"/>
  <c r="J494" i="3"/>
  <c r="F494" i="3"/>
  <c r="B494" i="3"/>
  <c r="I493" i="3"/>
  <c r="E493" i="3"/>
  <c r="D492" i="3"/>
  <c r="H491" i="3"/>
  <c r="D491" i="3"/>
  <c r="I490" i="3"/>
  <c r="E490" i="3"/>
  <c r="J490" i="3"/>
  <c r="I489" i="3"/>
  <c r="E489" i="3"/>
  <c r="K488" i="3"/>
  <c r="G488" i="3"/>
  <c r="C488" i="3"/>
  <c r="J487" i="3"/>
  <c r="F487" i="3"/>
  <c r="B487" i="3"/>
  <c r="I486" i="3"/>
  <c r="E486" i="3"/>
  <c r="F486" i="3"/>
  <c r="I485" i="3"/>
  <c r="E485" i="3"/>
  <c r="K484" i="3"/>
  <c r="G484" i="3"/>
  <c r="C484" i="3"/>
  <c r="J483" i="3"/>
  <c r="F483" i="3"/>
  <c r="B483" i="3"/>
  <c r="I482" i="3"/>
  <c r="E482" i="3"/>
  <c r="J482" i="3"/>
  <c r="I481" i="3"/>
  <c r="E481" i="3"/>
  <c r="K480" i="3"/>
  <c r="G480" i="3"/>
  <c r="C480" i="3"/>
  <c r="J479" i="3"/>
  <c r="F479" i="3"/>
  <c r="B479" i="3"/>
  <c r="I478" i="3"/>
  <c r="E478" i="3"/>
  <c r="F478" i="3"/>
  <c r="I477" i="3"/>
  <c r="E477" i="3"/>
  <c r="K476" i="3"/>
  <c r="G476" i="3"/>
  <c r="C476" i="3"/>
  <c r="J475" i="3"/>
  <c r="F475" i="3"/>
  <c r="B475" i="3"/>
  <c r="I474" i="3"/>
  <c r="E474" i="3"/>
  <c r="J474" i="3"/>
  <c r="I473" i="3"/>
  <c r="E473" i="3"/>
  <c r="K472" i="3"/>
  <c r="G472" i="3"/>
  <c r="C472" i="3"/>
  <c r="J471" i="3"/>
  <c r="F471" i="3"/>
  <c r="B471" i="3"/>
  <c r="I470" i="3"/>
  <c r="E470" i="3"/>
  <c r="F470" i="3"/>
  <c r="I469" i="3"/>
  <c r="E469" i="3"/>
  <c r="K468" i="3"/>
  <c r="G468" i="3"/>
  <c r="C468" i="3"/>
  <c r="J467" i="3"/>
  <c r="F467" i="3"/>
  <c r="B467" i="3"/>
  <c r="I466" i="3"/>
  <c r="E466" i="3"/>
  <c r="J466" i="3"/>
  <c r="I465" i="3"/>
  <c r="E465" i="3"/>
  <c r="K464" i="3"/>
  <c r="G464" i="3"/>
  <c r="C464" i="3"/>
  <c r="J463" i="3"/>
  <c r="F463" i="3"/>
  <c r="B463" i="3"/>
  <c r="I462" i="3"/>
  <c r="E462" i="3"/>
  <c r="F462" i="3"/>
  <c r="I461" i="3"/>
  <c r="E461" i="3"/>
  <c r="H460" i="3"/>
  <c r="D460" i="3"/>
  <c r="K459" i="3"/>
  <c r="G459" i="3"/>
  <c r="C459" i="3"/>
  <c r="F458" i="3"/>
  <c r="B458" i="3"/>
  <c r="K457" i="3"/>
  <c r="G457" i="3"/>
  <c r="C457" i="3"/>
  <c r="I456" i="3"/>
  <c r="E456" i="3"/>
  <c r="J455" i="3"/>
  <c r="F455" i="3"/>
  <c r="B455" i="3"/>
  <c r="K454" i="3"/>
  <c r="G454" i="3"/>
  <c r="C454" i="3"/>
  <c r="K453" i="3"/>
  <c r="G453" i="3"/>
  <c r="C453" i="3"/>
  <c r="I452" i="3"/>
  <c r="E452" i="3"/>
  <c r="E451" i="3"/>
  <c r="I451" i="3"/>
  <c r="I450" i="3"/>
  <c r="E450" i="3"/>
  <c r="J450" i="3"/>
  <c r="I449" i="3"/>
  <c r="E449" i="3"/>
  <c r="G448" i="3"/>
  <c r="C448" i="3"/>
  <c r="K447" i="3"/>
  <c r="G447" i="3"/>
  <c r="C447" i="3"/>
  <c r="K446" i="3"/>
  <c r="G446" i="3"/>
  <c r="C446" i="3"/>
  <c r="K445" i="3"/>
  <c r="G445" i="3"/>
  <c r="C445" i="3"/>
  <c r="I444" i="3"/>
  <c r="E444" i="3"/>
  <c r="L443" i="3"/>
  <c r="H443" i="3"/>
  <c r="D443" i="3"/>
  <c r="L442" i="3"/>
  <c r="D442" i="3"/>
  <c r="I441" i="3"/>
  <c r="E441" i="3"/>
  <c r="K440" i="3"/>
  <c r="G440" i="3"/>
  <c r="C440" i="3"/>
  <c r="J439" i="3"/>
  <c r="F439" i="3"/>
  <c r="B439" i="3"/>
  <c r="I438" i="3"/>
  <c r="E438" i="3"/>
  <c r="L437" i="3"/>
  <c r="H437" i="3"/>
  <c r="D437" i="3"/>
  <c r="K436" i="3"/>
  <c r="G436" i="3"/>
  <c r="C436" i="3"/>
  <c r="J435" i="3"/>
  <c r="F435" i="3"/>
  <c r="B435" i="3"/>
  <c r="J434" i="3"/>
  <c r="F434" i="3"/>
  <c r="B434" i="3"/>
  <c r="J433" i="3"/>
  <c r="F433" i="3"/>
  <c r="B433" i="3"/>
  <c r="I432" i="3"/>
  <c r="E432" i="3"/>
  <c r="I431" i="3"/>
  <c r="E431" i="3"/>
  <c r="L430" i="3"/>
  <c r="H430" i="3"/>
  <c r="D430" i="3"/>
  <c r="I429" i="3"/>
  <c r="E429" i="3"/>
  <c r="K428" i="3"/>
  <c r="G428" i="3"/>
  <c r="C428" i="3"/>
  <c r="K427" i="3"/>
  <c r="G427" i="3"/>
  <c r="C427" i="3"/>
  <c r="L426" i="3"/>
  <c r="H426" i="3"/>
  <c r="D426" i="3"/>
  <c r="I425" i="3"/>
  <c r="E425" i="3"/>
  <c r="H424" i="3"/>
  <c r="D424" i="3"/>
  <c r="L423" i="3"/>
  <c r="H423" i="3"/>
  <c r="D423" i="3"/>
  <c r="K422" i="3"/>
  <c r="G422" i="3"/>
  <c r="C422" i="3"/>
  <c r="J421" i="3"/>
  <c r="F421" i="3"/>
  <c r="B421" i="3"/>
  <c r="H420" i="3"/>
  <c r="D420" i="3"/>
  <c r="K419" i="3"/>
  <c r="G419" i="3"/>
  <c r="C419" i="3"/>
  <c r="J418" i="3"/>
  <c r="F418" i="3"/>
  <c r="B418" i="3"/>
  <c r="J417" i="3"/>
  <c r="F417" i="3"/>
  <c r="B417" i="3"/>
  <c r="I416" i="3"/>
  <c r="E416" i="3"/>
  <c r="I415" i="3"/>
  <c r="E415" i="3"/>
  <c r="I414" i="3"/>
  <c r="E414" i="3"/>
  <c r="H413" i="3"/>
  <c r="D413" i="3"/>
  <c r="K412" i="3"/>
  <c r="G412" i="3"/>
  <c r="C412" i="3"/>
  <c r="L411" i="3"/>
  <c r="H411" i="3"/>
  <c r="D411" i="3"/>
  <c r="K410" i="3"/>
  <c r="G410" i="3"/>
  <c r="C410" i="3"/>
  <c r="J409" i="3"/>
  <c r="F409" i="3"/>
  <c r="B409" i="3"/>
  <c r="H408" i="3"/>
  <c r="D408" i="3"/>
  <c r="K407" i="3"/>
  <c r="G407" i="3"/>
  <c r="C407" i="3"/>
  <c r="J406" i="3"/>
  <c r="F406" i="3"/>
  <c r="B406" i="3"/>
  <c r="I405" i="3"/>
  <c r="E405" i="3"/>
  <c r="K404" i="3"/>
  <c r="G404" i="3"/>
  <c r="C404" i="3"/>
  <c r="J403" i="3"/>
  <c r="F403" i="3"/>
  <c r="B403" i="3"/>
  <c r="I402" i="3"/>
  <c r="E402" i="3"/>
  <c r="J402" i="3"/>
  <c r="K401" i="3"/>
  <c r="G401" i="3"/>
  <c r="C401" i="3"/>
  <c r="K400" i="3"/>
  <c r="G400" i="3"/>
  <c r="K399" i="3"/>
  <c r="G399" i="3"/>
  <c r="C399" i="3"/>
  <c r="K398" i="3"/>
  <c r="G398" i="3"/>
  <c r="C398" i="3"/>
  <c r="J397" i="3"/>
  <c r="F397" i="3"/>
  <c r="B397" i="3"/>
  <c r="I396" i="3"/>
  <c r="E396" i="3"/>
  <c r="L395" i="3"/>
  <c r="D395" i="3"/>
  <c r="L394" i="3"/>
  <c r="H394" i="3"/>
  <c r="D394" i="3"/>
  <c r="L393" i="3"/>
  <c r="H393" i="3"/>
  <c r="D393" i="3"/>
  <c r="J392" i="3"/>
  <c r="F392" i="3"/>
  <c r="B392" i="3"/>
  <c r="K391" i="3"/>
  <c r="G391" i="3"/>
  <c r="C391" i="3"/>
  <c r="K390" i="3"/>
  <c r="G390" i="3"/>
  <c r="C390" i="3"/>
  <c r="J389" i="3"/>
  <c r="F389" i="3"/>
  <c r="B389" i="3"/>
  <c r="H388" i="3"/>
  <c r="D388" i="3"/>
  <c r="K387" i="3"/>
  <c r="G387" i="3"/>
  <c r="C387" i="3"/>
  <c r="K386" i="3"/>
  <c r="G386" i="3"/>
  <c r="C386" i="3"/>
  <c r="K385" i="3"/>
  <c r="G385" i="3"/>
  <c r="C385" i="3"/>
  <c r="J384" i="3"/>
  <c r="F384" i="3"/>
  <c r="B384" i="3"/>
  <c r="J383" i="3"/>
  <c r="F383" i="3"/>
  <c r="B383" i="3"/>
  <c r="I382" i="3"/>
  <c r="E382" i="3"/>
  <c r="L381" i="3"/>
  <c r="H381" i="3"/>
  <c r="D381" i="3"/>
  <c r="E381" i="3"/>
  <c r="H380" i="3"/>
  <c r="D380" i="3"/>
  <c r="K379" i="3"/>
  <c r="G379" i="3"/>
  <c r="C379" i="3"/>
  <c r="K378" i="3"/>
  <c r="G378" i="3"/>
  <c r="L377" i="3"/>
  <c r="H377" i="3"/>
  <c r="D377" i="3"/>
  <c r="E377" i="3"/>
  <c r="I376" i="3"/>
  <c r="E376" i="3"/>
  <c r="J375" i="3"/>
  <c r="F375" i="3"/>
  <c r="B375" i="3"/>
  <c r="K374" i="3"/>
  <c r="G374" i="3"/>
  <c r="C374" i="3"/>
  <c r="J373" i="3"/>
  <c r="F373" i="3"/>
  <c r="B373" i="3"/>
  <c r="K372" i="3"/>
  <c r="G372" i="3"/>
  <c r="C372" i="3"/>
  <c r="K371" i="3"/>
  <c r="G371" i="3"/>
  <c r="C371" i="3"/>
  <c r="J370" i="3"/>
  <c r="F370" i="3"/>
  <c r="B370" i="3"/>
  <c r="J369" i="3"/>
  <c r="F369" i="3"/>
  <c r="B369" i="3"/>
  <c r="I368" i="3"/>
  <c r="E368" i="3"/>
  <c r="I367" i="3"/>
  <c r="E367" i="3"/>
  <c r="L366" i="3"/>
  <c r="H366" i="3"/>
  <c r="D366" i="3"/>
  <c r="L365" i="3"/>
  <c r="H365" i="3"/>
  <c r="D365" i="3"/>
  <c r="H364" i="3"/>
  <c r="D364" i="3"/>
  <c r="I363" i="3"/>
  <c r="E363" i="3"/>
  <c r="I362" i="3"/>
  <c r="E362" i="3"/>
  <c r="I361" i="3"/>
  <c r="E361" i="3"/>
  <c r="K360" i="3"/>
  <c r="G360" i="3"/>
  <c r="C360" i="3"/>
  <c r="J359" i="3"/>
  <c r="F359" i="3"/>
  <c r="B359" i="3"/>
  <c r="I358" i="3"/>
  <c r="E358" i="3"/>
  <c r="I357" i="3"/>
  <c r="E357" i="3"/>
  <c r="K356" i="3"/>
  <c r="G356" i="3"/>
  <c r="C356" i="3"/>
  <c r="J355" i="3"/>
  <c r="F355" i="3"/>
  <c r="B355" i="3"/>
  <c r="I354" i="3"/>
  <c r="E354" i="3"/>
  <c r="I353" i="3"/>
  <c r="E353" i="3"/>
  <c r="H352" i="3"/>
  <c r="D352" i="3"/>
  <c r="K351" i="3"/>
  <c r="G351" i="3"/>
  <c r="C351" i="3"/>
  <c r="J350" i="3"/>
  <c r="F350" i="3"/>
  <c r="B350" i="3"/>
  <c r="J349" i="3"/>
  <c r="F349" i="3"/>
  <c r="B349" i="3"/>
  <c r="I348" i="3"/>
  <c r="E348" i="3"/>
  <c r="L347" i="3"/>
  <c r="H347" i="3"/>
  <c r="D347" i="3"/>
  <c r="K346" i="3"/>
  <c r="G346" i="3"/>
  <c r="C346" i="3"/>
  <c r="K345" i="3"/>
  <c r="G345" i="3"/>
  <c r="C345" i="3"/>
  <c r="J344" i="3"/>
  <c r="F344" i="3"/>
  <c r="B344" i="3"/>
  <c r="J343" i="3"/>
  <c r="F343" i="3"/>
  <c r="B343" i="3"/>
  <c r="I342" i="3"/>
  <c r="E342" i="3"/>
  <c r="I341" i="3"/>
  <c r="E341" i="3"/>
  <c r="H340" i="3"/>
  <c r="D340" i="3"/>
  <c r="K339" i="3"/>
  <c r="G339" i="3"/>
  <c r="C339" i="3"/>
  <c r="J338" i="3"/>
  <c r="F338" i="3"/>
  <c r="B338" i="3"/>
  <c r="J337" i="3"/>
  <c r="F337" i="3"/>
  <c r="B337" i="3"/>
  <c r="J336" i="3"/>
  <c r="F336" i="3"/>
  <c r="B336" i="3"/>
  <c r="I335" i="3"/>
  <c r="E335" i="3"/>
  <c r="L334" i="3"/>
  <c r="H334" i="3"/>
  <c r="D334" i="3"/>
  <c r="K333" i="3"/>
  <c r="G333" i="3"/>
  <c r="C333" i="3"/>
  <c r="J332" i="3"/>
  <c r="F332" i="3"/>
  <c r="B332" i="3"/>
  <c r="I331" i="3"/>
  <c r="E331" i="3"/>
  <c r="L330" i="3"/>
  <c r="H330" i="3"/>
  <c r="D330" i="3"/>
  <c r="K329" i="3"/>
  <c r="G329" i="3"/>
  <c r="C329" i="3"/>
  <c r="J328" i="3"/>
  <c r="F328" i="3"/>
  <c r="B328" i="3"/>
  <c r="I327" i="3"/>
  <c r="E327" i="3"/>
  <c r="L326" i="3"/>
  <c r="H326" i="3"/>
  <c r="D326" i="3"/>
  <c r="K325" i="3"/>
  <c r="G325" i="3"/>
  <c r="C325" i="3"/>
  <c r="J324" i="3"/>
  <c r="F324" i="3"/>
  <c r="B324" i="3"/>
  <c r="I323" i="3"/>
  <c r="E323" i="3"/>
  <c r="L322" i="3"/>
  <c r="H322" i="3"/>
  <c r="D322" i="3"/>
  <c r="K321" i="3"/>
  <c r="G321" i="3"/>
  <c r="C321" i="3"/>
  <c r="J320" i="3"/>
  <c r="F320" i="3"/>
  <c r="B320" i="3"/>
  <c r="I319" i="3"/>
  <c r="E319" i="3"/>
  <c r="L318" i="3"/>
  <c r="H318" i="3"/>
  <c r="D318" i="3"/>
  <c r="K317" i="3"/>
  <c r="G317" i="3"/>
  <c r="C317" i="3"/>
  <c r="J316" i="3"/>
  <c r="F316" i="3"/>
  <c r="B316" i="3"/>
  <c r="I315" i="3"/>
  <c r="E315" i="3"/>
  <c r="L314" i="3"/>
  <c r="H314" i="3"/>
  <c r="D314" i="3"/>
  <c r="K313" i="3"/>
  <c r="G313" i="3"/>
  <c r="C313" i="3"/>
  <c r="J312" i="3"/>
  <c r="F312" i="3"/>
  <c r="B312" i="3"/>
  <c r="I311" i="3"/>
  <c r="E311" i="3"/>
  <c r="L310" i="3"/>
  <c r="H310" i="3"/>
  <c r="D310" i="3"/>
  <c r="K309" i="3"/>
  <c r="G309" i="3"/>
  <c r="C309" i="3"/>
  <c r="J308" i="3"/>
  <c r="F308" i="3"/>
  <c r="B308" i="3"/>
  <c r="I307" i="3"/>
  <c r="E307" i="3"/>
  <c r="L306" i="3"/>
  <c r="H306" i="3"/>
  <c r="D306" i="3"/>
  <c r="K305" i="3"/>
  <c r="G305" i="3"/>
  <c r="C305" i="3"/>
  <c r="J304" i="3"/>
  <c r="F304" i="3"/>
  <c r="B304" i="3"/>
  <c r="I303" i="3"/>
  <c r="E303" i="3"/>
  <c r="L302" i="3"/>
  <c r="H302" i="3"/>
  <c r="D302" i="3"/>
  <c r="K301" i="3"/>
  <c r="G301" i="3"/>
  <c r="C301" i="3"/>
  <c r="J300" i="3"/>
  <c r="F300" i="3"/>
  <c r="B300" i="3"/>
  <c r="I299" i="3"/>
  <c r="E299" i="3"/>
  <c r="L298" i="3"/>
  <c r="H298" i="3"/>
  <c r="D298" i="3"/>
  <c r="K297" i="3"/>
  <c r="G297" i="3"/>
  <c r="C297" i="3"/>
  <c r="J296" i="3"/>
  <c r="F296" i="3"/>
  <c r="B296" i="3"/>
  <c r="I295" i="3"/>
  <c r="E295" i="3"/>
  <c r="L294" i="3"/>
  <c r="H294" i="3"/>
  <c r="D294" i="3"/>
  <c r="K293" i="3"/>
  <c r="G293" i="3"/>
  <c r="C293" i="3"/>
  <c r="J292" i="3"/>
  <c r="F292" i="3"/>
  <c r="B292" i="3"/>
  <c r="I291" i="3"/>
  <c r="E291" i="3"/>
  <c r="L290" i="3"/>
  <c r="H290" i="3"/>
  <c r="D290" i="3"/>
  <c r="K289" i="3"/>
  <c r="G289" i="3"/>
  <c r="C289" i="3"/>
  <c r="J288" i="3"/>
  <c r="F288" i="3"/>
  <c r="B288" i="3"/>
  <c r="I287" i="3"/>
  <c r="E287" i="3"/>
  <c r="L286" i="3"/>
  <c r="H286" i="3"/>
  <c r="D286" i="3"/>
  <c r="K285" i="3"/>
  <c r="G285" i="3"/>
  <c r="C285" i="3"/>
  <c r="J284" i="3"/>
  <c r="F284" i="3"/>
  <c r="B284" i="3"/>
  <c r="I283" i="3"/>
  <c r="E283" i="3"/>
  <c r="L282" i="3"/>
  <c r="H282" i="3"/>
  <c r="D282" i="3"/>
  <c r="K281" i="3"/>
  <c r="G281" i="3"/>
  <c r="C281" i="3"/>
  <c r="J280" i="3"/>
  <c r="F280" i="3"/>
  <c r="B280" i="3"/>
  <c r="I279" i="3"/>
  <c r="E279" i="3"/>
  <c r="L278" i="3"/>
  <c r="H278" i="3"/>
  <c r="D278" i="3"/>
  <c r="K277" i="3"/>
  <c r="G277" i="3"/>
  <c r="C277" i="3"/>
  <c r="J276" i="3"/>
  <c r="F276" i="3"/>
  <c r="B276" i="3"/>
  <c r="I275" i="3"/>
  <c r="E275" i="3"/>
  <c r="L274" i="3"/>
  <c r="H274" i="3"/>
  <c r="D274" i="3"/>
  <c r="K273" i="3"/>
  <c r="G273" i="3"/>
  <c r="C273" i="3"/>
  <c r="J272" i="3"/>
  <c r="F272" i="3"/>
  <c r="B272" i="3"/>
  <c r="I271" i="3"/>
  <c r="E271" i="3"/>
  <c r="L270" i="3"/>
  <c r="H270" i="3"/>
  <c r="D270" i="3"/>
  <c r="K269" i="3"/>
  <c r="G269" i="3"/>
  <c r="C269" i="3"/>
  <c r="J268" i="3"/>
  <c r="F268" i="3"/>
  <c r="B268" i="3"/>
  <c r="I267" i="3"/>
  <c r="E267" i="3"/>
  <c r="L266" i="3"/>
  <c r="H266" i="3"/>
  <c r="D266" i="3"/>
  <c r="K265" i="3"/>
  <c r="G265" i="3"/>
  <c r="C265" i="3"/>
  <c r="J264" i="3"/>
  <c r="F264" i="3"/>
  <c r="B264" i="3"/>
  <c r="I263" i="3"/>
  <c r="E263" i="3"/>
  <c r="L262" i="3"/>
  <c r="H262" i="3"/>
  <c r="D262" i="3"/>
  <c r="K261" i="3"/>
  <c r="G261" i="3"/>
  <c r="C261" i="3"/>
  <c r="J260" i="3"/>
  <c r="F260" i="3"/>
  <c r="B260" i="3"/>
  <c r="I259" i="3"/>
  <c r="E259" i="3"/>
  <c r="L258" i="3"/>
  <c r="H258" i="3"/>
  <c r="D258" i="3"/>
  <c r="K257" i="3"/>
  <c r="G257" i="3"/>
  <c r="C257" i="3"/>
  <c r="J256" i="3"/>
  <c r="F256" i="3"/>
  <c r="B256" i="3"/>
  <c r="I255" i="3"/>
  <c r="E255" i="3"/>
  <c r="L254" i="3"/>
  <c r="H254" i="3"/>
  <c r="K253" i="3"/>
  <c r="G253" i="3"/>
  <c r="C253" i="3"/>
  <c r="I252" i="3"/>
  <c r="E252" i="3"/>
  <c r="L251" i="3"/>
  <c r="H251" i="3"/>
  <c r="D251" i="3"/>
  <c r="K250" i="3"/>
  <c r="G250" i="3"/>
  <c r="C250" i="3"/>
  <c r="J249" i="3"/>
  <c r="F249" i="3"/>
  <c r="B249" i="3"/>
  <c r="H248" i="3"/>
  <c r="D248" i="3"/>
  <c r="K247" i="3"/>
  <c r="G247" i="3"/>
  <c r="C247" i="3"/>
  <c r="J246" i="3"/>
  <c r="F246" i="3"/>
  <c r="B246" i="3"/>
  <c r="I245" i="3"/>
  <c r="E245" i="3"/>
  <c r="K244" i="3"/>
  <c r="G244" i="3"/>
  <c r="C244" i="3"/>
  <c r="J243" i="3"/>
  <c r="F243" i="3"/>
  <c r="B243" i="3"/>
  <c r="I242" i="3"/>
  <c r="E242" i="3"/>
  <c r="L241" i="3"/>
  <c r="H241" i="3"/>
  <c r="D241" i="3"/>
  <c r="I239" i="3"/>
  <c r="E239" i="3"/>
  <c r="L238" i="3"/>
  <c r="H238" i="3"/>
  <c r="D238" i="3"/>
  <c r="K237" i="3"/>
  <c r="G237" i="3"/>
  <c r="C237" i="3"/>
  <c r="I236" i="3"/>
  <c r="E236" i="3"/>
  <c r="L235" i="3"/>
  <c r="K234" i="3"/>
  <c r="G234" i="3"/>
  <c r="C234" i="3"/>
  <c r="F233" i="3"/>
  <c r="B233" i="3"/>
  <c r="H232" i="3"/>
  <c r="D232" i="3"/>
  <c r="K231" i="3"/>
  <c r="G231" i="3"/>
  <c r="C231" i="3"/>
  <c r="J230" i="3"/>
  <c r="F230" i="3"/>
  <c r="I229" i="3"/>
  <c r="E229" i="3"/>
  <c r="K228" i="3"/>
  <c r="G228" i="3"/>
  <c r="C228" i="3"/>
  <c r="J227" i="3"/>
  <c r="F227" i="3"/>
  <c r="B227" i="3"/>
  <c r="I226" i="3"/>
  <c r="E226" i="3"/>
  <c r="L225" i="3"/>
  <c r="H225" i="3"/>
  <c r="D225" i="3"/>
  <c r="I223" i="3"/>
  <c r="E223" i="3"/>
  <c r="L222" i="3"/>
  <c r="H222" i="3"/>
  <c r="D222" i="3"/>
  <c r="G221" i="3"/>
  <c r="C221" i="3"/>
  <c r="I220" i="3"/>
  <c r="E220" i="3"/>
  <c r="L219" i="3"/>
  <c r="D219" i="3"/>
  <c r="K218" i="3"/>
  <c r="G218" i="3"/>
  <c r="C218" i="3"/>
  <c r="F217" i="3"/>
  <c r="B217" i="3"/>
  <c r="H216" i="3"/>
  <c r="D216" i="3"/>
  <c r="K215" i="3"/>
  <c r="G215" i="3"/>
  <c r="C215" i="3"/>
  <c r="J214" i="3"/>
  <c r="F214" i="3"/>
  <c r="I213" i="3"/>
  <c r="E213" i="3"/>
  <c r="K212" i="3"/>
  <c r="G212" i="3"/>
  <c r="C212" i="3"/>
  <c r="J211" i="3"/>
  <c r="F211" i="3"/>
  <c r="B211" i="3"/>
  <c r="J44" i="5" s="1"/>
  <c r="I210" i="3"/>
  <c r="E210" i="3"/>
  <c r="I209" i="3"/>
  <c r="E209" i="3"/>
  <c r="K208" i="3"/>
  <c r="G208" i="3"/>
  <c r="C208" i="3"/>
  <c r="J207" i="3"/>
  <c r="F207" i="3"/>
  <c r="B207" i="3"/>
  <c r="F44" i="5" s="1"/>
  <c r="I206" i="3"/>
  <c r="E206" i="3"/>
  <c r="J206" i="3"/>
  <c r="I205" i="3"/>
  <c r="E205" i="3"/>
  <c r="L204" i="3"/>
  <c r="C90" i="5" s="1"/>
  <c r="H204" i="3"/>
  <c r="D204" i="3"/>
  <c r="K203" i="3"/>
  <c r="G203" i="3"/>
  <c r="C203" i="3"/>
  <c r="K202" i="3"/>
  <c r="G202" i="3"/>
  <c r="C202" i="3"/>
  <c r="J201" i="3"/>
  <c r="F201" i="3"/>
  <c r="B201" i="3"/>
  <c r="J42" i="5" s="1"/>
  <c r="H200" i="3"/>
  <c r="D200" i="3"/>
  <c r="K199" i="3"/>
  <c r="G199" i="3"/>
  <c r="C199" i="3"/>
  <c r="K198" i="3"/>
  <c r="G198" i="3"/>
  <c r="C198" i="3"/>
  <c r="J197" i="3"/>
  <c r="F197" i="3"/>
  <c r="B197" i="3"/>
  <c r="F42" i="5" s="1"/>
  <c r="K196" i="3"/>
  <c r="G196" i="3"/>
  <c r="C196" i="3"/>
  <c r="J195" i="3"/>
  <c r="F195" i="3"/>
  <c r="B195" i="3"/>
  <c r="D42" i="5" s="1"/>
  <c r="J194" i="3"/>
  <c r="F194" i="3"/>
  <c r="B194" i="3"/>
  <c r="C42" i="5" s="1"/>
  <c r="I193" i="3"/>
  <c r="E193" i="3"/>
  <c r="L192" i="3"/>
  <c r="K86" i="5" s="1"/>
  <c r="H192" i="3"/>
  <c r="D192" i="3"/>
  <c r="K191" i="3"/>
  <c r="G191" i="3"/>
  <c r="C191" i="3"/>
  <c r="J190" i="3"/>
  <c r="F190" i="3"/>
  <c r="B190" i="3"/>
  <c r="I40" i="5" s="1"/>
  <c r="E189" i="3"/>
  <c r="I189" i="3"/>
  <c r="H188" i="3"/>
  <c r="D188" i="3"/>
  <c r="K187" i="3"/>
  <c r="G187" i="3"/>
  <c r="C187" i="3"/>
  <c r="J186" i="3"/>
  <c r="F186" i="3"/>
  <c r="B186" i="3"/>
  <c r="E40" i="5" s="1"/>
  <c r="I185" i="3"/>
  <c r="E185" i="3"/>
  <c r="H184" i="3"/>
  <c r="D184" i="3"/>
  <c r="K183" i="3"/>
  <c r="G183" i="3"/>
  <c r="C183" i="3"/>
  <c r="J182" i="3"/>
  <c r="F182" i="3"/>
  <c r="I181" i="3"/>
  <c r="E181" i="3"/>
  <c r="H180" i="3"/>
  <c r="D180" i="3"/>
  <c r="K179" i="3"/>
  <c r="G179" i="3"/>
  <c r="L178" i="3"/>
  <c r="G84" i="5" s="1"/>
  <c r="H178" i="3"/>
  <c r="D178" i="3"/>
  <c r="G177" i="3"/>
  <c r="C177" i="3"/>
  <c r="J176" i="3"/>
  <c r="F176" i="3"/>
  <c r="B176" i="3"/>
  <c r="E38" i="5" s="1"/>
  <c r="I175" i="3"/>
  <c r="E175" i="3"/>
  <c r="L174" i="3"/>
  <c r="C84" i="5" s="1"/>
  <c r="H174" i="3"/>
  <c r="D174" i="3"/>
  <c r="G173" i="3"/>
  <c r="C173" i="3"/>
  <c r="I172" i="3"/>
  <c r="E172" i="3"/>
  <c r="L171" i="3"/>
  <c r="J82" i="5" s="1"/>
  <c r="D171" i="3"/>
  <c r="K170" i="3"/>
  <c r="G170" i="3"/>
  <c r="C170" i="3"/>
  <c r="J169" i="3"/>
  <c r="F169" i="3"/>
  <c r="B169" i="3"/>
  <c r="H36" i="5" s="1"/>
  <c r="H168" i="3"/>
  <c r="D168" i="3"/>
  <c r="K167" i="3"/>
  <c r="G167" i="3"/>
  <c r="C167" i="3"/>
  <c r="J166" i="3"/>
  <c r="F166" i="3"/>
  <c r="I165" i="3"/>
  <c r="E165" i="3"/>
  <c r="K164" i="3"/>
  <c r="G164" i="3"/>
  <c r="C164" i="3"/>
  <c r="J163" i="3"/>
  <c r="F163" i="3"/>
  <c r="B163" i="3"/>
  <c r="B36" i="5" s="1"/>
  <c r="I162" i="3"/>
  <c r="E162" i="3"/>
  <c r="L161" i="3"/>
  <c r="J80" i="5" s="1"/>
  <c r="H161" i="3"/>
  <c r="D161" i="3"/>
  <c r="K160" i="3"/>
  <c r="G160" i="3"/>
  <c r="C160" i="3"/>
  <c r="J159" i="3"/>
  <c r="F159" i="3"/>
  <c r="B159" i="3"/>
  <c r="H34" i="5" s="1"/>
  <c r="J158" i="3"/>
  <c r="F158" i="3"/>
  <c r="B158" i="3"/>
  <c r="G34" i="5" s="1"/>
  <c r="I157" i="3"/>
  <c r="E157" i="3"/>
  <c r="K156" i="3"/>
  <c r="G156" i="3"/>
  <c r="C156" i="3"/>
  <c r="J155" i="3"/>
  <c r="F155" i="3"/>
  <c r="B155" i="3"/>
  <c r="D34" i="5" s="1"/>
  <c r="I154" i="3"/>
  <c r="E154" i="3"/>
  <c r="L153" i="3"/>
  <c r="B80" i="5" s="1"/>
  <c r="H153" i="3"/>
  <c r="D153" i="3"/>
  <c r="K152" i="3"/>
  <c r="G152" i="3"/>
  <c r="C152" i="3"/>
  <c r="J151" i="3"/>
  <c r="F151" i="3"/>
  <c r="B151" i="3"/>
  <c r="J32" i="5" s="1"/>
  <c r="I150" i="3"/>
  <c r="E150" i="3"/>
  <c r="L149" i="3"/>
  <c r="H78" i="5" s="1"/>
  <c r="H149" i="3"/>
  <c r="K148" i="3"/>
  <c r="G148" i="3"/>
  <c r="C148" i="3"/>
  <c r="J147" i="3"/>
  <c r="F147" i="3"/>
  <c r="B147" i="3"/>
  <c r="F32" i="5" s="1"/>
  <c r="I146" i="3"/>
  <c r="E146" i="3"/>
  <c r="L145" i="3"/>
  <c r="D78" i="5" s="1"/>
  <c r="H145" i="3"/>
  <c r="D145" i="3"/>
  <c r="L144" i="3"/>
  <c r="C78" i="5" s="1"/>
  <c r="H144" i="3"/>
  <c r="D144" i="3"/>
  <c r="L143" i="3"/>
  <c r="B78" i="5" s="1"/>
  <c r="D143" i="3"/>
  <c r="L142" i="3"/>
  <c r="K76" i="5" s="1"/>
  <c r="H142" i="3"/>
  <c r="D142" i="3"/>
  <c r="K141" i="3"/>
  <c r="G141" i="3"/>
  <c r="C141" i="3"/>
  <c r="I140" i="3"/>
  <c r="E140" i="3"/>
  <c r="L139" i="3"/>
  <c r="H76" i="5" s="1"/>
  <c r="H139" i="3"/>
  <c r="D139" i="3"/>
  <c r="K138" i="3"/>
  <c r="G138" i="3"/>
  <c r="C138" i="3"/>
  <c r="J137" i="3"/>
  <c r="F137" i="3"/>
  <c r="B137" i="3"/>
  <c r="F30" i="5" s="1"/>
  <c r="H136" i="3"/>
  <c r="D136" i="3"/>
  <c r="K135" i="3"/>
  <c r="G135" i="3"/>
  <c r="C135" i="3"/>
  <c r="J134" i="3"/>
  <c r="F134" i="3"/>
  <c r="B134" i="3"/>
  <c r="C30" i="5" s="1"/>
  <c r="I133" i="3"/>
  <c r="E133" i="3"/>
  <c r="H132" i="3"/>
  <c r="D132" i="3"/>
  <c r="K131" i="3"/>
  <c r="C131" i="3"/>
  <c r="L130" i="3"/>
  <c r="I74" i="5" s="1"/>
  <c r="H130" i="3"/>
  <c r="D130" i="3"/>
  <c r="G129" i="3"/>
  <c r="K128" i="3"/>
  <c r="G128" i="3"/>
  <c r="C128" i="3"/>
  <c r="E255" i="4" s="1"/>
  <c r="L127" i="3"/>
  <c r="F74" i="5" s="1"/>
  <c r="D127" i="3"/>
  <c r="K126" i="3"/>
  <c r="G126" i="3"/>
  <c r="C126" i="3"/>
  <c r="J125" i="3"/>
  <c r="F125" i="3"/>
  <c r="B125" i="3"/>
  <c r="D28" i="5" s="1"/>
  <c r="I124" i="3"/>
  <c r="E124" i="3"/>
  <c r="L123" i="3"/>
  <c r="B74" i="5" s="1"/>
  <c r="H123" i="3"/>
  <c r="D123" i="3"/>
  <c r="L122" i="3"/>
  <c r="K72" i="5" s="1"/>
  <c r="H122" i="3"/>
  <c r="D122" i="3"/>
  <c r="K121" i="3"/>
  <c r="G121" i="3"/>
  <c r="C121" i="3"/>
  <c r="J120" i="3"/>
  <c r="F120" i="3"/>
  <c r="B120" i="3"/>
  <c r="I26" i="5" s="1"/>
  <c r="I119" i="3"/>
  <c r="E119" i="3"/>
  <c r="I118" i="3"/>
  <c r="E118" i="3"/>
  <c r="L117" i="3"/>
  <c r="F72" i="5" s="1"/>
  <c r="D117" i="3"/>
  <c r="L116" i="3"/>
  <c r="E72" i="5" s="1"/>
  <c r="H116" i="3"/>
  <c r="K115" i="3"/>
  <c r="G115" i="3"/>
  <c r="C115" i="3"/>
  <c r="B114" i="3"/>
  <c r="C26" i="5" s="1"/>
  <c r="K113" i="3"/>
  <c r="G113" i="3"/>
  <c r="C113" i="3"/>
  <c r="I112" i="3"/>
  <c r="E112" i="3"/>
  <c r="L111" i="3"/>
  <c r="J70" i="5" s="1"/>
  <c r="D111" i="3"/>
  <c r="L110" i="3"/>
  <c r="I70" i="5" s="1"/>
  <c r="H110" i="3"/>
  <c r="D110" i="3"/>
  <c r="K109" i="3"/>
  <c r="G109" i="3"/>
  <c r="C109" i="3"/>
  <c r="L108" i="3"/>
  <c r="G70" i="5" s="1"/>
  <c r="H108" i="3"/>
  <c r="D108" i="3"/>
  <c r="H107" i="3"/>
  <c r="D107" i="3"/>
  <c r="I106" i="3"/>
  <c r="E106" i="3"/>
  <c r="B106" i="3"/>
  <c r="E24" i="5" s="1"/>
  <c r="I105" i="3"/>
  <c r="E105" i="3"/>
  <c r="I104" i="3"/>
  <c r="E104" i="3"/>
  <c r="B103" i="3"/>
  <c r="B24" i="5" s="1"/>
  <c r="E102" i="3"/>
  <c r="G202" i="4" s="1"/>
  <c r="AC201" i="4"/>
  <c r="H101" i="3"/>
  <c r="AF200" i="4"/>
  <c r="AF199" i="4"/>
  <c r="B101" i="3"/>
  <c r="J22" i="5" s="1"/>
  <c r="Z200" i="4"/>
  <c r="H100" i="3"/>
  <c r="AF198" i="4"/>
  <c r="AF197" i="4"/>
  <c r="C100" i="3"/>
  <c r="AA198" i="4"/>
  <c r="AA197" i="4"/>
  <c r="H99" i="3"/>
  <c r="AF196" i="4"/>
  <c r="C99" i="3"/>
  <c r="AA195" i="4"/>
  <c r="AA196" i="4"/>
  <c r="I98" i="3"/>
  <c r="AG194" i="4"/>
  <c r="AG193" i="4"/>
  <c r="C98" i="3"/>
  <c r="AA194" i="4"/>
  <c r="J97" i="3"/>
  <c r="AH192" i="4"/>
  <c r="E97" i="3"/>
  <c r="AC192" i="4"/>
  <c r="AC191" i="4"/>
  <c r="K96" i="3"/>
  <c r="AI190" i="4"/>
  <c r="AI189" i="4"/>
  <c r="E96" i="3"/>
  <c r="AC190" i="4"/>
  <c r="AC189" i="4"/>
  <c r="K95" i="3"/>
  <c r="AI187" i="4"/>
  <c r="AI188" i="4"/>
  <c r="AE188" i="4"/>
  <c r="AE187" i="4"/>
  <c r="C95" i="3"/>
  <c r="AA188" i="4"/>
  <c r="AA187" i="4"/>
  <c r="J94" i="3"/>
  <c r="AH186" i="4"/>
  <c r="AH185" i="4"/>
  <c r="E94" i="3"/>
  <c r="AC186" i="4"/>
  <c r="AC185" i="4"/>
  <c r="J93" i="3"/>
  <c r="AH184" i="4"/>
  <c r="E93" i="3"/>
  <c r="AC184" i="4"/>
  <c r="AC183" i="4"/>
  <c r="K92" i="3"/>
  <c r="AI182" i="4"/>
  <c r="AI181" i="4"/>
  <c r="E92" i="3"/>
  <c r="AC182" i="4"/>
  <c r="K91" i="3"/>
  <c r="AI180" i="4"/>
  <c r="AI179" i="4"/>
  <c r="F91" i="3"/>
  <c r="AD179" i="4"/>
  <c r="AD180" i="4"/>
  <c r="K90" i="3"/>
  <c r="AI178" i="4"/>
  <c r="F90" i="3"/>
  <c r="AD178" i="4"/>
  <c r="AD177" i="4"/>
  <c r="L89" i="3"/>
  <c r="H66" i="5" s="1"/>
  <c r="AJ175" i="4"/>
  <c r="AJ176" i="4"/>
  <c r="F89" i="3"/>
  <c r="AD176" i="4"/>
  <c r="L88" i="3"/>
  <c r="G66" i="5" s="1"/>
  <c r="AJ173" i="4"/>
  <c r="AJ174" i="4"/>
  <c r="G88" i="3"/>
  <c r="AE173" i="4"/>
  <c r="AE174" i="4"/>
  <c r="AG171" i="4"/>
  <c r="AG172" i="4"/>
  <c r="AC171" i="4"/>
  <c r="AC172" i="4"/>
  <c r="K86" i="3"/>
  <c r="AI170" i="4"/>
  <c r="F86" i="3"/>
  <c r="AD169" i="4"/>
  <c r="AD170" i="4"/>
  <c r="G86" i="3"/>
  <c r="H85" i="3"/>
  <c r="AF167" i="4"/>
  <c r="AF168" i="4"/>
  <c r="B85" i="3"/>
  <c r="D20" i="5" s="1"/>
  <c r="Z168" i="4"/>
  <c r="H84" i="3"/>
  <c r="AF166" i="4"/>
  <c r="AF165" i="4"/>
  <c r="C84" i="3"/>
  <c r="AA166" i="4"/>
  <c r="AA165" i="4"/>
  <c r="J83" i="3"/>
  <c r="AH163" i="4"/>
  <c r="AH164" i="4"/>
  <c r="D83" i="3"/>
  <c r="AB164" i="4"/>
  <c r="J82" i="3"/>
  <c r="AH162" i="4"/>
  <c r="AH161" i="4"/>
  <c r="E82" i="3"/>
  <c r="AC162" i="4"/>
  <c r="AC161" i="4"/>
  <c r="J81" i="3"/>
  <c r="AH160" i="4"/>
  <c r="E81" i="3"/>
  <c r="AC160" i="4"/>
  <c r="AC159" i="4"/>
  <c r="K80" i="3"/>
  <c r="AI158" i="4"/>
  <c r="AI157" i="4"/>
  <c r="E80" i="3"/>
  <c r="AC158" i="4"/>
  <c r="AC157" i="4"/>
  <c r="K79" i="3"/>
  <c r="AI156" i="4"/>
  <c r="AI155" i="4"/>
  <c r="AE156" i="4"/>
  <c r="AE155" i="4"/>
  <c r="C79" i="3"/>
  <c r="AA156" i="4"/>
  <c r="AA155" i="4"/>
  <c r="J78" i="3"/>
  <c r="AH153" i="4"/>
  <c r="AH154" i="4"/>
  <c r="E78" i="3"/>
  <c r="AC154" i="4"/>
  <c r="AC153" i="4"/>
  <c r="J77" i="3"/>
  <c r="AH152" i="4"/>
  <c r="E77" i="3"/>
  <c r="AC152" i="4"/>
  <c r="AC151" i="4"/>
  <c r="K76" i="3"/>
  <c r="AI149" i="4"/>
  <c r="AI150" i="4"/>
  <c r="E76" i="3"/>
  <c r="AC150" i="4"/>
  <c r="L75" i="3"/>
  <c r="D64" i="5" s="1"/>
  <c r="AJ148" i="4"/>
  <c r="G75" i="3"/>
  <c r="AE148" i="4"/>
  <c r="AE147" i="4"/>
  <c r="B75" i="3"/>
  <c r="D18" i="5" s="1"/>
  <c r="Z147" i="4"/>
  <c r="Z148" i="4"/>
  <c r="G74" i="3"/>
  <c r="AE146" i="4"/>
  <c r="B74" i="3"/>
  <c r="C18" i="5" s="1"/>
  <c r="Z146" i="4"/>
  <c r="Z145" i="4"/>
  <c r="I73" i="3"/>
  <c r="AG143" i="4"/>
  <c r="AG144" i="4"/>
  <c r="AB143" i="4"/>
  <c r="AB144" i="4"/>
  <c r="L72" i="3"/>
  <c r="K62" i="5" s="1"/>
  <c r="AJ142" i="4"/>
  <c r="AJ141" i="4"/>
  <c r="H72" i="3"/>
  <c r="AF141" i="4"/>
  <c r="AF142" i="4"/>
  <c r="D72" i="3"/>
  <c r="F143" i="4" s="1"/>
  <c r="AB142" i="4"/>
  <c r="AB141" i="4"/>
  <c r="K71" i="3"/>
  <c r="AI140" i="4"/>
  <c r="AI139" i="4"/>
  <c r="F71" i="3"/>
  <c r="AD139" i="4"/>
  <c r="AD140" i="4"/>
  <c r="G70" i="3"/>
  <c r="AE137" i="4"/>
  <c r="AE138" i="4"/>
  <c r="B70" i="3"/>
  <c r="I16" i="5" s="1"/>
  <c r="Z137" i="4"/>
  <c r="Z138" i="4"/>
  <c r="I69" i="3"/>
  <c r="AG135" i="4"/>
  <c r="AG136" i="4"/>
  <c r="E69" i="3"/>
  <c r="AC136" i="4"/>
  <c r="AC135" i="4"/>
  <c r="I68" i="3"/>
  <c r="AG134" i="4"/>
  <c r="D68" i="3"/>
  <c r="AB134" i="4"/>
  <c r="AB133" i="4"/>
  <c r="K67" i="3"/>
  <c r="AI132" i="4"/>
  <c r="AI131" i="4"/>
  <c r="F67" i="3"/>
  <c r="AD131" i="4"/>
  <c r="AD132" i="4"/>
  <c r="K66" i="3"/>
  <c r="AI130" i="4"/>
  <c r="F66" i="3"/>
  <c r="AD129" i="4"/>
  <c r="AD130" i="4"/>
  <c r="L65" i="3"/>
  <c r="D62" i="5" s="1"/>
  <c r="AJ127" i="4"/>
  <c r="AJ128" i="4"/>
  <c r="F65" i="3"/>
  <c r="AD128" i="4"/>
  <c r="H64" i="3"/>
  <c r="AF125" i="4"/>
  <c r="AF126" i="4"/>
  <c r="C64" i="3"/>
  <c r="AA125" i="4"/>
  <c r="AA126" i="4"/>
  <c r="H63" i="3"/>
  <c r="AF124" i="4"/>
  <c r="C63" i="3"/>
  <c r="AA123" i="4"/>
  <c r="AA124" i="4"/>
  <c r="I62" i="3"/>
  <c r="AG122" i="4"/>
  <c r="AG121" i="4"/>
  <c r="C62" i="3"/>
  <c r="AA122" i="4"/>
  <c r="I61" i="3"/>
  <c r="AG119" i="4"/>
  <c r="AG120" i="4"/>
  <c r="D61" i="3"/>
  <c r="AB119" i="4"/>
  <c r="AB120" i="4"/>
  <c r="L60" i="3"/>
  <c r="I60" i="5" s="1"/>
  <c r="AJ118" i="4"/>
  <c r="AJ117" i="4"/>
  <c r="G60" i="3"/>
  <c r="AE118" i="4"/>
  <c r="AE117" i="4"/>
  <c r="L59" i="3"/>
  <c r="H60" i="5" s="1"/>
  <c r="AJ116" i="4"/>
  <c r="G59" i="3"/>
  <c r="AE115" i="4"/>
  <c r="AE116" i="4"/>
  <c r="B59" i="3"/>
  <c r="H14" i="5" s="1"/>
  <c r="Z115" i="4"/>
  <c r="Z116" i="4"/>
  <c r="I58" i="3"/>
  <c r="AG114" i="4"/>
  <c r="AG113" i="4"/>
  <c r="C58" i="3"/>
  <c r="AA114" i="4"/>
  <c r="I57" i="3"/>
  <c r="AG111" i="4"/>
  <c r="AG112" i="4"/>
  <c r="D57" i="3"/>
  <c r="AB111" i="4"/>
  <c r="AB112" i="4"/>
  <c r="L56" i="3"/>
  <c r="E60" i="5" s="1"/>
  <c r="AJ109" i="4"/>
  <c r="AJ110" i="4"/>
  <c r="G56" i="3"/>
  <c r="AE109" i="4"/>
  <c r="AE110" i="4"/>
  <c r="L55" i="3"/>
  <c r="D60" i="5" s="1"/>
  <c r="AJ108" i="4"/>
  <c r="AJ107" i="4"/>
  <c r="G55" i="3"/>
  <c r="AE107" i="4"/>
  <c r="AE108" i="4"/>
  <c r="B55" i="3"/>
  <c r="D14" i="5" s="1"/>
  <c r="Z108" i="4"/>
  <c r="Z107" i="4"/>
  <c r="G54" i="3"/>
  <c r="AE105" i="4"/>
  <c r="AE106" i="4"/>
  <c r="K53" i="3"/>
  <c r="AI104" i="4"/>
  <c r="AI103" i="4"/>
  <c r="F53" i="3"/>
  <c r="AD104" i="4"/>
  <c r="AD103" i="4"/>
  <c r="I52" i="3"/>
  <c r="AG102" i="4"/>
  <c r="AG101" i="4"/>
  <c r="E52" i="3"/>
  <c r="AC102" i="4"/>
  <c r="AC101" i="4"/>
  <c r="H51" i="3"/>
  <c r="AF99" i="4"/>
  <c r="AF100" i="4"/>
  <c r="C51" i="3"/>
  <c r="AA100" i="4"/>
  <c r="AA99" i="4"/>
  <c r="H50" i="3"/>
  <c r="AF98" i="4"/>
  <c r="AF97" i="4"/>
  <c r="C50" i="3"/>
  <c r="AA98" i="4"/>
  <c r="AA97" i="4"/>
  <c r="AH95" i="4"/>
  <c r="AH96" i="4"/>
  <c r="F49" i="3"/>
  <c r="AD95" i="4"/>
  <c r="AD96" i="4"/>
  <c r="Z95" i="4"/>
  <c r="Z96" i="4"/>
  <c r="J48" i="3"/>
  <c r="L95" i="4" s="1"/>
  <c r="AH94" i="4"/>
  <c r="E48" i="3"/>
  <c r="AC93" i="4"/>
  <c r="AC94" i="4"/>
  <c r="K47" i="3"/>
  <c r="AI91" i="4"/>
  <c r="AI92" i="4"/>
  <c r="E47" i="3"/>
  <c r="AC92" i="4"/>
  <c r="L46" i="3"/>
  <c r="E58" i="5" s="1"/>
  <c r="AJ90" i="4"/>
  <c r="G46" i="3"/>
  <c r="AE89" i="4"/>
  <c r="AE90" i="4"/>
  <c r="B46" i="3"/>
  <c r="E12" i="5" s="1"/>
  <c r="Z89" i="4"/>
  <c r="Z90" i="4"/>
  <c r="G45" i="3"/>
  <c r="AE88" i="4"/>
  <c r="AE87" i="4"/>
  <c r="B45" i="3"/>
  <c r="D12" i="5" s="1"/>
  <c r="Z88" i="4"/>
  <c r="Z87" i="4"/>
  <c r="I44" i="3"/>
  <c r="AG86" i="4"/>
  <c r="AG85" i="4"/>
  <c r="E44" i="3"/>
  <c r="AC86" i="4"/>
  <c r="AC85" i="4"/>
  <c r="L43" i="3"/>
  <c r="B58" i="5" s="1"/>
  <c r="AJ83" i="4"/>
  <c r="AJ84" i="4"/>
  <c r="G43" i="3"/>
  <c r="AE84" i="4"/>
  <c r="AE83" i="4"/>
  <c r="L42" i="3"/>
  <c r="K56" i="5" s="1"/>
  <c r="AJ81" i="4"/>
  <c r="AJ82" i="4"/>
  <c r="G42" i="3"/>
  <c r="AE81" i="4"/>
  <c r="AE82" i="4"/>
  <c r="B42" i="3"/>
  <c r="K10" i="5" s="1"/>
  <c r="Z81" i="4"/>
  <c r="Z82" i="4"/>
  <c r="I41" i="3"/>
  <c r="AG79" i="4"/>
  <c r="AG80" i="4"/>
  <c r="AC79" i="4"/>
  <c r="AC80" i="4"/>
  <c r="E41" i="3"/>
  <c r="H40" i="3"/>
  <c r="AF77" i="4"/>
  <c r="AF78" i="4"/>
  <c r="B40" i="3"/>
  <c r="I10" i="5" s="1"/>
  <c r="Z78" i="4"/>
  <c r="I39" i="3"/>
  <c r="K77" i="4" s="1"/>
  <c r="AG76" i="4"/>
  <c r="D39" i="3"/>
  <c r="AB75" i="4"/>
  <c r="AB76" i="4"/>
  <c r="J38" i="3"/>
  <c r="AH73" i="4"/>
  <c r="AH74" i="4"/>
  <c r="D38" i="3"/>
  <c r="AB73" i="4"/>
  <c r="AB74" i="4"/>
  <c r="K37" i="3"/>
  <c r="AI72" i="4"/>
  <c r="G37" i="3"/>
  <c r="AE72" i="4"/>
  <c r="C37" i="3"/>
  <c r="AA72" i="4"/>
  <c r="I36" i="3"/>
  <c r="AG70" i="4"/>
  <c r="AG69" i="4"/>
  <c r="D36" i="3"/>
  <c r="AB70" i="4"/>
  <c r="AB69" i="4"/>
  <c r="AG68" i="4"/>
  <c r="D35" i="3"/>
  <c r="AB67" i="4"/>
  <c r="AB68" i="4"/>
  <c r="K34" i="3"/>
  <c r="AI66" i="4"/>
  <c r="AI65" i="4"/>
  <c r="F34" i="3"/>
  <c r="AD65" i="4"/>
  <c r="AD66" i="4"/>
  <c r="L33" i="3"/>
  <c r="B56" i="5" s="1"/>
  <c r="AJ63" i="4"/>
  <c r="AJ64" i="4"/>
  <c r="H33" i="3"/>
  <c r="AF63" i="4"/>
  <c r="AF64" i="4"/>
  <c r="D33" i="3"/>
  <c r="AB63" i="4"/>
  <c r="AB64" i="4"/>
  <c r="L32" i="3"/>
  <c r="K54" i="5" s="1"/>
  <c r="AJ62" i="4"/>
  <c r="AJ61" i="4"/>
  <c r="F32" i="3"/>
  <c r="AD62" i="4"/>
  <c r="H31" i="3"/>
  <c r="AF59" i="4"/>
  <c r="AF60" i="4"/>
  <c r="C31" i="3"/>
  <c r="AA60" i="4"/>
  <c r="AA59" i="4"/>
  <c r="H30" i="3"/>
  <c r="AF58" i="4"/>
  <c r="AF57" i="4"/>
  <c r="C30" i="3"/>
  <c r="AA57" i="4"/>
  <c r="AA58" i="4"/>
  <c r="I29" i="3"/>
  <c r="AG56" i="4"/>
  <c r="AG55" i="4"/>
  <c r="D29" i="3"/>
  <c r="AB56" i="4"/>
  <c r="AB55" i="4"/>
  <c r="J28" i="3"/>
  <c r="AH54" i="4"/>
  <c r="AH53" i="4"/>
  <c r="F28" i="3"/>
  <c r="AD53" i="4"/>
  <c r="AD54" i="4"/>
  <c r="B28" i="3"/>
  <c r="G8" i="5" s="1"/>
  <c r="Z53" i="4"/>
  <c r="Z54" i="4"/>
  <c r="H27" i="3"/>
  <c r="AF51" i="4"/>
  <c r="AF52" i="4"/>
  <c r="B27" i="3"/>
  <c r="F8" i="5" s="1"/>
  <c r="Z52" i="4"/>
  <c r="H26" i="3"/>
  <c r="AF49" i="4"/>
  <c r="AF50" i="4"/>
  <c r="C26" i="3"/>
  <c r="AA50" i="4"/>
  <c r="AA49" i="4"/>
  <c r="J25" i="3"/>
  <c r="AH48" i="4"/>
  <c r="AH47" i="4"/>
  <c r="D25" i="3"/>
  <c r="AB47" i="4"/>
  <c r="AB48" i="4"/>
  <c r="K24" i="3"/>
  <c r="AI46" i="4"/>
  <c r="G24" i="3"/>
  <c r="AE46" i="4"/>
  <c r="C24" i="3"/>
  <c r="AA46" i="4"/>
  <c r="I23" i="3"/>
  <c r="AG44" i="4"/>
  <c r="AG43" i="4"/>
  <c r="D23" i="3"/>
  <c r="AB44" i="4"/>
  <c r="AB43" i="4"/>
  <c r="I22" i="3"/>
  <c r="AG41" i="4"/>
  <c r="AG42" i="4"/>
  <c r="D22" i="3"/>
  <c r="AB42" i="4"/>
  <c r="AB41" i="4"/>
  <c r="AI39" i="4"/>
  <c r="AI40" i="4"/>
  <c r="G21" i="3"/>
  <c r="AE40" i="4"/>
  <c r="AE39" i="4"/>
  <c r="C21" i="3"/>
  <c r="AA40" i="4"/>
  <c r="AA39" i="4"/>
  <c r="K20" i="3"/>
  <c r="M39" i="4" s="1"/>
  <c r="AI38" i="4"/>
  <c r="G20" i="3"/>
  <c r="AE38" i="4"/>
  <c r="C20" i="3"/>
  <c r="AA38" i="4"/>
  <c r="I19" i="3"/>
  <c r="AG35" i="4"/>
  <c r="AG36" i="4"/>
  <c r="D19" i="3"/>
  <c r="AB35" i="4"/>
  <c r="AB36" i="4"/>
  <c r="I18" i="3"/>
  <c r="AG34" i="4"/>
  <c r="D18" i="3"/>
  <c r="AB34" i="4"/>
  <c r="AB33" i="4"/>
  <c r="J17" i="3"/>
  <c r="AH32" i="4"/>
  <c r="AH31" i="4"/>
  <c r="D17" i="3"/>
  <c r="AB32" i="4"/>
  <c r="J16" i="3"/>
  <c r="AH29" i="4"/>
  <c r="AH30" i="4"/>
  <c r="E16" i="3"/>
  <c r="AC29" i="4"/>
  <c r="AC30" i="4"/>
  <c r="AI27" i="4"/>
  <c r="AI28" i="4"/>
  <c r="AE27" i="4"/>
  <c r="AE28" i="4"/>
  <c r="C15" i="3"/>
  <c r="AA27" i="4"/>
  <c r="AA28" i="4"/>
  <c r="I14" i="3"/>
  <c r="AG26" i="4"/>
  <c r="D14" i="3"/>
  <c r="AB25" i="4"/>
  <c r="AB26" i="4"/>
  <c r="R22" i="4"/>
  <c r="R21" i="4"/>
  <c r="V21" i="4"/>
  <c r="V22" i="4"/>
  <c r="Y36" i="4"/>
  <c r="Y35" i="4"/>
  <c r="U35" i="4"/>
  <c r="U36" i="4"/>
  <c r="Q35" i="4"/>
  <c r="Q36" i="4"/>
  <c r="X34" i="4"/>
  <c r="X33" i="4"/>
  <c r="T34" i="4"/>
  <c r="T33" i="4"/>
  <c r="P34" i="4"/>
  <c r="P33" i="4"/>
  <c r="W31" i="4"/>
  <c r="W32" i="4"/>
  <c r="S31" i="4"/>
  <c r="S32" i="4"/>
  <c r="O31" i="4"/>
  <c r="O32" i="4"/>
  <c r="V30" i="4"/>
  <c r="V29" i="4"/>
  <c r="R29" i="4"/>
  <c r="R30" i="4"/>
  <c r="Y27" i="4"/>
  <c r="Y28" i="4"/>
  <c r="U28" i="4"/>
  <c r="U27" i="4"/>
  <c r="Q27" i="4"/>
  <c r="Q28" i="4"/>
  <c r="X26" i="4"/>
  <c r="X25" i="4"/>
  <c r="T26" i="4"/>
  <c r="T25" i="4"/>
  <c r="P25" i="4"/>
  <c r="P26" i="4"/>
  <c r="W24" i="4"/>
  <c r="W23" i="4"/>
  <c r="S23" i="4"/>
  <c r="S24" i="4"/>
  <c r="O23" i="4"/>
  <c r="O24" i="4"/>
  <c r="R38" i="4"/>
  <c r="R37" i="4"/>
  <c r="V38" i="4"/>
  <c r="V37" i="4"/>
  <c r="U53" i="4"/>
  <c r="U54" i="4"/>
  <c r="Q53" i="4"/>
  <c r="Q54" i="4"/>
  <c r="X51" i="4"/>
  <c r="X52" i="4"/>
  <c r="T52" i="4"/>
  <c r="T51" i="4"/>
  <c r="P51" i="4"/>
  <c r="P52" i="4"/>
  <c r="AF26" i="3"/>
  <c r="AH51" i="4" s="1"/>
  <c r="W49" i="4"/>
  <c r="W50" i="4"/>
  <c r="AB26" i="3"/>
  <c r="AD51" i="4" s="1"/>
  <c r="S50" i="4"/>
  <c r="S49" i="4"/>
  <c r="X26" i="3"/>
  <c r="O49" i="4"/>
  <c r="O50" i="4"/>
  <c r="AE25" i="3"/>
  <c r="V48" i="4"/>
  <c r="V47" i="4"/>
  <c r="AA25" i="3"/>
  <c r="E25" i="3" s="1"/>
  <c r="R48" i="4"/>
  <c r="R47" i="4"/>
  <c r="U45" i="4"/>
  <c r="U46" i="4"/>
  <c r="Q45" i="4"/>
  <c r="Q46" i="4"/>
  <c r="X43" i="4"/>
  <c r="X44" i="4"/>
  <c r="T44" i="4"/>
  <c r="T43" i="4"/>
  <c r="P44" i="4"/>
  <c r="P43" i="4"/>
  <c r="AF22" i="3"/>
  <c r="AH43" i="4" s="1"/>
  <c r="W41" i="4"/>
  <c r="W42" i="4"/>
  <c r="AB22" i="3"/>
  <c r="AD43" i="4" s="1"/>
  <c r="S42" i="4"/>
  <c r="S41" i="4"/>
  <c r="X22" i="3"/>
  <c r="Z43" i="4" s="1"/>
  <c r="O41" i="4"/>
  <c r="O42" i="4"/>
  <c r="V40" i="4"/>
  <c r="V39" i="4"/>
  <c r="R40" i="4"/>
  <c r="R39" i="4"/>
  <c r="X29" i="3"/>
  <c r="Z57" i="4" s="1"/>
  <c r="O55" i="4"/>
  <c r="O56" i="4"/>
  <c r="AB29" i="3"/>
  <c r="AD57" i="4" s="1"/>
  <c r="S55" i="4"/>
  <c r="S56" i="4"/>
  <c r="AF29" i="3"/>
  <c r="AH57" i="4" s="1"/>
  <c r="W55" i="4"/>
  <c r="W56" i="4"/>
  <c r="X104" i="4"/>
  <c r="X103" i="4"/>
  <c r="T104" i="4"/>
  <c r="T103" i="4"/>
  <c r="P103" i="4"/>
  <c r="P104" i="4"/>
  <c r="W102" i="4"/>
  <c r="W101" i="4"/>
  <c r="S101" i="4"/>
  <c r="S102" i="4"/>
  <c r="O102" i="4"/>
  <c r="O101" i="4"/>
  <c r="V99" i="4"/>
  <c r="V100" i="4"/>
  <c r="R100" i="4"/>
  <c r="R99" i="4"/>
  <c r="Y97" i="4"/>
  <c r="Y98" i="4"/>
  <c r="U98" i="4"/>
  <c r="U97" i="4"/>
  <c r="Q98" i="4"/>
  <c r="Q97" i="4"/>
  <c r="X95" i="4"/>
  <c r="X96" i="4"/>
  <c r="T95" i="4"/>
  <c r="T96" i="4"/>
  <c r="P95" i="4"/>
  <c r="P96" i="4"/>
  <c r="W94" i="4"/>
  <c r="W93" i="4"/>
  <c r="S93" i="4"/>
  <c r="S94" i="4"/>
  <c r="O93" i="4"/>
  <c r="O94" i="4"/>
  <c r="V91" i="4"/>
  <c r="V92" i="4"/>
  <c r="R91" i="4"/>
  <c r="R92" i="4"/>
  <c r="Y89" i="4"/>
  <c r="Y90" i="4"/>
  <c r="U90" i="4"/>
  <c r="U89" i="4"/>
  <c r="Q90" i="4"/>
  <c r="Q89" i="4"/>
  <c r="X87" i="4"/>
  <c r="X88" i="4"/>
  <c r="T88" i="4"/>
  <c r="T87" i="4"/>
  <c r="P88" i="4"/>
  <c r="P87" i="4"/>
  <c r="W86" i="4"/>
  <c r="W85" i="4"/>
  <c r="S86" i="4"/>
  <c r="S85" i="4"/>
  <c r="O85" i="4"/>
  <c r="O86" i="4"/>
  <c r="V83" i="4"/>
  <c r="V84" i="4"/>
  <c r="R83" i="4"/>
  <c r="R84" i="4"/>
  <c r="Y81" i="4"/>
  <c r="Y82" i="4"/>
  <c r="U82" i="4"/>
  <c r="U81" i="4"/>
  <c r="Q81" i="4"/>
  <c r="Q82" i="4"/>
  <c r="X79" i="4"/>
  <c r="X80" i="4"/>
  <c r="T79" i="4"/>
  <c r="T80" i="4"/>
  <c r="P79" i="4"/>
  <c r="P80" i="4"/>
  <c r="W77" i="4"/>
  <c r="W78" i="4"/>
  <c r="S78" i="4"/>
  <c r="S77" i="4"/>
  <c r="O77" i="4"/>
  <c r="O78" i="4"/>
  <c r="V75" i="4"/>
  <c r="V76" i="4"/>
  <c r="R75" i="4"/>
  <c r="R76" i="4"/>
  <c r="Y73" i="4"/>
  <c r="Y74" i="4"/>
  <c r="U74" i="4"/>
  <c r="U73" i="4"/>
  <c r="Q74" i="4"/>
  <c r="Q73" i="4"/>
  <c r="X71" i="4"/>
  <c r="X72" i="4"/>
  <c r="T72" i="4"/>
  <c r="T71" i="4"/>
  <c r="P71" i="4"/>
  <c r="P72" i="4"/>
  <c r="W70" i="4"/>
  <c r="W69" i="4"/>
  <c r="S70" i="4"/>
  <c r="S69" i="4"/>
  <c r="O69" i="4"/>
  <c r="O70" i="4"/>
  <c r="V67" i="4"/>
  <c r="V68" i="4"/>
  <c r="R68" i="4"/>
  <c r="R67" i="4"/>
  <c r="Y66" i="4"/>
  <c r="Y65" i="4"/>
  <c r="U65" i="4"/>
  <c r="U66" i="4"/>
  <c r="Q66" i="4"/>
  <c r="Q65" i="4"/>
  <c r="X63" i="4"/>
  <c r="X64" i="4"/>
  <c r="T63" i="4"/>
  <c r="T64" i="4"/>
  <c r="P63" i="4"/>
  <c r="P64" i="4"/>
  <c r="W61" i="4"/>
  <c r="W62" i="4"/>
  <c r="S62" i="4"/>
  <c r="S61" i="4"/>
  <c r="O62" i="4"/>
  <c r="O61" i="4"/>
  <c r="V59" i="4"/>
  <c r="V60" i="4"/>
  <c r="R60" i="4"/>
  <c r="R59" i="4"/>
  <c r="Y57" i="4"/>
  <c r="Y58" i="4"/>
  <c r="U57" i="4"/>
  <c r="U58" i="4"/>
  <c r="Q57" i="4"/>
  <c r="Q58" i="4"/>
  <c r="O105" i="4"/>
  <c r="O106" i="4"/>
  <c r="S106" i="4"/>
  <c r="S105" i="4"/>
  <c r="W105" i="4"/>
  <c r="W106" i="4"/>
  <c r="W201" i="4"/>
  <c r="S201" i="4"/>
  <c r="O201" i="4"/>
  <c r="V200" i="4"/>
  <c r="V199" i="4"/>
  <c r="R200" i="4"/>
  <c r="R199" i="4"/>
  <c r="Y198" i="4"/>
  <c r="Y197" i="4"/>
  <c r="U197" i="4"/>
  <c r="U198" i="4"/>
  <c r="Q197" i="4"/>
  <c r="Q198" i="4"/>
  <c r="X195" i="4"/>
  <c r="X196" i="4"/>
  <c r="T196" i="4"/>
  <c r="T195" i="4"/>
  <c r="P195" i="4"/>
  <c r="P196" i="4"/>
  <c r="W194" i="4"/>
  <c r="W193" i="4"/>
  <c r="S194" i="4"/>
  <c r="S193" i="4"/>
  <c r="O194" i="4"/>
  <c r="O193" i="4"/>
  <c r="V191" i="4"/>
  <c r="V192" i="4"/>
  <c r="R192" i="4"/>
  <c r="R191" i="4"/>
  <c r="Y190" i="4"/>
  <c r="Y189" i="4"/>
  <c r="U190" i="4"/>
  <c r="U189" i="4"/>
  <c r="Q189" i="4"/>
  <c r="Q190" i="4"/>
  <c r="X187" i="4"/>
  <c r="X188" i="4"/>
  <c r="T187" i="4"/>
  <c r="T188" i="4"/>
  <c r="P187" i="4"/>
  <c r="P188" i="4"/>
  <c r="W186" i="4"/>
  <c r="W185" i="4"/>
  <c r="S185" i="4"/>
  <c r="S186" i="4"/>
  <c r="O186" i="4"/>
  <c r="O185" i="4"/>
  <c r="V183" i="4"/>
  <c r="V184" i="4"/>
  <c r="R183" i="4"/>
  <c r="R184" i="4"/>
  <c r="Y182" i="4"/>
  <c r="Y181" i="4"/>
  <c r="U182" i="4"/>
  <c r="U181" i="4"/>
  <c r="Q181" i="4"/>
  <c r="Q182" i="4"/>
  <c r="X179" i="4"/>
  <c r="X180" i="4"/>
  <c r="T180" i="4"/>
  <c r="T179" i="4"/>
  <c r="P179" i="4"/>
  <c r="P180" i="4"/>
  <c r="W178" i="4"/>
  <c r="W177" i="4"/>
  <c r="S178" i="4"/>
  <c r="S177" i="4"/>
  <c r="O178" i="4"/>
  <c r="O177" i="4"/>
  <c r="V175" i="4"/>
  <c r="V176" i="4"/>
  <c r="R176" i="4"/>
  <c r="R175" i="4"/>
  <c r="Y173" i="4"/>
  <c r="Y174" i="4"/>
  <c r="U173" i="4"/>
  <c r="U174" i="4"/>
  <c r="Q173" i="4"/>
  <c r="Q174" i="4"/>
  <c r="X171" i="4"/>
  <c r="X172" i="4"/>
  <c r="T171" i="4"/>
  <c r="T172" i="4"/>
  <c r="P171" i="4"/>
  <c r="P172" i="4"/>
  <c r="W170" i="4"/>
  <c r="W169" i="4"/>
  <c r="S169" i="4"/>
  <c r="S170" i="4"/>
  <c r="O170" i="4"/>
  <c r="O169" i="4"/>
  <c r="V167" i="4"/>
  <c r="V168" i="4"/>
  <c r="R167" i="4"/>
  <c r="R168" i="4"/>
  <c r="Y166" i="4"/>
  <c r="Y165" i="4"/>
  <c r="U166" i="4"/>
  <c r="U165" i="4"/>
  <c r="Q165" i="4"/>
  <c r="Q166" i="4"/>
  <c r="X163" i="4"/>
  <c r="X164" i="4"/>
  <c r="T163" i="4"/>
  <c r="T164" i="4"/>
  <c r="P163" i="4"/>
  <c r="P164" i="4"/>
  <c r="W162" i="4"/>
  <c r="W161" i="4"/>
  <c r="S162" i="4"/>
  <c r="S161" i="4"/>
  <c r="O162" i="4"/>
  <c r="O161" i="4"/>
  <c r="V160" i="4"/>
  <c r="V159" i="4"/>
  <c r="R159" i="4"/>
  <c r="R160" i="4"/>
  <c r="Y158" i="4"/>
  <c r="Y157" i="4"/>
  <c r="U157" i="4"/>
  <c r="U158" i="4"/>
  <c r="Q158" i="4"/>
  <c r="Q157" i="4"/>
  <c r="X155" i="4"/>
  <c r="X156" i="4"/>
  <c r="T156" i="4"/>
  <c r="T155" i="4"/>
  <c r="P155" i="4"/>
  <c r="P156" i="4"/>
  <c r="W153" i="4"/>
  <c r="W154" i="4"/>
  <c r="S154" i="4"/>
  <c r="S153" i="4"/>
  <c r="O153" i="4"/>
  <c r="O154" i="4"/>
  <c r="V151" i="4"/>
  <c r="V152" i="4"/>
  <c r="R152" i="4"/>
  <c r="R151" i="4"/>
  <c r="Y150" i="4"/>
  <c r="Y149" i="4"/>
  <c r="U150" i="4"/>
  <c r="U149" i="4"/>
  <c r="Q150" i="4"/>
  <c r="Q149" i="4"/>
  <c r="X147" i="4"/>
  <c r="X148" i="4"/>
  <c r="T147" i="4"/>
  <c r="T148" i="4"/>
  <c r="P147" i="4"/>
  <c r="P148" i="4"/>
  <c r="W146" i="4"/>
  <c r="W145" i="4"/>
  <c r="S146" i="4"/>
  <c r="S145" i="4"/>
  <c r="O146" i="4"/>
  <c r="O145" i="4"/>
  <c r="V144" i="4"/>
  <c r="V143" i="4"/>
  <c r="R143" i="4"/>
  <c r="R144" i="4"/>
  <c r="Y141" i="4"/>
  <c r="Y142" i="4"/>
  <c r="U142" i="4"/>
  <c r="U141" i="4"/>
  <c r="Q142" i="4"/>
  <c r="Q141" i="4"/>
  <c r="X140" i="4"/>
  <c r="X139" i="4"/>
  <c r="T140" i="4"/>
  <c r="T139" i="4"/>
  <c r="P139" i="4"/>
  <c r="P140" i="4"/>
  <c r="W138" i="4"/>
  <c r="W137" i="4"/>
  <c r="S138" i="4"/>
  <c r="S137" i="4"/>
  <c r="O137" i="4"/>
  <c r="O138" i="4"/>
  <c r="V135" i="4"/>
  <c r="V136" i="4"/>
  <c r="R136" i="4"/>
  <c r="R135" i="4"/>
  <c r="Y134" i="4"/>
  <c r="Y133" i="4"/>
  <c r="U134" i="4"/>
  <c r="U133" i="4"/>
  <c r="Q134" i="4"/>
  <c r="Q133" i="4"/>
  <c r="X132" i="4"/>
  <c r="X131" i="4"/>
  <c r="T131" i="4"/>
  <c r="T132" i="4"/>
  <c r="P131" i="4"/>
  <c r="P132" i="4"/>
  <c r="W129" i="4"/>
  <c r="W130" i="4"/>
  <c r="S129" i="4"/>
  <c r="S130" i="4"/>
  <c r="O130" i="4"/>
  <c r="O129" i="4"/>
  <c r="V127" i="4"/>
  <c r="V128" i="4"/>
  <c r="R127" i="4"/>
  <c r="R128" i="4"/>
  <c r="Y125" i="4"/>
  <c r="Y126" i="4"/>
  <c r="U126" i="4"/>
  <c r="U125" i="4"/>
  <c r="Q126" i="4"/>
  <c r="Q125" i="4"/>
  <c r="X124" i="4"/>
  <c r="X123" i="4"/>
  <c r="T123" i="4"/>
  <c r="T124" i="4"/>
  <c r="P123" i="4"/>
  <c r="P124" i="4"/>
  <c r="W122" i="4"/>
  <c r="W121" i="4"/>
  <c r="S122" i="4"/>
  <c r="S121" i="4"/>
  <c r="O121" i="4"/>
  <c r="O122" i="4"/>
  <c r="V119" i="4"/>
  <c r="V120" i="4"/>
  <c r="R120" i="4"/>
  <c r="R119" i="4"/>
  <c r="Y118" i="4"/>
  <c r="Y117" i="4"/>
  <c r="U118" i="4"/>
  <c r="U117" i="4"/>
  <c r="Q118" i="4"/>
  <c r="Q117" i="4"/>
  <c r="X115" i="4"/>
  <c r="X116" i="4"/>
  <c r="T115" i="4"/>
  <c r="T116" i="4"/>
  <c r="P115" i="4"/>
  <c r="P116" i="4"/>
  <c r="W113" i="4"/>
  <c r="W114" i="4"/>
  <c r="S113" i="4"/>
  <c r="S114" i="4"/>
  <c r="O113" i="4"/>
  <c r="O114" i="4"/>
  <c r="V112" i="4"/>
  <c r="V111" i="4"/>
  <c r="R111" i="4"/>
  <c r="R112" i="4"/>
  <c r="Y109" i="4"/>
  <c r="Y110" i="4"/>
  <c r="U110" i="4"/>
  <c r="U109" i="4"/>
  <c r="Q110" i="4"/>
  <c r="Q109" i="4"/>
  <c r="X107" i="4"/>
  <c r="X108" i="4"/>
  <c r="T108" i="4"/>
  <c r="T107" i="4"/>
  <c r="P107" i="4"/>
  <c r="P108" i="4"/>
  <c r="AB4" i="3"/>
  <c r="S6" i="4"/>
  <c r="S5" i="4"/>
  <c r="D10" i="3"/>
  <c r="AB18" i="4"/>
  <c r="V15" i="4"/>
  <c r="V16" i="4"/>
  <c r="AH12" i="4"/>
  <c r="P11" i="4"/>
  <c r="P12" i="4"/>
  <c r="AG6" i="3"/>
  <c r="K6" i="3" s="1"/>
  <c r="X10" i="4"/>
  <c r="X9" i="4"/>
  <c r="W8" i="4"/>
  <c r="W7" i="4"/>
  <c r="B13" i="3"/>
  <c r="B6" i="5" s="1"/>
  <c r="Z24" i="4"/>
  <c r="Z23" i="4"/>
  <c r="H504" i="3"/>
  <c r="D504" i="3"/>
  <c r="K503" i="3"/>
  <c r="G503" i="3"/>
  <c r="C503" i="3"/>
  <c r="L502" i="3"/>
  <c r="H502" i="3"/>
  <c r="D502" i="3"/>
  <c r="K501" i="3"/>
  <c r="G501" i="3"/>
  <c r="C501" i="3"/>
  <c r="J500" i="3"/>
  <c r="F500" i="3"/>
  <c r="B500" i="3"/>
  <c r="J499" i="3"/>
  <c r="F499" i="3"/>
  <c r="B499" i="3"/>
  <c r="I498" i="3"/>
  <c r="E498" i="3"/>
  <c r="I497" i="3"/>
  <c r="E497" i="3"/>
  <c r="K496" i="3"/>
  <c r="G496" i="3"/>
  <c r="C496" i="3"/>
  <c r="J495" i="3"/>
  <c r="F495" i="3"/>
  <c r="B495" i="3"/>
  <c r="I494" i="3"/>
  <c r="E494" i="3"/>
  <c r="H493" i="3"/>
  <c r="D493" i="3"/>
  <c r="K492" i="3"/>
  <c r="G492" i="3"/>
  <c r="C492" i="3"/>
  <c r="K491" i="3"/>
  <c r="G491" i="3"/>
  <c r="C491" i="3"/>
  <c r="L490" i="3"/>
  <c r="H490" i="3"/>
  <c r="D490" i="3"/>
  <c r="L489" i="3"/>
  <c r="H489" i="3"/>
  <c r="D489" i="3"/>
  <c r="J488" i="3"/>
  <c r="F488" i="3"/>
  <c r="B488" i="3"/>
  <c r="I487" i="3"/>
  <c r="E487" i="3"/>
  <c r="L486" i="3"/>
  <c r="H486" i="3"/>
  <c r="D486" i="3"/>
  <c r="L485" i="3"/>
  <c r="H485" i="3"/>
  <c r="D485" i="3"/>
  <c r="J484" i="3"/>
  <c r="F484" i="3"/>
  <c r="B484" i="3"/>
  <c r="I483" i="3"/>
  <c r="E483" i="3"/>
  <c r="L482" i="3"/>
  <c r="H482" i="3"/>
  <c r="D482" i="3"/>
  <c r="L481" i="3"/>
  <c r="H481" i="3"/>
  <c r="D481" i="3"/>
  <c r="J480" i="3"/>
  <c r="F480" i="3"/>
  <c r="B480" i="3"/>
  <c r="I479" i="3"/>
  <c r="E479" i="3"/>
  <c r="L478" i="3"/>
  <c r="H478" i="3"/>
  <c r="D478" i="3"/>
  <c r="L477" i="3"/>
  <c r="H477" i="3"/>
  <c r="D477" i="3"/>
  <c r="J476" i="3"/>
  <c r="F476" i="3"/>
  <c r="B476" i="3"/>
  <c r="I475" i="3"/>
  <c r="E475" i="3"/>
  <c r="L474" i="3"/>
  <c r="H474" i="3"/>
  <c r="D474" i="3"/>
  <c r="L473" i="3"/>
  <c r="H473" i="3"/>
  <c r="D473" i="3"/>
  <c r="J472" i="3"/>
  <c r="F472" i="3"/>
  <c r="B472" i="3"/>
  <c r="I471" i="3"/>
  <c r="E471" i="3"/>
  <c r="L470" i="3"/>
  <c r="H470" i="3"/>
  <c r="D470" i="3"/>
  <c r="L469" i="3"/>
  <c r="H469" i="3"/>
  <c r="D469" i="3"/>
  <c r="J468" i="3"/>
  <c r="F468" i="3"/>
  <c r="B468" i="3"/>
  <c r="I467" i="3"/>
  <c r="E467" i="3"/>
  <c r="L466" i="3"/>
  <c r="H466" i="3"/>
  <c r="D466" i="3"/>
  <c r="L465" i="3"/>
  <c r="H465" i="3"/>
  <c r="D465" i="3"/>
  <c r="J464" i="3"/>
  <c r="F464" i="3"/>
  <c r="B464" i="3"/>
  <c r="I463" i="3"/>
  <c r="E463" i="3"/>
  <c r="L462" i="3"/>
  <c r="H462" i="3"/>
  <c r="D462" i="3"/>
  <c r="H461" i="3"/>
  <c r="D461" i="3"/>
  <c r="K460" i="3"/>
  <c r="G460" i="3"/>
  <c r="C460" i="3"/>
  <c r="J459" i="3"/>
  <c r="F459" i="3"/>
  <c r="B459" i="3"/>
  <c r="I458" i="3"/>
  <c r="E458" i="3"/>
  <c r="J457" i="3"/>
  <c r="F457" i="3"/>
  <c r="B457" i="3"/>
  <c r="H456" i="3"/>
  <c r="D456" i="3"/>
  <c r="I455" i="3"/>
  <c r="E455" i="3"/>
  <c r="J454" i="3"/>
  <c r="B454" i="3"/>
  <c r="J453" i="3"/>
  <c r="F453" i="3"/>
  <c r="B453" i="3"/>
  <c r="D452" i="3"/>
  <c r="L451" i="3"/>
  <c r="H451" i="3"/>
  <c r="D451" i="3"/>
  <c r="L450" i="3"/>
  <c r="H450" i="3"/>
  <c r="D450" i="3"/>
  <c r="L449" i="3"/>
  <c r="H449" i="3"/>
  <c r="D449" i="3"/>
  <c r="J448" i="3"/>
  <c r="F448" i="3"/>
  <c r="B448" i="3"/>
  <c r="J447" i="3"/>
  <c r="F447" i="3"/>
  <c r="B447" i="3"/>
  <c r="J446" i="3"/>
  <c r="B446" i="3"/>
  <c r="J445" i="3"/>
  <c r="F445" i="3"/>
  <c r="B445" i="3"/>
  <c r="H444" i="3"/>
  <c r="D444" i="3"/>
  <c r="K443" i="3"/>
  <c r="G443" i="3"/>
  <c r="C443" i="3"/>
  <c r="K442" i="3"/>
  <c r="G442" i="3"/>
  <c r="C442" i="3"/>
  <c r="L441" i="3"/>
  <c r="H441" i="3"/>
  <c r="D441" i="3"/>
  <c r="J440" i="3"/>
  <c r="F440" i="3"/>
  <c r="B440" i="3"/>
  <c r="I439" i="3"/>
  <c r="E439" i="3"/>
  <c r="L438" i="3"/>
  <c r="H438" i="3"/>
  <c r="D438" i="3"/>
  <c r="K437" i="3"/>
  <c r="G437" i="3"/>
  <c r="C437" i="3"/>
  <c r="J436" i="3"/>
  <c r="F436" i="3"/>
  <c r="B436" i="3"/>
  <c r="I435" i="3"/>
  <c r="E435" i="3"/>
  <c r="I434" i="3"/>
  <c r="E434" i="3"/>
  <c r="I433" i="3"/>
  <c r="E433" i="3"/>
  <c r="H432" i="3"/>
  <c r="D432" i="3"/>
  <c r="L431" i="3"/>
  <c r="H431" i="3"/>
  <c r="D431" i="3"/>
  <c r="G430" i="3"/>
  <c r="C430" i="3"/>
  <c r="L429" i="3"/>
  <c r="H429" i="3"/>
  <c r="D429" i="3"/>
  <c r="J428" i="3"/>
  <c r="F428" i="3"/>
  <c r="B428" i="3"/>
  <c r="J427" i="3"/>
  <c r="F427" i="3"/>
  <c r="B427" i="3"/>
  <c r="K426" i="3"/>
  <c r="G426" i="3"/>
  <c r="C426" i="3"/>
  <c r="L425" i="3"/>
  <c r="H425" i="3"/>
  <c r="K424" i="3"/>
  <c r="G424" i="3"/>
  <c r="C424" i="3"/>
  <c r="K423" i="3"/>
  <c r="G423" i="3"/>
  <c r="C423" i="3"/>
  <c r="J422" i="3"/>
  <c r="F422" i="3"/>
  <c r="B422" i="3"/>
  <c r="I421" i="3"/>
  <c r="E421" i="3"/>
  <c r="K420" i="3"/>
  <c r="G420" i="3"/>
  <c r="C420" i="3"/>
  <c r="J419" i="3"/>
  <c r="F419" i="3"/>
  <c r="B419" i="3"/>
  <c r="I418" i="3"/>
  <c r="E418" i="3"/>
  <c r="I417" i="3"/>
  <c r="E417" i="3"/>
  <c r="H416" i="3"/>
  <c r="D416" i="3"/>
  <c r="L415" i="3"/>
  <c r="D415" i="3"/>
  <c r="L414" i="3"/>
  <c r="H414" i="3"/>
  <c r="D414" i="3"/>
  <c r="K413" i="3"/>
  <c r="G413" i="3"/>
  <c r="C413" i="3"/>
  <c r="B412" i="3"/>
  <c r="K411" i="3"/>
  <c r="G411" i="3"/>
  <c r="C411" i="3"/>
  <c r="J410" i="3"/>
  <c r="F410" i="3"/>
  <c r="B410" i="3"/>
  <c r="I409" i="3"/>
  <c r="E409" i="3"/>
  <c r="K408" i="3"/>
  <c r="G408" i="3"/>
  <c r="C408" i="3"/>
  <c r="J407" i="3"/>
  <c r="F407" i="3"/>
  <c r="B407" i="3"/>
  <c r="I406" i="3"/>
  <c r="E406" i="3"/>
  <c r="L405" i="3"/>
  <c r="H405" i="3"/>
  <c r="D405" i="3"/>
  <c r="J404" i="3"/>
  <c r="F404" i="3"/>
  <c r="B404" i="3"/>
  <c r="I403" i="3"/>
  <c r="E403" i="3"/>
  <c r="L402" i="3"/>
  <c r="H402" i="3"/>
  <c r="D402" i="3"/>
  <c r="J401" i="3"/>
  <c r="F401" i="3"/>
  <c r="B401" i="3"/>
  <c r="J400" i="3"/>
  <c r="F400" i="3"/>
  <c r="B400" i="3"/>
  <c r="J399" i="3"/>
  <c r="F399" i="3"/>
  <c r="B399" i="3"/>
  <c r="J398" i="3"/>
  <c r="F398" i="3"/>
  <c r="B398" i="3"/>
  <c r="I397" i="3"/>
  <c r="E397" i="3"/>
  <c r="H396" i="3"/>
  <c r="D396" i="3"/>
  <c r="K395" i="3"/>
  <c r="G395" i="3"/>
  <c r="C395" i="3"/>
  <c r="K394" i="3"/>
  <c r="G394" i="3"/>
  <c r="C394" i="3"/>
  <c r="K393" i="3"/>
  <c r="G393" i="3"/>
  <c r="C393" i="3"/>
  <c r="I392" i="3"/>
  <c r="E392" i="3"/>
  <c r="J391" i="3"/>
  <c r="F391" i="3"/>
  <c r="B391" i="3"/>
  <c r="J390" i="3"/>
  <c r="F390" i="3"/>
  <c r="B390" i="3"/>
  <c r="I389" i="3"/>
  <c r="E389" i="3"/>
  <c r="K388" i="3"/>
  <c r="G388" i="3"/>
  <c r="C388" i="3"/>
  <c r="J387" i="3"/>
  <c r="F387" i="3"/>
  <c r="B387" i="3"/>
  <c r="J386" i="3"/>
  <c r="F386" i="3"/>
  <c r="J385" i="3"/>
  <c r="F385" i="3"/>
  <c r="B385" i="3"/>
  <c r="I384" i="3"/>
  <c r="E384" i="3"/>
  <c r="I383" i="3"/>
  <c r="E383" i="3"/>
  <c r="L382" i="3"/>
  <c r="H382" i="3"/>
  <c r="D382" i="3"/>
  <c r="K381" i="3"/>
  <c r="G381" i="3"/>
  <c r="C381" i="3"/>
  <c r="K380" i="3"/>
  <c r="G380" i="3"/>
  <c r="C380" i="3"/>
  <c r="J379" i="3"/>
  <c r="F379" i="3"/>
  <c r="B379" i="3"/>
  <c r="F378" i="3"/>
  <c r="B378" i="3"/>
  <c r="K377" i="3"/>
  <c r="G377" i="3"/>
  <c r="C377" i="3"/>
  <c r="L376" i="3"/>
  <c r="H376" i="3"/>
  <c r="D376" i="3"/>
  <c r="I375" i="3"/>
  <c r="E375" i="3"/>
  <c r="J374" i="3"/>
  <c r="F374" i="3"/>
  <c r="B374" i="3"/>
  <c r="I373" i="3"/>
  <c r="J372" i="3"/>
  <c r="F372" i="3"/>
  <c r="J371" i="3"/>
  <c r="F371" i="3"/>
  <c r="B371" i="3"/>
  <c r="I370" i="3"/>
  <c r="E370" i="3"/>
  <c r="I369" i="3"/>
  <c r="E369" i="3"/>
  <c r="H368" i="3"/>
  <c r="D368" i="3"/>
  <c r="L367" i="3"/>
  <c r="H367" i="3"/>
  <c r="D367" i="3"/>
  <c r="K366" i="3"/>
  <c r="G366" i="3"/>
  <c r="G365" i="3"/>
  <c r="G364" i="3"/>
  <c r="L363" i="3"/>
  <c r="H363" i="3"/>
  <c r="D363" i="3"/>
  <c r="L362" i="3"/>
  <c r="H362" i="3"/>
  <c r="D362" i="3"/>
  <c r="L361" i="3"/>
  <c r="H361" i="3"/>
  <c r="D361" i="3"/>
  <c r="J360" i="3"/>
  <c r="F360" i="3"/>
  <c r="B360" i="3"/>
  <c r="I359" i="3"/>
  <c r="E359" i="3"/>
  <c r="L358" i="3"/>
  <c r="H358" i="3"/>
  <c r="D358" i="3"/>
  <c r="L357" i="3"/>
  <c r="H357" i="3"/>
  <c r="D357" i="3"/>
  <c r="J356" i="3"/>
  <c r="F356" i="3"/>
  <c r="B356" i="3"/>
  <c r="I355" i="3"/>
  <c r="E355" i="3"/>
  <c r="L354" i="3"/>
  <c r="H354" i="3"/>
  <c r="D354" i="3"/>
  <c r="L353" i="3"/>
  <c r="H353" i="3"/>
  <c r="D353" i="3"/>
  <c r="K352" i="3"/>
  <c r="G352" i="3"/>
  <c r="C352" i="3"/>
  <c r="J351" i="3"/>
  <c r="F351" i="3"/>
  <c r="B351" i="3"/>
  <c r="I350" i="3"/>
  <c r="E350" i="3"/>
  <c r="I349" i="3"/>
  <c r="E349" i="3"/>
  <c r="H348" i="3"/>
  <c r="D348" i="3"/>
  <c r="K347" i="3"/>
  <c r="G347" i="3"/>
  <c r="C347" i="3"/>
  <c r="J346" i="3"/>
  <c r="F346" i="3"/>
  <c r="B346" i="3"/>
  <c r="J345" i="3"/>
  <c r="F345" i="3"/>
  <c r="B345" i="3"/>
  <c r="I344" i="3"/>
  <c r="E344" i="3"/>
  <c r="I343" i="3"/>
  <c r="E343" i="3"/>
  <c r="L342" i="3"/>
  <c r="H342" i="3"/>
  <c r="D342" i="3"/>
  <c r="L341" i="3"/>
  <c r="H341" i="3"/>
  <c r="D341" i="3"/>
  <c r="K340" i="3"/>
  <c r="G340" i="3"/>
  <c r="C340" i="3"/>
  <c r="J339" i="3"/>
  <c r="F339" i="3"/>
  <c r="B339" i="3"/>
  <c r="I338" i="3"/>
  <c r="E338" i="3"/>
  <c r="I337" i="3"/>
  <c r="E337" i="3"/>
  <c r="I336" i="3"/>
  <c r="E336" i="3"/>
  <c r="L335" i="3"/>
  <c r="H335" i="3"/>
  <c r="D335" i="3"/>
  <c r="K334" i="3"/>
  <c r="G334" i="3"/>
  <c r="C334" i="3"/>
  <c r="J333" i="3"/>
  <c r="F333" i="3"/>
  <c r="B333" i="3"/>
  <c r="I332" i="3"/>
  <c r="E332" i="3"/>
  <c r="L331" i="3"/>
  <c r="H331" i="3"/>
  <c r="D331" i="3"/>
  <c r="K330" i="3"/>
  <c r="G330" i="3"/>
  <c r="C330" i="3"/>
  <c r="J329" i="3"/>
  <c r="F329" i="3"/>
  <c r="B329" i="3"/>
  <c r="I328" i="3"/>
  <c r="E328" i="3"/>
  <c r="L327" i="3"/>
  <c r="H327" i="3"/>
  <c r="D327" i="3"/>
  <c r="K326" i="3"/>
  <c r="G326" i="3"/>
  <c r="C326" i="3"/>
  <c r="J325" i="3"/>
  <c r="F325" i="3"/>
  <c r="B325" i="3"/>
  <c r="I324" i="3"/>
  <c r="E324" i="3"/>
  <c r="L323" i="3"/>
  <c r="H323" i="3"/>
  <c r="D323" i="3"/>
  <c r="K322" i="3"/>
  <c r="G322" i="3"/>
  <c r="C322" i="3"/>
  <c r="J321" i="3"/>
  <c r="F321" i="3"/>
  <c r="B321" i="3"/>
  <c r="I320" i="3"/>
  <c r="E320" i="3"/>
  <c r="L319" i="3"/>
  <c r="H319" i="3"/>
  <c r="D319" i="3"/>
  <c r="K318" i="3"/>
  <c r="G318" i="3"/>
  <c r="C318" i="3"/>
  <c r="J317" i="3"/>
  <c r="F317" i="3"/>
  <c r="B317" i="3"/>
  <c r="I316" i="3"/>
  <c r="E316" i="3"/>
  <c r="L315" i="3"/>
  <c r="H315" i="3"/>
  <c r="D315" i="3"/>
  <c r="K314" i="3"/>
  <c r="G314" i="3"/>
  <c r="C314" i="3"/>
  <c r="J313" i="3"/>
  <c r="F313" i="3"/>
  <c r="B313" i="3"/>
  <c r="I312" i="3"/>
  <c r="E312" i="3"/>
  <c r="L311" i="3"/>
  <c r="H311" i="3"/>
  <c r="D311" i="3"/>
  <c r="K310" i="3"/>
  <c r="G310" i="3"/>
  <c r="C310" i="3"/>
  <c r="J309" i="3"/>
  <c r="F309" i="3"/>
  <c r="B309" i="3"/>
  <c r="I308" i="3"/>
  <c r="E308" i="3"/>
  <c r="L307" i="3"/>
  <c r="H307" i="3"/>
  <c r="D307" i="3"/>
  <c r="K306" i="3"/>
  <c r="G306" i="3"/>
  <c r="C306" i="3"/>
  <c r="J305" i="3"/>
  <c r="F305" i="3"/>
  <c r="B305" i="3"/>
  <c r="I304" i="3"/>
  <c r="E304" i="3"/>
  <c r="L303" i="3"/>
  <c r="H303" i="3"/>
  <c r="D303" i="3"/>
  <c r="K302" i="3"/>
  <c r="G302" i="3"/>
  <c r="C302" i="3"/>
  <c r="J301" i="3"/>
  <c r="F301" i="3"/>
  <c r="B301" i="3"/>
  <c r="I300" i="3"/>
  <c r="E300" i="3"/>
  <c r="L299" i="3"/>
  <c r="H299" i="3"/>
  <c r="D299" i="3"/>
  <c r="K298" i="3"/>
  <c r="G298" i="3"/>
  <c r="C298" i="3"/>
  <c r="J297" i="3"/>
  <c r="F297" i="3"/>
  <c r="B297" i="3"/>
  <c r="I296" i="3"/>
  <c r="E296" i="3"/>
  <c r="L295" i="3"/>
  <c r="H295" i="3"/>
  <c r="D295" i="3"/>
  <c r="K294" i="3"/>
  <c r="G294" i="3"/>
  <c r="C294" i="3"/>
  <c r="J293" i="3"/>
  <c r="F293" i="3"/>
  <c r="B293" i="3"/>
  <c r="I292" i="3"/>
  <c r="E292" i="3"/>
  <c r="L291" i="3"/>
  <c r="H291" i="3"/>
  <c r="D291" i="3"/>
  <c r="K290" i="3"/>
  <c r="G290" i="3"/>
  <c r="C290" i="3"/>
  <c r="J289" i="3"/>
  <c r="F289" i="3"/>
  <c r="B289" i="3"/>
  <c r="I288" i="3"/>
  <c r="E288" i="3"/>
  <c r="L287" i="3"/>
  <c r="H287" i="3"/>
  <c r="D287" i="3"/>
  <c r="K286" i="3"/>
  <c r="G286" i="3"/>
  <c r="C286" i="3"/>
  <c r="J285" i="3"/>
  <c r="F285" i="3"/>
  <c r="B285" i="3"/>
  <c r="I284" i="3"/>
  <c r="E284" i="3"/>
  <c r="L283" i="3"/>
  <c r="H283" i="3"/>
  <c r="D283" i="3"/>
  <c r="K282" i="3"/>
  <c r="G282" i="3"/>
  <c r="C282" i="3"/>
  <c r="J281" i="3"/>
  <c r="F281" i="3"/>
  <c r="B281" i="3"/>
  <c r="I280" i="3"/>
  <c r="E280" i="3"/>
  <c r="L279" i="3"/>
  <c r="H279" i="3"/>
  <c r="D279" i="3"/>
  <c r="K278" i="3"/>
  <c r="G278" i="3"/>
  <c r="C278" i="3"/>
  <c r="J277" i="3"/>
  <c r="F277" i="3"/>
  <c r="B277" i="3"/>
  <c r="I276" i="3"/>
  <c r="E276" i="3"/>
  <c r="L275" i="3"/>
  <c r="H275" i="3"/>
  <c r="D275" i="3"/>
  <c r="K274" i="3"/>
  <c r="G274" i="3"/>
  <c r="C274" i="3"/>
  <c r="J273" i="3"/>
  <c r="F273" i="3"/>
  <c r="B273" i="3"/>
  <c r="I272" i="3"/>
  <c r="E272" i="3"/>
  <c r="L271" i="3"/>
  <c r="H271" i="3"/>
  <c r="D271" i="3"/>
  <c r="K270" i="3"/>
  <c r="G270" i="3"/>
  <c r="C270" i="3"/>
  <c r="J269" i="3"/>
  <c r="F269" i="3"/>
  <c r="B269" i="3"/>
  <c r="I268" i="3"/>
  <c r="E268" i="3"/>
  <c r="L267" i="3"/>
  <c r="H267" i="3"/>
  <c r="D267" i="3"/>
  <c r="K266" i="3"/>
  <c r="G266" i="3"/>
  <c r="C266" i="3"/>
  <c r="J265" i="3"/>
  <c r="F265" i="3"/>
  <c r="B265" i="3"/>
  <c r="I264" i="3"/>
  <c r="E264" i="3"/>
  <c r="L263" i="3"/>
  <c r="H263" i="3"/>
  <c r="D263" i="3"/>
  <c r="K262" i="3"/>
  <c r="G262" i="3"/>
  <c r="C262" i="3"/>
  <c r="J261" i="3"/>
  <c r="F261" i="3"/>
  <c r="B261" i="3"/>
  <c r="I260" i="3"/>
  <c r="E260" i="3"/>
  <c r="L259" i="3"/>
  <c r="H259" i="3"/>
  <c r="D259" i="3"/>
  <c r="K258" i="3"/>
  <c r="G258" i="3"/>
  <c r="C258" i="3"/>
  <c r="J257" i="3"/>
  <c r="F257" i="3"/>
  <c r="B257" i="3"/>
  <c r="I256" i="3"/>
  <c r="E256" i="3"/>
  <c r="L255" i="3"/>
  <c r="H255" i="3"/>
  <c r="D255" i="3"/>
  <c r="J253" i="3"/>
  <c r="F253" i="3"/>
  <c r="B253" i="3"/>
  <c r="H252" i="3"/>
  <c r="D252" i="3"/>
  <c r="K251" i="3"/>
  <c r="G251" i="3"/>
  <c r="C251" i="3"/>
  <c r="J250" i="3"/>
  <c r="F250" i="3"/>
  <c r="B250" i="3"/>
  <c r="I249" i="3"/>
  <c r="E249" i="3"/>
  <c r="K248" i="3"/>
  <c r="G248" i="3"/>
  <c r="C248" i="3"/>
  <c r="J247" i="3"/>
  <c r="F247" i="3"/>
  <c r="B247" i="3"/>
  <c r="I246" i="3"/>
  <c r="E246" i="3"/>
  <c r="L245" i="3"/>
  <c r="D245" i="3"/>
  <c r="J244" i="3"/>
  <c r="F244" i="3"/>
  <c r="I243" i="3"/>
  <c r="E243" i="3"/>
  <c r="L242" i="3"/>
  <c r="H242" i="3"/>
  <c r="D242" i="3"/>
  <c r="K241" i="3"/>
  <c r="G241" i="3"/>
  <c r="C241" i="3"/>
  <c r="I240" i="3"/>
  <c r="E240" i="3"/>
  <c r="L239" i="3"/>
  <c r="H239" i="3"/>
  <c r="K238" i="3"/>
  <c r="G238" i="3"/>
  <c r="C238" i="3"/>
  <c r="J237" i="3"/>
  <c r="H236" i="3"/>
  <c r="D236" i="3"/>
  <c r="K235" i="3"/>
  <c r="G235" i="3"/>
  <c r="C235" i="3"/>
  <c r="J234" i="3"/>
  <c r="F234" i="3"/>
  <c r="B234" i="3"/>
  <c r="I233" i="3"/>
  <c r="E233" i="3"/>
  <c r="K232" i="3"/>
  <c r="G232" i="3"/>
  <c r="C232" i="3"/>
  <c r="J231" i="3"/>
  <c r="F231" i="3"/>
  <c r="B231" i="3"/>
  <c r="I230" i="3"/>
  <c r="E230" i="3"/>
  <c r="L229" i="3"/>
  <c r="D229" i="3"/>
  <c r="J228" i="3"/>
  <c r="F228" i="3"/>
  <c r="B228" i="3"/>
  <c r="I227" i="3"/>
  <c r="E227" i="3"/>
  <c r="L226" i="3"/>
  <c r="D226" i="3"/>
  <c r="K225" i="3"/>
  <c r="G225" i="3"/>
  <c r="C225" i="3"/>
  <c r="I224" i="3"/>
  <c r="E224" i="3"/>
  <c r="L223" i="3"/>
  <c r="H223" i="3"/>
  <c r="D223" i="3"/>
  <c r="K222" i="3"/>
  <c r="G222" i="3"/>
  <c r="C222" i="3"/>
  <c r="J221" i="3"/>
  <c r="H220" i="3"/>
  <c r="D220" i="3"/>
  <c r="K219" i="3"/>
  <c r="G219" i="3"/>
  <c r="C219" i="3"/>
  <c r="J218" i="3"/>
  <c r="F218" i="3"/>
  <c r="B218" i="3"/>
  <c r="I217" i="3"/>
  <c r="E217" i="3"/>
  <c r="K216" i="3"/>
  <c r="G216" i="3"/>
  <c r="C216" i="3"/>
  <c r="J215" i="3"/>
  <c r="F215" i="3"/>
  <c r="B215" i="3"/>
  <c r="I214" i="3"/>
  <c r="E214" i="3"/>
  <c r="L213" i="3"/>
  <c r="H213" i="3"/>
  <c r="D213" i="3"/>
  <c r="J212" i="3"/>
  <c r="F212" i="3"/>
  <c r="I211" i="3"/>
  <c r="E211" i="3"/>
  <c r="L210" i="3"/>
  <c r="I90" i="5" s="1"/>
  <c r="H210" i="3"/>
  <c r="L209" i="3"/>
  <c r="H90" i="5" s="1"/>
  <c r="H209" i="3"/>
  <c r="D209" i="3"/>
  <c r="J208" i="3"/>
  <c r="F208" i="3"/>
  <c r="B208" i="3"/>
  <c r="G44" i="5" s="1"/>
  <c r="I207" i="3"/>
  <c r="E207" i="3"/>
  <c r="L206" i="3"/>
  <c r="E90" i="5" s="1"/>
  <c r="H206" i="3"/>
  <c r="D206" i="3"/>
  <c r="L205" i="3"/>
  <c r="D90" i="5" s="1"/>
  <c r="H205" i="3"/>
  <c r="D205" i="3"/>
  <c r="K204" i="3"/>
  <c r="G204" i="3"/>
  <c r="C204" i="3"/>
  <c r="J203" i="3"/>
  <c r="F203" i="3"/>
  <c r="B203" i="3"/>
  <c r="B44" i="5" s="1"/>
  <c r="J202" i="3"/>
  <c r="F202" i="3"/>
  <c r="B202" i="3"/>
  <c r="K42" i="5" s="1"/>
  <c r="I201" i="3"/>
  <c r="E201" i="3"/>
  <c r="K200" i="3"/>
  <c r="G200" i="3"/>
  <c r="C200" i="3"/>
  <c r="J199" i="3"/>
  <c r="F199" i="3"/>
  <c r="B199" i="3"/>
  <c r="H42" i="5" s="1"/>
  <c r="J198" i="3"/>
  <c r="F198" i="3"/>
  <c r="I197" i="3"/>
  <c r="E197" i="3"/>
  <c r="J196" i="3"/>
  <c r="F196" i="3"/>
  <c r="B196" i="3"/>
  <c r="E42" i="5" s="1"/>
  <c r="I195" i="3"/>
  <c r="E195" i="3"/>
  <c r="I194" i="3"/>
  <c r="E194" i="3"/>
  <c r="L193" i="3"/>
  <c r="B88" i="5" s="1"/>
  <c r="H193" i="3"/>
  <c r="D193" i="3"/>
  <c r="K192" i="3"/>
  <c r="G192" i="3"/>
  <c r="C192" i="3"/>
  <c r="J191" i="3"/>
  <c r="F191" i="3"/>
  <c r="I190" i="3"/>
  <c r="E190" i="3"/>
  <c r="L189" i="3"/>
  <c r="H86" i="5" s="1"/>
  <c r="H189" i="3"/>
  <c r="D189" i="3"/>
  <c r="K188" i="3"/>
  <c r="G188" i="3"/>
  <c r="C188" i="3"/>
  <c r="J187" i="3"/>
  <c r="F187" i="3"/>
  <c r="B187" i="3"/>
  <c r="F40" i="5" s="1"/>
  <c r="I186" i="3"/>
  <c r="E186" i="3"/>
  <c r="H185" i="3"/>
  <c r="D185" i="3"/>
  <c r="G184" i="3"/>
  <c r="C184" i="3"/>
  <c r="J183" i="3"/>
  <c r="F183" i="3"/>
  <c r="B183" i="3"/>
  <c r="B40" i="5" s="1"/>
  <c r="I182" i="3"/>
  <c r="E182" i="3"/>
  <c r="L181" i="3"/>
  <c r="J84" i="5" s="1"/>
  <c r="H181" i="3"/>
  <c r="D181" i="3"/>
  <c r="K180" i="3"/>
  <c r="G180" i="3"/>
  <c r="C180" i="3"/>
  <c r="J179" i="3"/>
  <c r="F179" i="3"/>
  <c r="B179" i="3"/>
  <c r="H38" i="5" s="1"/>
  <c r="K178" i="3"/>
  <c r="G178" i="3"/>
  <c r="C178" i="3"/>
  <c r="J177" i="3"/>
  <c r="F177" i="3"/>
  <c r="B177" i="3"/>
  <c r="F38" i="5" s="1"/>
  <c r="I176" i="3"/>
  <c r="E176" i="3"/>
  <c r="L175" i="3"/>
  <c r="D84" i="5" s="1"/>
  <c r="H175" i="3"/>
  <c r="D175" i="3"/>
  <c r="K174" i="3"/>
  <c r="G174" i="3"/>
  <c r="C174" i="3"/>
  <c r="J173" i="3"/>
  <c r="F173" i="3"/>
  <c r="B173" i="3"/>
  <c r="B38" i="5" s="1"/>
  <c r="H172" i="3"/>
  <c r="D172" i="3"/>
  <c r="K171" i="3"/>
  <c r="G171" i="3"/>
  <c r="C171" i="3"/>
  <c r="J170" i="3"/>
  <c r="F170" i="3"/>
  <c r="B170" i="3"/>
  <c r="I36" i="5" s="1"/>
  <c r="I169" i="3"/>
  <c r="E169" i="3"/>
  <c r="K168" i="3"/>
  <c r="G168" i="3"/>
  <c r="C168" i="3"/>
  <c r="J167" i="3"/>
  <c r="F167" i="3"/>
  <c r="B167" i="3"/>
  <c r="F36" i="5" s="1"/>
  <c r="I166" i="3"/>
  <c r="E166" i="3"/>
  <c r="L165" i="3"/>
  <c r="D82" i="5" s="1"/>
  <c r="H165" i="3"/>
  <c r="D165" i="3"/>
  <c r="J164" i="3"/>
  <c r="F164" i="3"/>
  <c r="B164" i="3"/>
  <c r="C36" i="5" s="1"/>
  <c r="I163" i="3"/>
  <c r="E163" i="3"/>
  <c r="L162" i="3"/>
  <c r="K80" i="5" s="1"/>
  <c r="H162" i="3"/>
  <c r="D162" i="3"/>
  <c r="K161" i="3"/>
  <c r="G161" i="3"/>
  <c r="C161" i="3"/>
  <c r="J160" i="3"/>
  <c r="F160" i="3"/>
  <c r="I159" i="3"/>
  <c r="E159" i="3"/>
  <c r="I158" i="3"/>
  <c r="E158" i="3"/>
  <c r="L157" i="3"/>
  <c r="F80" i="5" s="1"/>
  <c r="H157" i="3"/>
  <c r="J156" i="3"/>
  <c r="F156" i="3"/>
  <c r="B156" i="3"/>
  <c r="E34" i="5" s="1"/>
  <c r="I155" i="3"/>
  <c r="E155" i="3"/>
  <c r="L154" i="3"/>
  <c r="C80" i="5" s="1"/>
  <c r="H154" i="3"/>
  <c r="D154" i="3"/>
  <c r="K153" i="3"/>
  <c r="C153" i="3"/>
  <c r="J152" i="3"/>
  <c r="F152" i="3"/>
  <c r="B152" i="3"/>
  <c r="K32" i="5" s="1"/>
  <c r="I151" i="3"/>
  <c r="E151" i="3"/>
  <c r="L150" i="3"/>
  <c r="I78" i="5" s="1"/>
  <c r="D150" i="3"/>
  <c r="K149" i="3"/>
  <c r="G149" i="3"/>
  <c r="C149" i="3"/>
  <c r="J148" i="3"/>
  <c r="F148" i="3"/>
  <c r="B148" i="3"/>
  <c r="G32" i="5" s="1"/>
  <c r="I147" i="3"/>
  <c r="E147" i="3"/>
  <c r="L146" i="3"/>
  <c r="E78" i="5" s="1"/>
  <c r="H146" i="3"/>
  <c r="D146" i="3"/>
  <c r="K145" i="3"/>
  <c r="G145" i="3"/>
  <c r="K144" i="3"/>
  <c r="G144" i="3"/>
  <c r="G143" i="3"/>
  <c r="C143" i="3"/>
  <c r="K142" i="3"/>
  <c r="G142" i="3"/>
  <c r="C142" i="3"/>
  <c r="J141" i="3"/>
  <c r="F141" i="3"/>
  <c r="B141" i="3"/>
  <c r="J30" i="5" s="1"/>
  <c r="H140" i="3"/>
  <c r="D140" i="3"/>
  <c r="K139" i="3"/>
  <c r="G139" i="3"/>
  <c r="C139" i="3"/>
  <c r="J138" i="3"/>
  <c r="F138" i="3"/>
  <c r="I137" i="3"/>
  <c r="E137" i="3"/>
  <c r="K136" i="3"/>
  <c r="G136" i="3"/>
  <c r="C136" i="3"/>
  <c r="J135" i="3"/>
  <c r="F135" i="3"/>
  <c r="B135" i="3"/>
  <c r="D30" i="5" s="1"/>
  <c r="I134" i="3"/>
  <c r="E134" i="3"/>
  <c r="L133" i="3"/>
  <c r="B76" i="5" s="1"/>
  <c r="H133" i="3"/>
  <c r="D133" i="3"/>
  <c r="K132" i="3"/>
  <c r="G132" i="3"/>
  <c r="C132" i="3"/>
  <c r="J131" i="3"/>
  <c r="F131" i="3"/>
  <c r="B131" i="3"/>
  <c r="J28" i="5" s="1"/>
  <c r="K130" i="3"/>
  <c r="G130" i="3"/>
  <c r="C130" i="3"/>
  <c r="J129" i="3"/>
  <c r="F129" i="3"/>
  <c r="B129" i="3"/>
  <c r="H28" i="5" s="1"/>
  <c r="B128" i="3"/>
  <c r="G28" i="5" s="1"/>
  <c r="K127" i="3"/>
  <c r="G127" i="3"/>
  <c r="C127" i="3"/>
  <c r="J126" i="3"/>
  <c r="F126" i="3"/>
  <c r="B126" i="3"/>
  <c r="E28" i="5" s="1"/>
  <c r="I125" i="3"/>
  <c r="E125" i="3"/>
  <c r="L124" i="3"/>
  <c r="C74" i="5" s="1"/>
  <c r="H124" i="3"/>
  <c r="D124" i="3"/>
  <c r="K123" i="3"/>
  <c r="G123" i="3"/>
  <c r="K122" i="3"/>
  <c r="G122" i="3"/>
  <c r="C122" i="3"/>
  <c r="J121" i="3"/>
  <c r="F121" i="3"/>
  <c r="B121" i="3"/>
  <c r="J26" i="5" s="1"/>
  <c r="I120" i="3"/>
  <c r="E120" i="3"/>
  <c r="L119" i="3"/>
  <c r="H72" i="5" s="1"/>
  <c r="H119" i="3"/>
  <c r="D119" i="3"/>
  <c r="L118" i="3"/>
  <c r="G72" i="5" s="1"/>
  <c r="H118" i="3"/>
  <c r="D118" i="3"/>
  <c r="K117" i="3"/>
  <c r="G117" i="3"/>
  <c r="C117" i="3"/>
  <c r="K116" i="3"/>
  <c r="G116" i="3"/>
  <c r="C116" i="3"/>
  <c r="J115" i="3"/>
  <c r="F115" i="3"/>
  <c r="B115" i="3"/>
  <c r="D26" i="5" s="1"/>
  <c r="I114" i="3"/>
  <c r="E114" i="3"/>
  <c r="J113" i="3"/>
  <c r="F113" i="3"/>
  <c r="B113" i="3"/>
  <c r="B26" i="5" s="1"/>
  <c r="H112" i="3"/>
  <c r="D112" i="3"/>
  <c r="K111" i="3"/>
  <c r="C111" i="3"/>
  <c r="K110" i="3"/>
  <c r="G110" i="3"/>
  <c r="C110" i="3"/>
  <c r="J109" i="3"/>
  <c r="F109" i="3"/>
  <c r="B109" i="3"/>
  <c r="H24" i="5" s="1"/>
  <c r="K108" i="3"/>
  <c r="G108" i="3"/>
  <c r="C108" i="3"/>
  <c r="G107" i="3"/>
  <c r="C107" i="3"/>
  <c r="L106" i="3"/>
  <c r="H106" i="3"/>
  <c r="D106" i="3"/>
  <c r="H105" i="3"/>
  <c r="L104" i="3"/>
  <c r="C70" i="5" s="1"/>
  <c r="H104" i="3"/>
  <c r="D104" i="3"/>
  <c r="K103" i="3"/>
  <c r="F103" i="3"/>
  <c r="L101" i="3"/>
  <c r="J68" i="5" s="1"/>
  <c r="AJ200" i="4"/>
  <c r="AJ199" i="4"/>
  <c r="F101" i="3"/>
  <c r="AD200" i="4"/>
  <c r="L100" i="3"/>
  <c r="I68" i="5" s="1"/>
  <c r="AJ197" i="4"/>
  <c r="AJ198" i="4"/>
  <c r="G100" i="3"/>
  <c r="AE197" i="4"/>
  <c r="AE198" i="4"/>
  <c r="L99" i="3"/>
  <c r="H68" i="5" s="1"/>
  <c r="AJ196" i="4"/>
  <c r="G99" i="3"/>
  <c r="AE196" i="4"/>
  <c r="AE195" i="4"/>
  <c r="B99" i="3"/>
  <c r="H22" i="5" s="1"/>
  <c r="Z195" i="4"/>
  <c r="Z196" i="4"/>
  <c r="G98" i="3"/>
  <c r="AE194" i="4"/>
  <c r="B98" i="3"/>
  <c r="G22" i="5" s="1"/>
  <c r="Z193" i="4"/>
  <c r="Z194" i="4"/>
  <c r="I97" i="3"/>
  <c r="AG191" i="4"/>
  <c r="AG192" i="4"/>
  <c r="D97" i="3"/>
  <c r="AB191" i="4"/>
  <c r="AB192" i="4"/>
  <c r="I96" i="3"/>
  <c r="AG190" i="4"/>
  <c r="AG189" i="4"/>
  <c r="D96" i="3"/>
  <c r="AB189" i="4"/>
  <c r="AB190" i="4"/>
  <c r="J95" i="3"/>
  <c r="AH187" i="4"/>
  <c r="AH188" i="4"/>
  <c r="F95" i="3"/>
  <c r="AD187" i="4"/>
  <c r="AD188" i="4"/>
  <c r="B95" i="3"/>
  <c r="D22" i="5" s="1"/>
  <c r="Z187" i="4"/>
  <c r="Z188" i="4"/>
  <c r="I94" i="3"/>
  <c r="AG186" i="4"/>
  <c r="AG185" i="4"/>
  <c r="C94" i="3"/>
  <c r="AA186" i="4"/>
  <c r="I93" i="3"/>
  <c r="AG183" i="4"/>
  <c r="AG184" i="4"/>
  <c r="D93" i="3"/>
  <c r="AB183" i="4"/>
  <c r="AB184" i="4"/>
  <c r="I92" i="3"/>
  <c r="AG182" i="4"/>
  <c r="D92" i="3"/>
  <c r="AB181" i="4"/>
  <c r="AB182" i="4"/>
  <c r="J91" i="3"/>
  <c r="AH179" i="4"/>
  <c r="AH180" i="4"/>
  <c r="D91" i="3"/>
  <c r="AB180" i="4"/>
  <c r="J90" i="3"/>
  <c r="AH178" i="4"/>
  <c r="AH177" i="4"/>
  <c r="E90" i="3"/>
  <c r="AC178" i="4"/>
  <c r="AC177" i="4"/>
  <c r="J89" i="3"/>
  <c r="AH176" i="4"/>
  <c r="E89" i="3"/>
  <c r="AC175" i="4"/>
  <c r="AC176" i="4"/>
  <c r="AI174" i="4"/>
  <c r="AI173" i="4"/>
  <c r="E88" i="3"/>
  <c r="AC174" i="4"/>
  <c r="AC173" i="4"/>
  <c r="L87" i="3"/>
  <c r="F66" i="5" s="1"/>
  <c r="AJ172" i="4"/>
  <c r="H87" i="3"/>
  <c r="AF172" i="4"/>
  <c r="D87" i="3"/>
  <c r="AB172" i="4"/>
  <c r="J86" i="3"/>
  <c r="AH169" i="4"/>
  <c r="AH170" i="4"/>
  <c r="E86" i="3"/>
  <c r="AC170" i="4"/>
  <c r="AC169" i="4"/>
  <c r="L85" i="3"/>
  <c r="D66" i="5" s="1"/>
  <c r="AJ168" i="4"/>
  <c r="AJ167" i="4"/>
  <c r="F85" i="3"/>
  <c r="AD168" i="4"/>
  <c r="L84" i="3"/>
  <c r="C66" i="5" s="1"/>
  <c r="AJ165" i="4"/>
  <c r="AJ166" i="4"/>
  <c r="G84" i="3"/>
  <c r="AE165" i="4"/>
  <c r="AE166" i="4"/>
  <c r="H83" i="3"/>
  <c r="AF164" i="4"/>
  <c r="C83" i="3"/>
  <c r="AA163" i="4"/>
  <c r="AA164" i="4"/>
  <c r="I82" i="3"/>
  <c r="AG161" i="4"/>
  <c r="AG162" i="4"/>
  <c r="C82" i="3"/>
  <c r="AA162" i="4"/>
  <c r="I81" i="3"/>
  <c r="AG159" i="4"/>
  <c r="AG160" i="4"/>
  <c r="D81" i="3"/>
  <c r="AB159" i="4"/>
  <c r="AB160" i="4"/>
  <c r="I80" i="3"/>
  <c r="AG157" i="4"/>
  <c r="AG158" i="4"/>
  <c r="D80" i="3"/>
  <c r="AB158" i="4"/>
  <c r="AB157" i="4"/>
  <c r="J79" i="3"/>
  <c r="AH156" i="4"/>
  <c r="AH155" i="4"/>
  <c r="F79" i="3"/>
  <c r="AD156" i="4"/>
  <c r="AD155" i="4"/>
  <c r="B79" i="3"/>
  <c r="H18" i="5" s="1"/>
  <c r="Z155" i="4"/>
  <c r="Z156" i="4"/>
  <c r="I78" i="3"/>
  <c r="AG154" i="4"/>
  <c r="AG153" i="4"/>
  <c r="C78" i="3"/>
  <c r="AA154" i="4"/>
  <c r="I77" i="3"/>
  <c r="AG151" i="4"/>
  <c r="AG152" i="4"/>
  <c r="D77" i="3"/>
  <c r="AB151" i="4"/>
  <c r="AB152" i="4"/>
  <c r="I76" i="3"/>
  <c r="AG150" i="4"/>
  <c r="D76" i="3"/>
  <c r="AB150" i="4"/>
  <c r="AB149" i="4"/>
  <c r="K75" i="3"/>
  <c r="AI148" i="4"/>
  <c r="AI147" i="4"/>
  <c r="F75" i="3"/>
  <c r="AD147" i="4"/>
  <c r="AD148" i="4"/>
  <c r="K74" i="3"/>
  <c r="AI146" i="4"/>
  <c r="F74" i="3"/>
  <c r="AD145" i="4"/>
  <c r="AD146" i="4"/>
  <c r="H73" i="3"/>
  <c r="AF143" i="4"/>
  <c r="AF144" i="4"/>
  <c r="B73" i="3"/>
  <c r="B18" i="5" s="1"/>
  <c r="Z143" i="4"/>
  <c r="Z144" i="4"/>
  <c r="K72" i="3"/>
  <c r="AI142" i="4"/>
  <c r="AI141" i="4"/>
  <c r="G72" i="3"/>
  <c r="AE142" i="4"/>
  <c r="AE141" i="4"/>
  <c r="C72" i="3"/>
  <c r="AA141" i="4"/>
  <c r="AA142" i="4"/>
  <c r="J71" i="3"/>
  <c r="AH140" i="4"/>
  <c r="AH139" i="4"/>
  <c r="D71" i="3"/>
  <c r="AB140" i="4"/>
  <c r="K70" i="3"/>
  <c r="AI138" i="4"/>
  <c r="AI137" i="4"/>
  <c r="F70" i="3"/>
  <c r="AD137" i="4"/>
  <c r="AD138" i="4"/>
  <c r="AJ136" i="4"/>
  <c r="AJ135" i="4"/>
  <c r="H69" i="3"/>
  <c r="AF135" i="4"/>
  <c r="AF136" i="4"/>
  <c r="D69" i="3"/>
  <c r="AB135" i="4"/>
  <c r="AB136" i="4"/>
  <c r="D136" i="4"/>
  <c r="H68" i="3"/>
  <c r="AF134" i="4"/>
  <c r="AF133" i="4"/>
  <c r="C68" i="3"/>
  <c r="AA133" i="4"/>
  <c r="AA134" i="4"/>
  <c r="J67" i="3"/>
  <c r="AH131" i="4"/>
  <c r="AH132" i="4"/>
  <c r="D67" i="3"/>
  <c r="AB132" i="4"/>
  <c r="J66" i="3"/>
  <c r="AH130" i="4"/>
  <c r="AH129" i="4"/>
  <c r="E66" i="3"/>
  <c r="AC130" i="4"/>
  <c r="AC129" i="4"/>
  <c r="J65" i="3"/>
  <c r="AH128" i="4"/>
  <c r="E65" i="3"/>
  <c r="AC127" i="4"/>
  <c r="AC128" i="4"/>
  <c r="L64" i="3"/>
  <c r="C62" i="5" s="1"/>
  <c r="AJ126" i="4"/>
  <c r="AJ125" i="4"/>
  <c r="G64" i="3"/>
  <c r="AE125" i="4"/>
  <c r="AE126" i="4"/>
  <c r="L63" i="3"/>
  <c r="B62" i="5" s="1"/>
  <c r="AJ124" i="4"/>
  <c r="G63" i="3"/>
  <c r="AE124" i="4"/>
  <c r="AE123" i="4"/>
  <c r="B63" i="3"/>
  <c r="B16" i="5" s="1"/>
  <c r="Z124" i="4"/>
  <c r="Z123" i="4"/>
  <c r="G62" i="3"/>
  <c r="AE122" i="4"/>
  <c r="B62" i="3"/>
  <c r="K14" i="5" s="1"/>
  <c r="Z121" i="4"/>
  <c r="Z122" i="4"/>
  <c r="H61" i="3"/>
  <c r="AF119" i="4"/>
  <c r="AF120" i="4"/>
  <c r="Z120" i="4"/>
  <c r="K60" i="3"/>
  <c r="AI118" i="4"/>
  <c r="AI117" i="4"/>
  <c r="E60" i="3"/>
  <c r="AC118" i="4"/>
  <c r="K59" i="3"/>
  <c r="AI116" i="4"/>
  <c r="AI115" i="4"/>
  <c r="F59" i="3"/>
  <c r="AD115" i="4"/>
  <c r="AD116" i="4"/>
  <c r="G58" i="3"/>
  <c r="AE114" i="4"/>
  <c r="B58" i="3"/>
  <c r="G14" i="5" s="1"/>
  <c r="Z114" i="4"/>
  <c r="Z113" i="4"/>
  <c r="H57" i="3"/>
  <c r="AF111" i="4"/>
  <c r="AF112" i="4"/>
  <c r="Z112" i="4"/>
  <c r="K56" i="3"/>
  <c r="AI110" i="4"/>
  <c r="AI109" i="4"/>
  <c r="E56" i="3"/>
  <c r="AC110" i="4"/>
  <c r="K55" i="3"/>
  <c r="AI108" i="4"/>
  <c r="AI107" i="4"/>
  <c r="F55" i="3"/>
  <c r="AD108" i="4"/>
  <c r="AD107" i="4"/>
  <c r="L54" i="3"/>
  <c r="C60" i="5" s="1"/>
  <c r="AJ106" i="4"/>
  <c r="F54" i="3"/>
  <c r="AD105" i="4"/>
  <c r="AD106" i="4"/>
  <c r="J53" i="3"/>
  <c r="AH104" i="4"/>
  <c r="AH103" i="4"/>
  <c r="E53" i="3"/>
  <c r="AC103" i="4"/>
  <c r="AC104" i="4"/>
  <c r="AJ102" i="4"/>
  <c r="AJ101" i="4"/>
  <c r="H52" i="3"/>
  <c r="AF102" i="4"/>
  <c r="AF101" i="4"/>
  <c r="D52" i="3"/>
  <c r="AB102" i="4"/>
  <c r="AB101" i="4"/>
  <c r="L51" i="3"/>
  <c r="J58" i="5" s="1"/>
  <c r="AJ99" i="4"/>
  <c r="AJ100" i="4"/>
  <c r="G51" i="3"/>
  <c r="AE99" i="4"/>
  <c r="AE100" i="4"/>
  <c r="L50" i="3"/>
  <c r="I58" i="5" s="1"/>
  <c r="AJ98" i="4"/>
  <c r="AJ97" i="4"/>
  <c r="G50" i="3"/>
  <c r="AE98" i="4"/>
  <c r="AE97" i="4"/>
  <c r="B50" i="3"/>
  <c r="I12" i="5" s="1"/>
  <c r="Z97" i="4"/>
  <c r="Z98" i="4"/>
  <c r="I49" i="3"/>
  <c r="AG95" i="4"/>
  <c r="AG96" i="4"/>
  <c r="E49" i="3"/>
  <c r="AC95" i="4"/>
  <c r="AC96" i="4"/>
  <c r="L96" i="4"/>
  <c r="I48" i="3"/>
  <c r="AG94" i="4"/>
  <c r="AG93" i="4"/>
  <c r="D48" i="3"/>
  <c r="AB93" i="4"/>
  <c r="AB94" i="4"/>
  <c r="I47" i="3"/>
  <c r="AG92" i="4"/>
  <c r="D47" i="3"/>
  <c r="AB91" i="4"/>
  <c r="AB92" i="4"/>
  <c r="K46" i="3"/>
  <c r="AI90" i="4"/>
  <c r="AI89" i="4"/>
  <c r="F46" i="3"/>
  <c r="AD89" i="4"/>
  <c r="AD90" i="4"/>
  <c r="K45" i="3"/>
  <c r="AI88" i="4"/>
  <c r="AI87" i="4"/>
  <c r="F45" i="3"/>
  <c r="AD88" i="4"/>
  <c r="AD87" i="4"/>
  <c r="L44" i="3"/>
  <c r="C58" i="5" s="1"/>
  <c r="AJ86" i="4"/>
  <c r="AJ85" i="4"/>
  <c r="H44" i="3"/>
  <c r="AF86" i="4"/>
  <c r="AF85" i="4"/>
  <c r="D44" i="3"/>
  <c r="AB86" i="4"/>
  <c r="AB85" i="4"/>
  <c r="K43" i="3"/>
  <c r="AI83" i="4"/>
  <c r="AI84" i="4"/>
  <c r="E43" i="3"/>
  <c r="AC84" i="4"/>
  <c r="AC83" i="4"/>
  <c r="K42" i="3"/>
  <c r="AI81" i="4"/>
  <c r="AI82" i="4"/>
  <c r="F42" i="3"/>
  <c r="AD81" i="4"/>
  <c r="AD82" i="4"/>
  <c r="L41" i="3"/>
  <c r="J56" i="5" s="1"/>
  <c r="AJ79" i="4"/>
  <c r="AJ80" i="4"/>
  <c r="H41" i="3"/>
  <c r="AF79" i="4"/>
  <c r="AF80" i="4"/>
  <c r="D41" i="3"/>
  <c r="AB79" i="4"/>
  <c r="AB80" i="4"/>
  <c r="L40" i="3"/>
  <c r="I56" i="5" s="1"/>
  <c r="AJ77" i="4"/>
  <c r="AJ78" i="4"/>
  <c r="F40" i="3"/>
  <c r="AD78" i="4"/>
  <c r="K78" i="4"/>
  <c r="H39" i="3"/>
  <c r="AF75" i="4"/>
  <c r="AF76" i="4"/>
  <c r="C39" i="3"/>
  <c r="AA76" i="4"/>
  <c r="AA75" i="4"/>
  <c r="H38" i="3"/>
  <c r="AF74" i="4"/>
  <c r="AF73" i="4"/>
  <c r="C38" i="3"/>
  <c r="AA73" i="4"/>
  <c r="AA74" i="4"/>
  <c r="J37" i="3"/>
  <c r="AH72" i="4"/>
  <c r="AH71" i="4"/>
  <c r="F37" i="3"/>
  <c r="AD71" i="4"/>
  <c r="AD72" i="4"/>
  <c r="B37" i="3"/>
  <c r="F10" i="5" s="1"/>
  <c r="Z71" i="4"/>
  <c r="Z72" i="4"/>
  <c r="H36" i="3"/>
  <c r="AF70" i="4"/>
  <c r="AF69" i="4"/>
  <c r="B36" i="3"/>
  <c r="E10" i="5" s="1"/>
  <c r="Z70" i="4"/>
  <c r="H35" i="3"/>
  <c r="AF67" i="4"/>
  <c r="AF68" i="4"/>
  <c r="C35" i="3"/>
  <c r="AA68" i="4"/>
  <c r="AA67" i="4"/>
  <c r="J34" i="3"/>
  <c r="AH65" i="4"/>
  <c r="AH66" i="4"/>
  <c r="D34" i="3"/>
  <c r="AB66" i="4"/>
  <c r="AB65" i="4"/>
  <c r="K33" i="3"/>
  <c r="AI64" i="4"/>
  <c r="G33" i="3"/>
  <c r="AE64" i="4"/>
  <c r="C33" i="3"/>
  <c r="AA64" i="4"/>
  <c r="J32" i="3"/>
  <c r="AH62" i="4"/>
  <c r="E32" i="3"/>
  <c r="AC62" i="4"/>
  <c r="AC61" i="4"/>
  <c r="L31" i="3"/>
  <c r="J54" i="5" s="1"/>
  <c r="AJ59" i="4"/>
  <c r="AJ60" i="4"/>
  <c r="G31" i="3"/>
  <c r="AE59" i="4"/>
  <c r="AE60" i="4"/>
  <c r="L30" i="3"/>
  <c r="I54" i="5" s="1"/>
  <c r="AJ58" i="4"/>
  <c r="G30" i="3"/>
  <c r="AE58" i="4"/>
  <c r="AE57" i="4"/>
  <c r="B30" i="3"/>
  <c r="I8" i="5" s="1"/>
  <c r="Z58" i="4"/>
  <c r="H29" i="3"/>
  <c r="AF56" i="4"/>
  <c r="AF55" i="4"/>
  <c r="C29" i="3"/>
  <c r="AA55" i="4"/>
  <c r="AA56" i="4"/>
  <c r="I28" i="3"/>
  <c r="AG53" i="4"/>
  <c r="AG54" i="4"/>
  <c r="E28" i="3"/>
  <c r="AC54" i="4"/>
  <c r="AC53" i="4"/>
  <c r="F27" i="3"/>
  <c r="AD52" i="4"/>
  <c r="G26" i="3"/>
  <c r="AE49" i="4"/>
  <c r="AE50" i="4"/>
  <c r="K50" i="4"/>
  <c r="H25" i="3"/>
  <c r="AF48" i="4"/>
  <c r="AF47" i="4"/>
  <c r="C25" i="3"/>
  <c r="AA47" i="4"/>
  <c r="AA48" i="4"/>
  <c r="J24" i="3"/>
  <c r="AH45" i="4"/>
  <c r="AH46" i="4"/>
  <c r="F24" i="3"/>
  <c r="AD45" i="4"/>
  <c r="AD46" i="4"/>
  <c r="B24" i="3"/>
  <c r="C8" i="5" s="1"/>
  <c r="Z46" i="4"/>
  <c r="Z45" i="4"/>
  <c r="H23" i="3"/>
  <c r="AF44" i="4"/>
  <c r="AF43" i="4"/>
  <c r="B23" i="3"/>
  <c r="B8" i="5" s="1"/>
  <c r="Z44" i="4"/>
  <c r="H22" i="3"/>
  <c r="AF41" i="4"/>
  <c r="AF42" i="4"/>
  <c r="C22" i="3"/>
  <c r="AA41" i="4"/>
  <c r="AA42" i="4"/>
  <c r="J21" i="3"/>
  <c r="AH40" i="4"/>
  <c r="AH39" i="4"/>
  <c r="F21" i="3"/>
  <c r="AD40" i="4"/>
  <c r="AD39" i="4"/>
  <c r="B21" i="3"/>
  <c r="J6" i="5" s="1"/>
  <c r="Z40" i="4"/>
  <c r="Z39" i="4"/>
  <c r="J20" i="3"/>
  <c r="AH38" i="4"/>
  <c r="AH37" i="4"/>
  <c r="F20" i="3"/>
  <c r="AD37" i="4"/>
  <c r="AD38" i="4"/>
  <c r="B20" i="3"/>
  <c r="I6" i="5" s="1"/>
  <c r="Z37" i="4"/>
  <c r="Z38" i="4"/>
  <c r="H19" i="3"/>
  <c r="AF35" i="4"/>
  <c r="AF36" i="4"/>
  <c r="B19" i="3"/>
  <c r="H6" i="5" s="1"/>
  <c r="Z36" i="4"/>
  <c r="H18" i="3"/>
  <c r="AF34" i="4"/>
  <c r="AF33" i="4"/>
  <c r="C18" i="3"/>
  <c r="AA34" i="4"/>
  <c r="AA33" i="4"/>
  <c r="H17" i="3"/>
  <c r="AF32" i="4"/>
  <c r="C17" i="3"/>
  <c r="AA31" i="4"/>
  <c r="AA32" i="4"/>
  <c r="I16" i="3"/>
  <c r="AG29" i="4"/>
  <c r="AG30" i="4"/>
  <c r="C16" i="3"/>
  <c r="AA30" i="4"/>
  <c r="AA29" i="4"/>
  <c r="J15" i="3"/>
  <c r="AH28" i="4"/>
  <c r="F15" i="3"/>
  <c r="AD28" i="4"/>
  <c r="B15" i="3"/>
  <c r="D6" i="5" s="1"/>
  <c r="Z28" i="4"/>
  <c r="H14" i="3"/>
  <c r="AF25" i="4"/>
  <c r="AF26" i="4"/>
  <c r="C14" i="3"/>
  <c r="AA25" i="4"/>
  <c r="AA26" i="4"/>
  <c r="O21" i="4"/>
  <c r="O22" i="4"/>
  <c r="S22" i="4"/>
  <c r="S21" i="4"/>
  <c r="W21" i="4"/>
  <c r="W22" i="4"/>
  <c r="AG19" i="3"/>
  <c r="AI37" i="4" s="1"/>
  <c r="X35" i="4"/>
  <c r="X36" i="4"/>
  <c r="AC19" i="3"/>
  <c r="AE37" i="4" s="1"/>
  <c r="T36" i="4"/>
  <c r="T35" i="4"/>
  <c r="P35" i="4"/>
  <c r="P36" i="4"/>
  <c r="AF18" i="3"/>
  <c r="W34" i="4"/>
  <c r="W33" i="4"/>
  <c r="AB18" i="3"/>
  <c r="AD35" i="4" s="1"/>
  <c r="S33" i="4"/>
  <c r="S34" i="4"/>
  <c r="X18" i="3"/>
  <c r="O34" i="4"/>
  <c r="O33" i="4"/>
  <c r="AE17" i="3"/>
  <c r="V32" i="4"/>
  <c r="V31" i="4"/>
  <c r="AA17" i="3"/>
  <c r="R31" i="4"/>
  <c r="R32" i="4"/>
  <c r="AH16" i="3"/>
  <c r="AJ31" i="4" s="1"/>
  <c r="Y29" i="4"/>
  <c r="Y30" i="4"/>
  <c r="AD16" i="3"/>
  <c r="U30" i="4"/>
  <c r="U29" i="4"/>
  <c r="Z16" i="3"/>
  <c r="AB31" i="4" s="1"/>
  <c r="Q30" i="4"/>
  <c r="Q29" i="4"/>
  <c r="X27" i="4"/>
  <c r="X28" i="4"/>
  <c r="T27" i="4"/>
  <c r="T28" i="4"/>
  <c r="P27" i="4"/>
  <c r="P28" i="4"/>
  <c r="AF14" i="3"/>
  <c r="W25" i="4"/>
  <c r="W26" i="4"/>
  <c r="AB14" i="3"/>
  <c r="AD27" i="4" s="1"/>
  <c r="S26" i="4"/>
  <c r="S25" i="4"/>
  <c r="X14" i="3"/>
  <c r="O26" i="4"/>
  <c r="O25" i="4"/>
  <c r="AE13" i="3"/>
  <c r="AG25" i="4" s="1"/>
  <c r="V24" i="4"/>
  <c r="V23" i="4"/>
  <c r="R23" i="4"/>
  <c r="R24" i="4"/>
  <c r="O38" i="4"/>
  <c r="O37" i="4"/>
  <c r="S37" i="4"/>
  <c r="S38" i="4"/>
  <c r="W38" i="4"/>
  <c r="W37" i="4"/>
  <c r="X54" i="4"/>
  <c r="X53" i="4"/>
  <c r="T53" i="4"/>
  <c r="T54" i="4"/>
  <c r="P54" i="4"/>
  <c r="P53" i="4"/>
  <c r="W51" i="4"/>
  <c r="W52" i="4"/>
  <c r="S51" i="4"/>
  <c r="S52" i="4"/>
  <c r="O51" i="4"/>
  <c r="O52" i="4"/>
  <c r="V50" i="4"/>
  <c r="V49" i="4"/>
  <c r="R50" i="4"/>
  <c r="R49" i="4"/>
  <c r="U47" i="4"/>
  <c r="U48" i="4"/>
  <c r="Q48" i="4"/>
  <c r="Q47" i="4"/>
  <c r="X46" i="4"/>
  <c r="X45" i="4"/>
  <c r="T46" i="4"/>
  <c r="T45" i="4"/>
  <c r="P46" i="4"/>
  <c r="P45" i="4"/>
  <c r="W43" i="4"/>
  <c r="W44" i="4"/>
  <c r="S43" i="4"/>
  <c r="S44" i="4"/>
  <c r="O43" i="4"/>
  <c r="O44" i="4"/>
  <c r="V41" i="4"/>
  <c r="V42" i="4"/>
  <c r="R41" i="4"/>
  <c r="R42" i="4"/>
  <c r="Y40" i="4"/>
  <c r="Y39" i="4"/>
  <c r="U40" i="4"/>
  <c r="U39" i="4"/>
  <c r="Q39" i="4"/>
  <c r="Q40" i="4"/>
  <c r="P56" i="4"/>
  <c r="P55" i="4"/>
  <c r="T55" i="4"/>
  <c r="T56" i="4"/>
  <c r="X56" i="4"/>
  <c r="X55" i="4"/>
  <c r="W104" i="4"/>
  <c r="W103" i="4"/>
  <c r="S104" i="4"/>
  <c r="S103" i="4"/>
  <c r="O104" i="4"/>
  <c r="O103" i="4"/>
  <c r="V101" i="4"/>
  <c r="V102" i="4"/>
  <c r="R101" i="4"/>
  <c r="R102" i="4"/>
  <c r="Y99" i="4"/>
  <c r="Y100" i="4"/>
  <c r="U99" i="4"/>
  <c r="U100" i="4"/>
  <c r="Q99" i="4"/>
  <c r="Q100" i="4"/>
  <c r="X98" i="4"/>
  <c r="X97" i="4"/>
  <c r="T98" i="4"/>
  <c r="T97" i="4"/>
  <c r="P98" i="4"/>
  <c r="P97" i="4"/>
  <c r="W95" i="4"/>
  <c r="W96" i="4"/>
  <c r="S96" i="4"/>
  <c r="S95" i="4"/>
  <c r="O95" i="4"/>
  <c r="O96" i="4"/>
  <c r="V93" i="4"/>
  <c r="V94" i="4"/>
  <c r="R93" i="4"/>
  <c r="R94" i="4"/>
  <c r="Y91" i="4"/>
  <c r="Y92" i="4"/>
  <c r="U92" i="4"/>
  <c r="U91" i="4"/>
  <c r="Q92" i="4"/>
  <c r="Q91" i="4"/>
  <c r="X90" i="4"/>
  <c r="X89" i="4"/>
  <c r="T89" i="4"/>
  <c r="T90" i="4"/>
  <c r="P90" i="4"/>
  <c r="P89" i="4"/>
  <c r="W87" i="4"/>
  <c r="W88" i="4"/>
  <c r="S88" i="4"/>
  <c r="S87" i="4"/>
  <c r="O88" i="4"/>
  <c r="O87" i="4"/>
  <c r="V85" i="4"/>
  <c r="V86" i="4"/>
  <c r="R86" i="4"/>
  <c r="R85" i="4"/>
  <c r="Y83" i="4"/>
  <c r="Y84" i="4"/>
  <c r="U83" i="4"/>
  <c r="U84" i="4"/>
  <c r="Q83" i="4"/>
  <c r="Q84" i="4"/>
  <c r="X82" i="4"/>
  <c r="X81" i="4"/>
  <c r="T82" i="4"/>
  <c r="T81" i="4"/>
  <c r="P82" i="4"/>
  <c r="P81" i="4"/>
  <c r="W80" i="4"/>
  <c r="W79" i="4"/>
  <c r="S80" i="4"/>
  <c r="S79" i="4"/>
  <c r="O80" i="4"/>
  <c r="O79" i="4"/>
  <c r="V77" i="4"/>
  <c r="V78" i="4"/>
  <c r="R77" i="4"/>
  <c r="R78" i="4"/>
  <c r="Y76" i="4"/>
  <c r="Y75" i="4"/>
  <c r="U76" i="4"/>
  <c r="U75" i="4"/>
  <c r="Q75" i="4"/>
  <c r="Q76" i="4"/>
  <c r="X74" i="4"/>
  <c r="X73" i="4"/>
  <c r="T73" i="4"/>
  <c r="T74" i="4"/>
  <c r="P73" i="4"/>
  <c r="P74" i="4"/>
  <c r="W72" i="4"/>
  <c r="W71" i="4"/>
  <c r="S71" i="4"/>
  <c r="S72" i="4"/>
  <c r="O71" i="4"/>
  <c r="O72" i="4"/>
  <c r="V70" i="4"/>
  <c r="V69" i="4"/>
  <c r="R69" i="4"/>
  <c r="R70" i="4"/>
  <c r="Y67" i="4"/>
  <c r="Y68" i="4"/>
  <c r="U67" i="4"/>
  <c r="U68" i="4"/>
  <c r="Q68" i="4"/>
  <c r="Q67" i="4"/>
  <c r="X66" i="4"/>
  <c r="X65" i="4"/>
  <c r="T65" i="4"/>
  <c r="T66" i="4"/>
  <c r="P66" i="4"/>
  <c r="P65" i="4"/>
  <c r="W64" i="4"/>
  <c r="W63" i="4"/>
  <c r="S64" i="4"/>
  <c r="S63" i="4"/>
  <c r="O64" i="4"/>
  <c r="O63" i="4"/>
  <c r="V61" i="4"/>
  <c r="V62" i="4"/>
  <c r="R61" i="4"/>
  <c r="R62" i="4"/>
  <c r="Y60" i="4"/>
  <c r="Y59" i="4"/>
  <c r="U60" i="4"/>
  <c r="U59" i="4"/>
  <c r="Q59" i="4"/>
  <c r="Q60" i="4"/>
  <c r="X58" i="4"/>
  <c r="X57" i="4"/>
  <c r="T58" i="4"/>
  <c r="T57" i="4"/>
  <c r="P58" i="4"/>
  <c r="P57" i="4"/>
  <c r="P105" i="4"/>
  <c r="P106" i="4"/>
  <c r="T105" i="4"/>
  <c r="T106" i="4"/>
  <c r="X106" i="4"/>
  <c r="X105" i="4"/>
  <c r="V201" i="4"/>
  <c r="R201" i="4"/>
  <c r="Y200" i="4"/>
  <c r="Y199" i="4"/>
  <c r="U199" i="4"/>
  <c r="U200" i="4"/>
  <c r="Q200" i="4"/>
  <c r="Q199" i="4"/>
  <c r="X198" i="4"/>
  <c r="X197" i="4"/>
  <c r="T197" i="4"/>
  <c r="T198" i="4"/>
  <c r="P198" i="4"/>
  <c r="P197" i="4"/>
  <c r="W195" i="4"/>
  <c r="W196" i="4"/>
  <c r="S196" i="4"/>
  <c r="S195" i="4"/>
  <c r="O195" i="4"/>
  <c r="O196" i="4"/>
  <c r="V194" i="4"/>
  <c r="V193" i="4"/>
  <c r="R193" i="4"/>
  <c r="R194" i="4"/>
  <c r="Y192" i="4"/>
  <c r="Y191" i="4"/>
  <c r="U191" i="4"/>
  <c r="U192" i="4"/>
  <c r="Q192" i="4"/>
  <c r="Q191" i="4"/>
  <c r="X190" i="4"/>
  <c r="X189" i="4"/>
  <c r="T189" i="4"/>
  <c r="T190" i="4"/>
  <c r="P190" i="4"/>
  <c r="P189" i="4"/>
  <c r="W188" i="4"/>
  <c r="W187" i="4"/>
  <c r="S188" i="4"/>
  <c r="S187" i="4"/>
  <c r="O188" i="4"/>
  <c r="O187" i="4"/>
  <c r="V185" i="4"/>
  <c r="V186" i="4"/>
  <c r="R186" i="4"/>
  <c r="R185" i="4"/>
  <c r="Y184" i="4"/>
  <c r="Y183" i="4"/>
  <c r="U184" i="4"/>
  <c r="U183" i="4"/>
  <c r="Q183" i="4"/>
  <c r="Q184" i="4"/>
  <c r="X182" i="4"/>
  <c r="X181" i="4"/>
  <c r="T181" i="4"/>
  <c r="T182" i="4"/>
  <c r="P182" i="4"/>
  <c r="P181" i="4"/>
  <c r="W180" i="4"/>
  <c r="W179" i="4"/>
  <c r="S180" i="4"/>
  <c r="S179" i="4"/>
  <c r="O179" i="4"/>
  <c r="O180" i="4"/>
  <c r="V178" i="4"/>
  <c r="V177" i="4"/>
  <c r="R177" i="4"/>
  <c r="R178" i="4"/>
  <c r="Y176" i="4"/>
  <c r="Y175" i="4"/>
  <c r="U176" i="4"/>
  <c r="U175" i="4"/>
  <c r="Q176" i="4"/>
  <c r="Q175" i="4"/>
  <c r="X174" i="4"/>
  <c r="X173" i="4"/>
  <c r="T173" i="4"/>
  <c r="T174" i="4"/>
  <c r="P173" i="4"/>
  <c r="P174" i="4"/>
  <c r="W172" i="4"/>
  <c r="W171" i="4"/>
  <c r="S171" i="4"/>
  <c r="S172" i="4"/>
  <c r="O172" i="4"/>
  <c r="O171" i="4"/>
  <c r="V169" i="4"/>
  <c r="V170" i="4"/>
  <c r="R170" i="4"/>
  <c r="R169" i="4"/>
  <c r="Y168" i="4"/>
  <c r="Y167" i="4"/>
  <c r="U168" i="4"/>
  <c r="U167" i="4"/>
  <c r="Q167" i="4"/>
  <c r="Q168" i="4"/>
  <c r="X166" i="4"/>
  <c r="X165" i="4"/>
  <c r="T165" i="4"/>
  <c r="T166" i="4"/>
  <c r="P166" i="4"/>
  <c r="P165" i="4"/>
  <c r="W164" i="4"/>
  <c r="W163" i="4"/>
  <c r="S163" i="4"/>
  <c r="S164" i="4"/>
  <c r="O164" i="4"/>
  <c r="O163" i="4"/>
  <c r="V161" i="4"/>
  <c r="V162" i="4"/>
  <c r="R161" i="4"/>
  <c r="R162" i="4"/>
  <c r="Y159" i="4"/>
  <c r="Y160" i="4"/>
  <c r="U159" i="4"/>
  <c r="U160" i="4"/>
  <c r="Q159" i="4"/>
  <c r="Q160" i="4"/>
  <c r="X157" i="4"/>
  <c r="X158" i="4"/>
  <c r="T157" i="4"/>
  <c r="T158" i="4"/>
  <c r="P158" i="4"/>
  <c r="P157" i="4"/>
  <c r="W155" i="4"/>
  <c r="W156" i="4"/>
  <c r="S156" i="4"/>
  <c r="S155" i="4"/>
  <c r="O156" i="4"/>
  <c r="O155" i="4"/>
  <c r="V153" i="4"/>
  <c r="V154" i="4"/>
  <c r="R154" i="4"/>
  <c r="R153" i="4"/>
  <c r="Y152" i="4"/>
  <c r="Y151" i="4"/>
  <c r="U151" i="4"/>
  <c r="U152" i="4"/>
  <c r="Q151" i="4"/>
  <c r="Q152" i="4"/>
  <c r="X150" i="4"/>
  <c r="X149" i="4"/>
  <c r="T150" i="4"/>
  <c r="T149" i="4"/>
  <c r="P149" i="4"/>
  <c r="P150" i="4"/>
  <c r="W148" i="4"/>
  <c r="W147" i="4"/>
  <c r="S148" i="4"/>
  <c r="S147" i="4"/>
  <c r="O148" i="4"/>
  <c r="O147" i="4"/>
  <c r="V145" i="4"/>
  <c r="V146" i="4"/>
  <c r="R145" i="4"/>
  <c r="R146" i="4"/>
  <c r="Y143" i="4"/>
  <c r="Y144" i="4"/>
  <c r="U144" i="4"/>
  <c r="U143" i="4"/>
  <c r="Q144" i="4"/>
  <c r="Q143" i="4"/>
  <c r="X141" i="4"/>
  <c r="X142" i="4"/>
  <c r="T142" i="4"/>
  <c r="T141" i="4"/>
  <c r="P142" i="4"/>
  <c r="P141" i="4"/>
  <c r="W140" i="4"/>
  <c r="W139" i="4"/>
  <c r="S139" i="4"/>
  <c r="S140" i="4"/>
  <c r="O139" i="4"/>
  <c r="O140" i="4"/>
  <c r="V137" i="4"/>
  <c r="V138" i="4"/>
  <c r="R137" i="4"/>
  <c r="R138" i="4"/>
  <c r="Y136" i="4"/>
  <c r="Y135" i="4"/>
  <c r="U136" i="4"/>
  <c r="U135" i="4"/>
  <c r="Q135" i="4"/>
  <c r="Q136" i="4"/>
  <c r="X133" i="4"/>
  <c r="X134" i="4"/>
  <c r="T133" i="4"/>
  <c r="T134" i="4"/>
  <c r="P134" i="4"/>
  <c r="P133" i="4"/>
  <c r="W132" i="4"/>
  <c r="W131" i="4"/>
  <c r="S131" i="4"/>
  <c r="S132" i="4"/>
  <c r="O131" i="4"/>
  <c r="O132" i="4"/>
  <c r="V130" i="4"/>
  <c r="V129" i="4"/>
  <c r="R130" i="4"/>
  <c r="R129" i="4"/>
  <c r="Y127" i="4"/>
  <c r="Y128" i="4"/>
  <c r="U128" i="4"/>
  <c r="U127" i="4"/>
  <c r="Q127" i="4"/>
  <c r="Q128" i="4"/>
  <c r="X126" i="4"/>
  <c r="X125" i="4"/>
  <c r="T125" i="4"/>
  <c r="T126" i="4"/>
  <c r="P125" i="4"/>
  <c r="P126" i="4"/>
  <c r="W123" i="4"/>
  <c r="W124" i="4"/>
  <c r="S124" i="4"/>
  <c r="S123" i="4"/>
  <c r="O124" i="4"/>
  <c r="O123" i="4"/>
  <c r="V121" i="4"/>
  <c r="V122" i="4"/>
  <c r="R121" i="4"/>
  <c r="R122" i="4"/>
  <c r="Y120" i="4"/>
  <c r="Y119" i="4"/>
  <c r="U119" i="4"/>
  <c r="U120" i="4"/>
  <c r="Q119" i="4"/>
  <c r="Q120" i="4"/>
  <c r="X117" i="4"/>
  <c r="X118" i="4"/>
  <c r="T118" i="4"/>
  <c r="T117" i="4"/>
  <c r="P118" i="4"/>
  <c r="P117" i="4"/>
  <c r="W116" i="4"/>
  <c r="W115" i="4"/>
  <c r="S116" i="4"/>
  <c r="S115" i="4"/>
  <c r="O116" i="4"/>
  <c r="O115" i="4"/>
  <c r="V114" i="4"/>
  <c r="V113" i="4"/>
  <c r="R113" i="4"/>
  <c r="R114" i="4"/>
  <c r="Y111" i="4"/>
  <c r="Y112" i="4"/>
  <c r="U112" i="4"/>
  <c r="U111" i="4"/>
  <c r="Q111" i="4"/>
  <c r="Q112" i="4"/>
  <c r="X110" i="4"/>
  <c r="X109" i="4"/>
  <c r="T109" i="4"/>
  <c r="T110" i="4"/>
  <c r="P109" i="4"/>
  <c r="P110" i="4"/>
  <c r="W108" i="4"/>
  <c r="W107" i="4"/>
  <c r="S108" i="4"/>
  <c r="S107" i="4"/>
  <c r="O107" i="4"/>
  <c r="O108" i="4"/>
  <c r="AF4" i="3"/>
  <c r="W6" i="4"/>
  <c r="W5" i="4"/>
  <c r="X11" i="3"/>
  <c r="Z21" i="4" s="1"/>
  <c r="O19" i="4"/>
  <c r="O20" i="4"/>
  <c r="O17" i="4"/>
  <c r="O18" i="4"/>
  <c r="Z14" i="4"/>
  <c r="AE10" i="4"/>
  <c r="AE9" i="4"/>
  <c r="P9" i="4"/>
  <c r="P10" i="4"/>
  <c r="L13" i="3"/>
  <c r="B52" i="5" s="1"/>
  <c r="AJ24" i="4"/>
  <c r="AJ23" i="4"/>
  <c r="Y4" i="3"/>
  <c r="P5" i="4"/>
  <c r="P6" i="4"/>
  <c r="AC4" i="3"/>
  <c r="AE7" i="4" s="1"/>
  <c r="T5" i="4"/>
  <c r="T6" i="4"/>
  <c r="AG4" i="3"/>
  <c r="X5" i="4"/>
  <c r="X6" i="4"/>
  <c r="AC20" i="4"/>
  <c r="V20" i="4"/>
  <c r="V19" i="4"/>
  <c r="R20" i="4"/>
  <c r="R19" i="4"/>
  <c r="AH10" i="3"/>
  <c r="AA18" i="4"/>
  <c r="V18" i="4"/>
  <c r="V17" i="4"/>
  <c r="R18" i="4"/>
  <c r="R17" i="4"/>
  <c r="AJ16" i="4"/>
  <c r="AJ15" i="4"/>
  <c r="Y16" i="4"/>
  <c r="Y15" i="4"/>
  <c r="U16" i="4"/>
  <c r="U15" i="4"/>
  <c r="Z9" i="3"/>
  <c r="D9" i="3" s="1"/>
  <c r="Q16" i="4"/>
  <c r="Q15" i="4"/>
  <c r="AJ14" i="4"/>
  <c r="Y14" i="4"/>
  <c r="Y13" i="4"/>
  <c r="U14" i="4"/>
  <c r="U13" i="4"/>
  <c r="Q13" i="4"/>
  <c r="Q14" i="4"/>
  <c r="AE7" i="3"/>
  <c r="I7" i="3" s="1"/>
  <c r="W11" i="4"/>
  <c r="W12" i="4"/>
  <c r="S12" i="4"/>
  <c r="S11" i="4"/>
  <c r="X7" i="3"/>
  <c r="Z13" i="4" s="1"/>
  <c r="O11" i="4"/>
  <c r="O12" i="4"/>
  <c r="D6" i="3"/>
  <c r="AB10" i="4"/>
  <c r="W10" i="4"/>
  <c r="W9" i="4"/>
  <c r="S10" i="4"/>
  <c r="S9" i="4"/>
  <c r="O10" i="4"/>
  <c r="O9" i="4"/>
  <c r="AC8" i="4"/>
  <c r="V7" i="4"/>
  <c r="V8" i="4"/>
  <c r="R7" i="4"/>
  <c r="R8" i="4"/>
  <c r="K13" i="3"/>
  <c r="AI24" i="4"/>
  <c r="F13" i="3"/>
  <c r="AD24" i="4"/>
  <c r="L12" i="3"/>
  <c r="K50" i="5" s="1"/>
  <c r="AJ22" i="4"/>
  <c r="K504" i="3"/>
  <c r="G504" i="3"/>
  <c r="C504" i="3"/>
  <c r="J503" i="3"/>
  <c r="B503" i="3"/>
  <c r="K502" i="3"/>
  <c r="G502" i="3"/>
  <c r="C502" i="3"/>
  <c r="J501" i="3"/>
  <c r="F501" i="3"/>
  <c r="B501" i="3"/>
  <c r="I500" i="3"/>
  <c r="E500" i="3"/>
  <c r="H500" i="3"/>
  <c r="I499" i="3"/>
  <c r="E499" i="3"/>
  <c r="H498" i="3"/>
  <c r="D498" i="3"/>
  <c r="L497" i="3"/>
  <c r="H497" i="3"/>
  <c r="D497" i="3"/>
  <c r="J496" i="3"/>
  <c r="F496" i="3"/>
  <c r="B496" i="3"/>
  <c r="I495" i="3"/>
  <c r="E495" i="3"/>
  <c r="L494" i="3"/>
  <c r="H494" i="3"/>
  <c r="D494" i="3"/>
  <c r="K493" i="3"/>
  <c r="G493" i="3"/>
  <c r="C493" i="3"/>
  <c r="J492" i="3"/>
  <c r="F492" i="3"/>
  <c r="B492" i="3"/>
  <c r="J491" i="3"/>
  <c r="F491" i="3"/>
  <c r="B491" i="3"/>
  <c r="K490" i="3"/>
  <c r="G490" i="3"/>
  <c r="C490" i="3"/>
  <c r="K489" i="3"/>
  <c r="G489" i="3"/>
  <c r="C489" i="3"/>
  <c r="I488" i="3"/>
  <c r="E488" i="3"/>
  <c r="L487" i="3"/>
  <c r="H487" i="3"/>
  <c r="D487" i="3"/>
  <c r="K486" i="3"/>
  <c r="G486" i="3"/>
  <c r="C486" i="3"/>
  <c r="K485" i="3"/>
  <c r="G485" i="3"/>
  <c r="C485" i="3"/>
  <c r="I484" i="3"/>
  <c r="E484" i="3"/>
  <c r="L483" i="3"/>
  <c r="H483" i="3"/>
  <c r="D483" i="3"/>
  <c r="K482" i="3"/>
  <c r="G482" i="3"/>
  <c r="C482" i="3"/>
  <c r="K481" i="3"/>
  <c r="G481" i="3"/>
  <c r="C481" i="3"/>
  <c r="I480" i="3"/>
  <c r="E480" i="3"/>
  <c r="L479" i="3"/>
  <c r="H479" i="3"/>
  <c r="D479" i="3"/>
  <c r="K478" i="3"/>
  <c r="G478" i="3"/>
  <c r="C478" i="3"/>
  <c r="K477" i="3"/>
  <c r="G477" i="3"/>
  <c r="C477" i="3"/>
  <c r="I476" i="3"/>
  <c r="E476" i="3"/>
  <c r="L475" i="3"/>
  <c r="H475" i="3"/>
  <c r="D475" i="3"/>
  <c r="K474" i="3"/>
  <c r="G474" i="3"/>
  <c r="C474" i="3"/>
  <c r="K473" i="3"/>
  <c r="G473" i="3"/>
  <c r="C473" i="3"/>
  <c r="I472" i="3"/>
  <c r="E472" i="3"/>
  <c r="L471" i="3"/>
  <c r="H471" i="3"/>
  <c r="D471" i="3"/>
  <c r="K470" i="3"/>
  <c r="G470" i="3"/>
  <c r="C470" i="3"/>
  <c r="K469" i="3"/>
  <c r="G469" i="3"/>
  <c r="C469" i="3"/>
  <c r="I468" i="3"/>
  <c r="E468" i="3"/>
  <c r="L467" i="3"/>
  <c r="H467" i="3"/>
  <c r="D467" i="3"/>
  <c r="K466" i="3"/>
  <c r="G466" i="3"/>
  <c r="C466" i="3"/>
  <c r="K465" i="3"/>
  <c r="G465" i="3"/>
  <c r="C465" i="3"/>
  <c r="I464" i="3"/>
  <c r="E464" i="3"/>
  <c r="L463" i="3"/>
  <c r="H463" i="3"/>
  <c r="D463" i="3"/>
  <c r="K462" i="3"/>
  <c r="G462" i="3"/>
  <c r="C462" i="3"/>
  <c r="K461" i="3"/>
  <c r="G461" i="3"/>
  <c r="C461" i="3"/>
  <c r="J460" i="3"/>
  <c r="F460" i="3"/>
  <c r="B460" i="3"/>
  <c r="I459" i="3"/>
  <c r="E459" i="3"/>
  <c r="H458" i="3"/>
  <c r="D458" i="3"/>
  <c r="I457" i="3"/>
  <c r="E457" i="3"/>
  <c r="C456" i="3"/>
  <c r="H455" i="3"/>
  <c r="D455" i="3"/>
  <c r="I454" i="3"/>
  <c r="E454" i="3"/>
  <c r="F454" i="3"/>
  <c r="I453" i="3"/>
  <c r="E453" i="3"/>
  <c r="K452" i="3"/>
  <c r="G452" i="3"/>
  <c r="C452" i="3"/>
  <c r="K451" i="3"/>
  <c r="G451" i="3"/>
  <c r="C451" i="3"/>
  <c r="K450" i="3"/>
  <c r="G450" i="3"/>
  <c r="C450" i="3"/>
  <c r="K449" i="3"/>
  <c r="G449" i="3"/>
  <c r="C449" i="3"/>
  <c r="I448" i="3"/>
  <c r="E448" i="3"/>
  <c r="I447" i="3"/>
  <c r="E447" i="3"/>
  <c r="D447" i="3"/>
  <c r="I446" i="3"/>
  <c r="E446" i="3"/>
  <c r="F446" i="3"/>
  <c r="I445" i="3"/>
  <c r="E445" i="3"/>
  <c r="K444" i="3"/>
  <c r="G444" i="3"/>
  <c r="C444" i="3"/>
  <c r="J443" i="3"/>
  <c r="F443" i="3"/>
  <c r="B443" i="3"/>
  <c r="J442" i="3"/>
  <c r="B442" i="3"/>
  <c r="K441" i="3"/>
  <c r="G441" i="3"/>
  <c r="C441" i="3"/>
  <c r="I440" i="3"/>
  <c r="E440" i="3"/>
  <c r="L439" i="3"/>
  <c r="H439" i="3"/>
  <c r="D439" i="3"/>
  <c r="K438" i="3"/>
  <c r="G438" i="3"/>
  <c r="C438" i="3"/>
  <c r="J437" i="3"/>
  <c r="F437" i="3"/>
  <c r="B437" i="3"/>
  <c r="I436" i="3"/>
  <c r="E436" i="3"/>
  <c r="L435" i="3"/>
  <c r="D435" i="3"/>
  <c r="L434" i="3"/>
  <c r="H434" i="3"/>
  <c r="D434" i="3"/>
  <c r="L433" i="3"/>
  <c r="H433" i="3"/>
  <c r="D433" i="3"/>
  <c r="G432" i="3"/>
  <c r="C432" i="3"/>
  <c r="K431" i="3"/>
  <c r="G431" i="3"/>
  <c r="C431" i="3"/>
  <c r="J430" i="3"/>
  <c r="B430" i="3"/>
  <c r="K429" i="3"/>
  <c r="G429" i="3"/>
  <c r="C429" i="3"/>
  <c r="I428" i="3"/>
  <c r="E428" i="3"/>
  <c r="H428" i="3"/>
  <c r="I427" i="3"/>
  <c r="E427" i="3"/>
  <c r="L427" i="3"/>
  <c r="J426" i="3"/>
  <c r="K425" i="3"/>
  <c r="G425" i="3"/>
  <c r="C425" i="3"/>
  <c r="J424" i="3"/>
  <c r="B424" i="3"/>
  <c r="J423" i="3"/>
  <c r="F423" i="3"/>
  <c r="B423" i="3"/>
  <c r="I422" i="3"/>
  <c r="E422" i="3"/>
  <c r="L421" i="3"/>
  <c r="H421" i="3"/>
  <c r="D421" i="3"/>
  <c r="J420" i="3"/>
  <c r="F420" i="3"/>
  <c r="B420" i="3"/>
  <c r="I419" i="3"/>
  <c r="E419" i="3"/>
  <c r="L418" i="3"/>
  <c r="H418" i="3"/>
  <c r="D418" i="3"/>
  <c r="H417" i="3"/>
  <c r="D417" i="3"/>
  <c r="K416" i="3"/>
  <c r="C416" i="3"/>
  <c r="K415" i="3"/>
  <c r="G415" i="3"/>
  <c r="C415" i="3"/>
  <c r="K414" i="3"/>
  <c r="G414" i="3"/>
  <c r="C414" i="3"/>
  <c r="J413" i="3"/>
  <c r="F413" i="3"/>
  <c r="B413" i="3"/>
  <c r="I412" i="3"/>
  <c r="E412" i="3"/>
  <c r="J412" i="3"/>
  <c r="J411" i="3"/>
  <c r="F411" i="3"/>
  <c r="B411" i="3"/>
  <c r="I410" i="3"/>
  <c r="E410" i="3"/>
  <c r="L409" i="3"/>
  <c r="H409" i="3"/>
  <c r="D409" i="3"/>
  <c r="J408" i="3"/>
  <c r="F408" i="3"/>
  <c r="B408" i="3"/>
  <c r="I407" i="3"/>
  <c r="E407" i="3"/>
  <c r="L406" i="3"/>
  <c r="H406" i="3"/>
  <c r="D406" i="3"/>
  <c r="K405" i="3"/>
  <c r="G405" i="3"/>
  <c r="C405" i="3"/>
  <c r="I404" i="3"/>
  <c r="E404" i="3"/>
  <c r="L403" i="3"/>
  <c r="H403" i="3"/>
  <c r="D403" i="3"/>
  <c r="K402" i="3"/>
  <c r="G402" i="3"/>
  <c r="B402" i="3"/>
  <c r="I401" i="3"/>
  <c r="E401" i="3"/>
  <c r="L401" i="3"/>
  <c r="I400" i="3"/>
  <c r="E400" i="3"/>
  <c r="I399" i="3"/>
  <c r="E399" i="3"/>
  <c r="L399" i="3"/>
  <c r="I398" i="3"/>
  <c r="E398" i="3"/>
  <c r="L397" i="3"/>
  <c r="H397" i="3"/>
  <c r="D397" i="3"/>
  <c r="K396" i="3"/>
  <c r="G396" i="3"/>
  <c r="C396" i="3"/>
  <c r="J395" i="3"/>
  <c r="F395" i="3"/>
  <c r="B395" i="3"/>
  <c r="J394" i="3"/>
  <c r="F394" i="3"/>
  <c r="J393" i="3"/>
  <c r="F393" i="3"/>
  <c r="B393" i="3"/>
  <c r="H392" i="3"/>
  <c r="D392" i="3"/>
  <c r="C392" i="3"/>
  <c r="I391" i="3"/>
  <c r="E391" i="3"/>
  <c r="H391" i="3"/>
  <c r="I390" i="3"/>
  <c r="E390" i="3"/>
  <c r="L389" i="3"/>
  <c r="H389" i="3"/>
  <c r="D389" i="3"/>
  <c r="J388" i="3"/>
  <c r="F388" i="3"/>
  <c r="B388" i="3"/>
  <c r="I387" i="3"/>
  <c r="E387" i="3"/>
  <c r="L387" i="3"/>
  <c r="I386" i="3"/>
  <c r="E386" i="3"/>
  <c r="B386" i="3"/>
  <c r="I385" i="3"/>
  <c r="E385" i="3"/>
  <c r="L385" i="3"/>
  <c r="H384" i="3"/>
  <c r="D384" i="3"/>
  <c r="L383" i="3"/>
  <c r="H383" i="3"/>
  <c r="D383" i="3"/>
  <c r="K382" i="3"/>
  <c r="G382" i="3"/>
  <c r="C382" i="3"/>
  <c r="J381" i="3"/>
  <c r="F381" i="3"/>
  <c r="B381" i="3"/>
  <c r="J380" i="3"/>
  <c r="F380" i="3"/>
  <c r="B380" i="3"/>
  <c r="I379" i="3"/>
  <c r="E379" i="3"/>
  <c r="D379" i="3"/>
  <c r="I378" i="3"/>
  <c r="E378" i="3"/>
  <c r="J378" i="3"/>
  <c r="J377" i="3"/>
  <c r="F377" i="3"/>
  <c r="B377" i="3"/>
  <c r="G376" i="3"/>
  <c r="H375" i="3"/>
  <c r="D375" i="3"/>
  <c r="I374" i="3"/>
  <c r="E374" i="3"/>
  <c r="L373" i="3"/>
  <c r="H373" i="3"/>
  <c r="D373" i="3"/>
  <c r="E373" i="3"/>
  <c r="I372" i="3"/>
  <c r="E372" i="3"/>
  <c r="B372" i="3"/>
  <c r="I371" i="3"/>
  <c r="E371" i="3"/>
  <c r="L370" i="3"/>
  <c r="H370" i="3"/>
  <c r="D370" i="3"/>
  <c r="H369" i="3"/>
  <c r="D369" i="3"/>
  <c r="G368" i="3"/>
  <c r="C368" i="3"/>
  <c r="K367" i="3"/>
  <c r="G367" i="3"/>
  <c r="C367" i="3"/>
  <c r="J366" i="3"/>
  <c r="F366" i="3"/>
  <c r="B366" i="3"/>
  <c r="J365" i="3"/>
  <c r="F365" i="3"/>
  <c r="B365" i="3"/>
  <c r="J364" i="3"/>
  <c r="F364" i="3"/>
  <c r="B364" i="3"/>
  <c r="G363" i="3"/>
  <c r="C363" i="3"/>
  <c r="K362" i="3"/>
  <c r="C362" i="3"/>
  <c r="K361" i="3"/>
  <c r="G361" i="3"/>
  <c r="C361" i="3"/>
  <c r="I360" i="3"/>
  <c r="E360" i="3"/>
  <c r="L359" i="3"/>
  <c r="H359" i="3"/>
  <c r="D359" i="3"/>
  <c r="K358" i="3"/>
  <c r="G358" i="3"/>
  <c r="C358" i="3"/>
  <c r="K357" i="3"/>
  <c r="G357" i="3"/>
  <c r="C357" i="3"/>
  <c r="I356" i="3"/>
  <c r="E356" i="3"/>
  <c r="L355" i="3"/>
  <c r="H355" i="3"/>
  <c r="D355" i="3"/>
  <c r="K354" i="3"/>
  <c r="C354" i="3"/>
  <c r="K353" i="3"/>
  <c r="C353" i="3"/>
  <c r="J352" i="3"/>
  <c r="F352" i="3"/>
  <c r="B352" i="3"/>
  <c r="I351" i="3"/>
  <c r="E351" i="3"/>
  <c r="L350" i="3"/>
  <c r="H350" i="3"/>
  <c r="D350" i="3"/>
  <c r="L349" i="3"/>
  <c r="H349" i="3"/>
  <c r="D349" i="3"/>
  <c r="K348" i="3"/>
  <c r="G348" i="3"/>
  <c r="C348" i="3"/>
  <c r="J347" i="3"/>
  <c r="F347" i="3"/>
  <c r="B347" i="3"/>
  <c r="I346" i="3"/>
  <c r="E346" i="3"/>
  <c r="I345" i="3"/>
  <c r="E345" i="3"/>
  <c r="H344" i="3"/>
  <c r="D344" i="3"/>
  <c r="L343" i="3"/>
  <c r="H343" i="3"/>
  <c r="D343" i="3"/>
  <c r="K342" i="3"/>
  <c r="C342" i="3"/>
  <c r="K341" i="3"/>
  <c r="C341" i="3"/>
  <c r="J340" i="3"/>
  <c r="F340" i="3"/>
  <c r="B340" i="3"/>
  <c r="I339" i="3"/>
  <c r="E339" i="3"/>
  <c r="L338" i="3"/>
  <c r="H338" i="3"/>
  <c r="D338" i="3"/>
  <c r="L337" i="3"/>
  <c r="H337" i="3"/>
  <c r="D337" i="3"/>
  <c r="L336" i="3"/>
  <c r="H336" i="3"/>
  <c r="D336" i="3"/>
  <c r="K335" i="3"/>
  <c r="G335" i="3"/>
  <c r="C335" i="3"/>
  <c r="J334" i="3"/>
  <c r="F334" i="3"/>
  <c r="B334" i="3"/>
  <c r="I333" i="3"/>
  <c r="E333" i="3"/>
  <c r="L332" i="3"/>
  <c r="H332" i="3"/>
  <c r="D332" i="3"/>
  <c r="K331" i="3"/>
  <c r="G331" i="3"/>
  <c r="C331" i="3"/>
  <c r="J330" i="3"/>
  <c r="F330" i="3"/>
  <c r="B330" i="3"/>
  <c r="I329" i="3"/>
  <c r="E329" i="3"/>
  <c r="L328" i="3"/>
  <c r="H328" i="3"/>
  <c r="D328" i="3"/>
  <c r="K327" i="3"/>
  <c r="G327" i="3"/>
  <c r="C327" i="3"/>
  <c r="J326" i="3"/>
  <c r="F326" i="3"/>
  <c r="B326" i="3"/>
  <c r="I325" i="3"/>
  <c r="E325" i="3"/>
  <c r="L324" i="3"/>
  <c r="H324" i="3"/>
  <c r="D324" i="3"/>
  <c r="K323" i="3"/>
  <c r="G323" i="3"/>
  <c r="C323" i="3"/>
  <c r="J322" i="3"/>
  <c r="F322" i="3"/>
  <c r="B322" i="3"/>
  <c r="I321" i="3"/>
  <c r="E321" i="3"/>
  <c r="L320" i="3"/>
  <c r="H320" i="3"/>
  <c r="D320" i="3"/>
  <c r="K319" i="3"/>
  <c r="G319" i="3"/>
  <c r="C319" i="3"/>
  <c r="J318" i="3"/>
  <c r="F318" i="3"/>
  <c r="B318" i="3"/>
  <c r="I317" i="3"/>
  <c r="E317" i="3"/>
  <c r="L316" i="3"/>
  <c r="H316" i="3"/>
  <c r="D316" i="3"/>
  <c r="K315" i="3"/>
  <c r="G315" i="3"/>
  <c r="C315" i="3"/>
  <c r="J314" i="3"/>
  <c r="F314" i="3"/>
  <c r="B314" i="3"/>
  <c r="I313" i="3"/>
  <c r="E313" i="3"/>
  <c r="L312" i="3"/>
  <c r="H312" i="3"/>
  <c r="D312" i="3"/>
  <c r="K311" i="3"/>
  <c r="G311" i="3"/>
  <c r="C311" i="3"/>
  <c r="J310" i="3"/>
  <c r="F310" i="3"/>
  <c r="B310" i="3"/>
  <c r="I309" i="3"/>
  <c r="E309" i="3"/>
  <c r="L308" i="3"/>
  <c r="H308" i="3"/>
  <c r="D308" i="3"/>
  <c r="K307" i="3"/>
  <c r="G307" i="3"/>
  <c r="C307" i="3"/>
  <c r="J306" i="3"/>
  <c r="F306" i="3"/>
  <c r="B306" i="3"/>
  <c r="I305" i="3"/>
  <c r="E305" i="3"/>
  <c r="L304" i="3"/>
  <c r="H304" i="3"/>
  <c r="D304" i="3"/>
  <c r="K303" i="3"/>
  <c r="G303" i="3"/>
  <c r="C303" i="3"/>
  <c r="J302" i="3"/>
  <c r="F302" i="3"/>
  <c r="B302" i="3"/>
  <c r="I301" i="3"/>
  <c r="E301" i="3"/>
  <c r="L300" i="3"/>
  <c r="H300" i="3"/>
  <c r="D300" i="3"/>
  <c r="K299" i="3"/>
  <c r="G299" i="3"/>
  <c r="C299" i="3"/>
  <c r="J298" i="3"/>
  <c r="F298" i="3"/>
  <c r="B298" i="3"/>
  <c r="I297" i="3"/>
  <c r="E297" i="3"/>
  <c r="L296" i="3"/>
  <c r="H296" i="3"/>
  <c r="D296" i="3"/>
  <c r="K295" i="3"/>
  <c r="G295" i="3"/>
  <c r="C295" i="3"/>
  <c r="J294" i="3"/>
  <c r="F294" i="3"/>
  <c r="B294" i="3"/>
  <c r="I293" i="3"/>
  <c r="E293" i="3"/>
  <c r="L292" i="3"/>
  <c r="H292" i="3"/>
  <c r="D292" i="3"/>
  <c r="K291" i="3"/>
  <c r="G291" i="3"/>
  <c r="C291" i="3"/>
  <c r="J290" i="3"/>
  <c r="F290" i="3"/>
  <c r="B290" i="3"/>
  <c r="I289" i="3"/>
  <c r="E289" i="3"/>
  <c r="L288" i="3"/>
  <c r="H288" i="3"/>
  <c r="D288" i="3"/>
  <c r="K287" i="3"/>
  <c r="G287" i="3"/>
  <c r="C287" i="3"/>
  <c r="J286" i="3"/>
  <c r="F286" i="3"/>
  <c r="B286" i="3"/>
  <c r="I285" i="3"/>
  <c r="E285" i="3"/>
  <c r="L284" i="3"/>
  <c r="H284" i="3"/>
  <c r="D284" i="3"/>
  <c r="K283" i="3"/>
  <c r="G283" i="3"/>
  <c r="C283" i="3"/>
  <c r="J282" i="3"/>
  <c r="F282" i="3"/>
  <c r="B282" i="3"/>
  <c r="I281" i="3"/>
  <c r="E281" i="3"/>
  <c r="L280" i="3"/>
  <c r="H280" i="3"/>
  <c r="D280" i="3"/>
  <c r="K279" i="3"/>
  <c r="G279" i="3"/>
  <c r="C279" i="3"/>
  <c r="J278" i="3"/>
  <c r="F278" i="3"/>
  <c r="B278" i="3"/>
  <c r="I277" i="3"/>
  <c r="E277" i="3"/>
  <c r="L276" i="3"/>
  <c r="H276" i="3"/>
  <c r="D276" i="3"/>
  <c r="K275" i="3"/>
  <c r="G275" i="3"/>
  <c r="C275" i="3"/>
  <c r="J274" i="3"/>
  <c r="F274" i="3"/>
  <c r="B274" i="3"/>
  <c r="I273" i="3"/>
  <c r="E273" i="3"/>
  <c r="L272" i="3"/>
  <c r="H272" i="3"/>
  <c r="D272" i="3"/>
  <c r="K271" i="3"/>
  <c r="G271" i="3"/>
  <c r="C271" i="3"/>
  <c r="J270" i="3"/>
  <c r="F270" i="3"/>
  <c r="B270" i="3"/>
  <c r="I269" i="3"/>
  <c r="E269" i="3"/>
  <c r="L268" i="3"/>
  <c r="H268" i="3"/>
  <c r="D268" i="3"/>
  <c r="K267" i="3"/>
  <c r="G267" i="3"/>
  <c r="C267" i="3"/>
  <c r="J266" i="3"/>
  <c r="F266" i="3"/>
  <c r="B266" i="3"/>
  <c r="I265" i="3"/>
  <c r="E265" i="3"/>
  <c r="L264" i="3"/>
  <c r="H264" i="3"/>
  <c r="D264" i="3"/>
  <c r="K263" i="3"/>
  <c r="G263" i="3"/>
  <c r="C263" i="3"/>
  <c r="J262" i="3"/>
  <c r="F262" i="3"/>
  <c r="B262" i="3"/>
  <c r="I261" i="3"/>
  <c r="E261" i="3"/>
  <c r="L260" i="3"/>
  <c r="H260" i="3"/>
  <c r="D260" i="3"/>
  <c r="K259" i="3"/>
  <c r="G259" i="3"/>
  <c r="C259" i="3"/>
  <c r="J258" i="3"/>
  <c r="F258" i="3"/>
  <c r="B258" i="3"/>
  <c r="I257" i="3"/>
  <c r="E257" i="3"/>
  <c r="L256" i="3"/>
  <c r="H256" i="3"/>
  <c r="D256" i="3"/>
  <c r="K255" i="3"/>
  <c r="G255" i="3"/>
  <c r="C255" i="3"/>
  <c r="J254" i="3"/>
  <c r="B254" i="3"/>
  <c r="I253" i="3"/>
  <c r="E253" i="3"/>
  <c r="K252" i="3"/>
  <c r="G252" i="3"/>
  <c r="C252" i="3"/>
  <c r="J251" i="3"/>
  <c r="B251" i="3"/>
  <c r="I250" i="3"/>
  <c r="E250" i="3"/>
  <c r="L249" i="3"/>
  <c r="J248" i="3"/>
  <c r="F248" i="3"/>
  <c r="B248" i="3"/>
  <c r="I247" i="3"/>
  <c r="E247" i="3"/>
  <c r="L246" i="3"/>
  <c r="H246" i="3"/>
  <c r="G245" i="3"/>
  <c r="C245" i="3"/>
  <c r="I244" i="3"/>
  <c r="E244" i="3"/>
  <c r="L243" i="3"/>
  <c r="H243" i="3"/>
  <c r="D243" i="3"/>
  <c r="K242" i="3"/>
  <c r="G242" i="3"/>
  <c r="C242" i="3"/>
  <c r="J241" i="3"/>
  <c r="F241" i="3"/>
  <c r="B241" i="3"/>
  <c r="H240" i="3"/>
  <c r="D240" i="3"/>
  <c r="K239" i="3"/>
  <c r="G239" i="3"/>
  <c r="C239" i="3"/>
  <c r="F238" i="3"/>
  <c r="B238" i="3"/>
  <c r="I237" i="3"/>
  <c r="E237" i="3"/>
  <c r="K236" i="3"/>
  <c r="G236" i="3"/>
  <c r="C236" i="3"/>
  <c r="I234" i="3"/>
  <c r="E234" i="3"/>
  <c r="L233" i="3"/>
  <c r="H233" i="3"/>
  <c r="J232" i="3"/>
  <c r="F232" i="3"/>
  <c r="B232" i="3"/>
  <c r="I231" i="3"/>
  <c r="E231" i="3"/>
  <c r="L230" i="3"/>
  <c r="H230" i="3"/>
  <c r="G229" i="3"/>
  <c r="C229" i="3"/>
  <c r="I228" i="3"/>
  <c r="E228" i="3"/>
  <c r="L227" i="3"/>
  <c r="H227" i="3"/>
  <c r="D227" i="3"/>
  <c r="K226" i="3"/>
  <c r="G226" i="3"/>
  <c r="C226" i="3"/>
  <c r="J225" i="3"/>
  <c r="F225" i="3"/>
  <c r="B225" i="3"/>
  <c r="H224" i="3"/>
  <c r="D224" i="3"/>
  <c r="K223" i="3"/>
  <c r="G223" i="3"/>
  <c r="C223" i="3"/>
  <c r="F222" i="3"/>
  <c r="B222" i="3"/>
  <c r="I221" i="3"/>
  <c r="E221" i="3"/>
  <c r="K220" i="3"/>
  <c r="G220" i="3"/>
  <c r="C220" i="3"/>
  <c r="B219" i="3"/>
  <c r="I218" i="3"/>
  <c r="E218" i="3"/>
  <c r="L217" i="3"/>
  <c r="D217" i="3"/>
  <c r="J216" i="3"/>
  <c r="F216" i="3"/>
  <c r="B216" i="3"/>
  <c r="I215" i="3"/>
  <c r="E215" i="3"/>
  <c r="L214" i="3"/>
  <c r="H214" i="3"/>
  <c r="D214" i="3"/>
  <c r="G213" i="3"/>
  <c r="C213" i="3"/>
  <c r="I212" i="3"/>
  <c r="E212" i="3"/>
  <c r="L211" i="3"/>
  <c r="J90" i="5" s="1"/>
  <c r="H211" i="3"/>
  <c r="D211" i="3"/>
  <c r="K210" i="3"/>
  <c r="G210" i="3"/>
  <c r="C210" i="3"/>
  <c r="K209" i="3"/>
  <c r="G209" i="3"/>
  <c r="C209" i="3"/>
  <c r="I208" i="3"/>
  <c r="E208" i="3"/>
  <c r="L207" i="3"/>
  <c r="F90" i="5" s="1"/>
  <c r="H207" i="3"/>
  <c r="K206" i="3"/>
  <c r="G206" i="3"/>
  <c r="C206" i="3"/>
  <c r="G205" i="3"/>
  <c r="C205" i="3"/>
  <c r="J204" i="3"/>
  <c r="F204" i="3"/>
  <c r="B204" i="3"/>
  <c r="C44" i="5" s="1"/>
  <c r="I203" i="3"/>
  <c r="E203" i="3"/>
  <c r="L203" i="3"/>
  <c r="B90" i="5" s="1"/>
  <c r="I202" i="3"/>
  <c r="E202" i="3"/>
  <c r="L201" i="3"/>
  <c r="J88" i="5" s="1"/>
  <c r="D201" i="3"/>
  <c r="J200" i="3"/>
  <c r="F200" i="3"/>
  <c r="B200" i="3"/>
  <c r="I42" i="5" s="1"/>
  <c r="I199" i="3"/>
  <c r="E199" i="3"/>
  <c r="L199" i="3"/>
  <c r="H88" i="5" s="1"/>
  <c r="I198" i="3"/>
  <c r="E198" i="3"/>
  <c r="H197" i="3"/>
  <c r="D197" i="3"/>
  <c r="G197" i="3"/>
  <c r="I196" i="3"/>
  <c r="E196" i="3"/>
  <c r="L195" i="3"/>
  <c r="D88" i="5" s="1"/>
  <c r="H195" i="3"/>
  <c r="L194" i="3"/>
  <c r="C88" i="5" s="1"/>
  <c r="H194" i="3"/>
  <c r="D194" i="3"/>
  <c r="K193" i="3"/>
  <c r="G193" i="3"/>
  <c r="C193" i="3"/>
  <c r="J192" i="3"/>
  <c r="F192" i="3"/>
  <c r="B192" i="3"/>
  <c r="K40" i="5" s="1"/>
  <c r="I191" i="3"/>
  <c r="E191" i="3"/>
  <c r="L190" i="3"/>
  <c r="I86" i="5" s="1"/>
  <c r="H190" i="3"/>
  <c r="D190" i="3"/>
  <c r="G189" i="3"/>
  <c r="C189" i="3"/>
  <c r="J188" i="3"/>
  <c r="F188" i="3"/>
  <c r="B188" i="3"/>
  <c r="G40" i="5" s="1"/>
  <c r="I187" i="3"/>
  <c r="E187" i="3"/>
  <c r="L186" i="3"/>
  <c r="E86" i="5" s="1"/>
  <c r="H186" i="3"/>
  <c r="D186" i="3"/>
  <c r="K185" i="3"/>
  <c r="G185" i="3"/>
  <c r="C185" i="3"/>
  <c r="J184" i="3"/>
  <c r="F184" i="3"/>
  <c r="B184" i="3"/>
  <c r="C40" i="5" s="1"/>
  <c r="I183" i="3"/>
  <c r="E183" i="3"/>
  <c r="L182" i="3"/>
  <c r="K84" i="5" s="1"/>
  <c r="H182" i="3"/>
  <c r="D182" i="3"/>
  <c r="K181" i="3"/>
  <c r="C181" i="3"/>
  <c r="J180" i="3"/>
  <c r="F180" i="3"/>
  <c r="B180" i="3"/>
  <c r="I38" i="5" s="1"/>
  <c r="I179" i="3"/>
  <c r="E179" i="3"/>
  <c r="J178" i="3"/>
  <c r="F178" i="3"/>
  <c r="B178" i="3"/>
  <c r="G38" i="5" s="1"/>
  <c r="I177" i="3"/>
  <c r="E177" i="3"/>
  <c r="H176" i="3"/>
  <c r="K175" i="3"/>
  <c r="G175" i="3"/>
  <c r="C175" i="3"/>
  <c r="J174" i="3"/>
  <c r="F174" i="3"/>
  <c r="B174" i="3"/>
  <c r="C38" i="5" s="1"/>
  <c r="I173" i="3"/>
  <c r="E173" i="3"/>
  <c r="K172" i="3"/>
  <c r="G172" i="3"/>
  <c r="C172" i="3"/>
  <c r="J171" i="3"/>
  <c r="F171" i="3"/>
  <c r="B171" i="3"/>
  <c r="J36" i="5" s="1"/>
  <c r="I170" i="3"/>
  <c r="E170" i="3"/>
  <c r="L169" i="3"/>
  <c r="H82" i="5" s="1"/>
  <c r="H169" i="3"/>
  <c r="J168" i="3"/>
  <c r="F168" i="3"/>
  <c r="B168" i="3"/>
  <c r="G36" i="5" s="1"/>
  <c r="I167" i="3"/>
  <c r="E167" i="3"/>
  <c r="L166" i="3"/>
  <c r="E82" i="5" s="1"/>
  <c r="H166" i="3"/>
  <c r="D166" i="3"/>
  <c r="G165" i="3"/>
  <c r="C165" i="3"/>
  <c r="I164" i="3"/>
  <c r="E164" i="3"/>
  <c r="L163" i="3"/>
  <c r="B82" i="5" s="1"/>
  <c r="H163" i="3"/>
  <c r="K162" i="3"/>
  <c r="G162" i="3"/>
  <c r="C162" i="3"/>
  <c r="J161" i="3"/>
  <c r="F161" i="3"/>
  <c r="B161" i="3"/>
  <c r="J34" i="5" s="1"/>
  <c r="I160" i="3"/>
  <c r="E160" i="3"/>
  <c r="L159" i="3"/>
  <c r="H80" i="5" s="1"/>
  <c r="H159" i="3"/>
  <c r="D159" i="3"/>
  <c r="L158" i="3"/>
  <c r="G80" i="5" s="1"/>
  <c r="H158" i="3"/>
  <c r="D158" i="3"/>
  <c r="K157" i="3"/>
  <c r="G157" i="3"/>
  <c r="C157" i="3"/>
  <c r="I156" i="3"/>
  <c r="E156" i="3"/>
  <c r="L155" i="3"/>
  <c r="D80" i="5" s="1"/>
  <c r="D155" i="3"/>
  <c r="K154" i="3"/>
  <c r="G154" i="3"/>
  <c r="C154" i="3"/>
  <c r="J153" i="3"/>
  <c r="F153" i="3"/>
  <c r="B153" i="3"/>
  <c r="B34" i="5" s="1"/>
  <c r="I152" i="3"/>
  <c r="E152" i="3"/>
  <c r="L151" i="3"/>
  <c r="J78" i="5" s="1"/>
  <c r="H151" i="3"/>
  <c r="D151" i="3"/>
  <c r="K150" i="3"/>
  <c r="G150" i="3"/>
  <c r="C150" i="3"/>
  <c r="J149" i="3"/>
  <c r="F149" i="3"/>
  <c r="B149" i="3"/>
  <c r="H32" i="5" s="1"/>
  <c r="I148" i="3"/>
  <c r="E148" i="3"/>
  <c r="L147" i="3"/>
  <c r="F78" i="5" s="1"/>
  <c r="H147" i="3"/>
  <c r="D147" i="3"/>
  <c r="K146" i="3"/>
  <c r="G146" i="3"/>
  <c r="C146" i="3"/>
  <c r="J145" i="3"/>
  <c r="F145" i="3"/>
  <c r="B145" i="3"/>
  <c r="D32" i="5" s="1"/>
  <c r="J144" i="3"/>
  <c r="F144" i="3"/>
  <c r="B144" i="3"/>
  <c r="C32" i="5" s="1"/>
  <c r="J143" i="3"/>
  <c r="F143" i="3"/>
  <c r="B143" i="3"/>
  <c r="B32" i="5" s="1"/>
  <c r="J142" i="3"/>
  <c r="F142" i="3"/>
  <c r="B142" i="3"/>
  <c r="K30" i="5" s="1"/>
  <c r="I141" i="3"/>
  <c r="E141" i="3"/>
  <c r="K140" i="3"/>
  <c r="G140" i="3"/>
  <c r="C140" i="3"/>
  <c r="J139" i="3"/>
  <c r="F139" i="3"/>
  <c r="I138" i="3"/>
  <c r="E138" i="3"/>
  <c r="L137" i="3"/>
  <c r="F76" i="5" s="1"/>
  <c r="H137" i="3"/>
  <c r="D137" i="3"/>
  <c r="J136" i="3"/>
  <c r="F136" i="3"/>
  <c r="B136" i="3"/>
  <c r="E30" i="5" s="1"/>
  <c r="I135" i="3"/>
  <c r="E135" i="3"/>
  <c r="L134" i="3"/>
  <c r="C76" i="5" s="1"/>
  <c r="D134" i="3"/>
  <c r="G133" i="3"/>
  <c r="C133" i="3"/>
  <c r="J132" i="3"/>
  <c r="F132" i="3"/>
  <c r="I131" i="3"/>
  <c r="E131" i="3"/>
  <c r="L131" i="3"/>
  <c r="J74" i="5" s="1"/>
  <c r="J130" i="3"/>
  <c r="F130" i="3"/>
  <c r="B130" i="3"/>
  <c r="I28" i="5" s="1"/>
  <c r="I129" i="3"/>
  <c r="E129" i="3"/>
  <c r="I128" i="3"/>
  <c r="E128" i="3"/>
  <c r="J128" i="3"/>
  <c r="J127" i="3"/>
  <c r="F127" i="3"/>
  <c r="B127" i="3"/>
  <c r="F28" i="5" s="1"/>
  <c r="I126" i="3"/>
  <c r="E126" i="3"/>
  <c r="L125" i="3"/>
  <c r="D74" i="5" s="1"/>
  <c r="H125" i="3"/>
  <c r="D125" i="3"/>
  <c r="K124" i="3"/>
  <c r="G124" i="3"/>
  <c r="C124" i="3"/>
  <c r="J123" i="3"/>
  <c r="F123" i="3"/>
  <c r="B123" i="3"/>
  <c r="B28" i="5" s="1"/>
  <c r="J122" i="3"/>
  <c r="F122" i="3"/>
  <c r="B122" i="3"/>
  <c r="K26" i="5" s="1"/>
  <c r="I121" i="3"/>
  <c r="E121" i="3"/>
  <c r="L120" i="3"/>
  <c r="I72" i="5" s="1"/>
  <c r="H120" i="3"/>
  <c r="D120" i="3"/>
  <c r="K119" i="3"/>
  <c r="C119" i="3"/>
  <c r="K118" i="3"/>
  <c r="G118" i="3"/>
  <c r="C118" i="3"/>
  <c r="J117" i="3"/>
  <c r="F117" i="3"/>
  <c r="B117" i="3"/>
  <c r="F26" i="5" s="1"/>
  <c r="J116" i="3"/>
  <c r="F116" i="3"/>
  <c r="B116" i="3"/>
  <c r="E26" i="5" s="1"/>
  <c r="I115" i="3"/>
  <c r="E115" i="3"/>
  <c r="L114" i="3"/>
  <c r="C72" i="5" s="1"/>
  <c r="D114" i="3"/>
  <c r="I113" i="3"/>
  <c r="E113" i="3"/>
  <c r="K112" i="3"/>
  <c r="G112" i="3"/>
  <c r="C112" i="3"/>
  <c r="J111" i="3"/>
  <c r="F111" i="3"/>
  <c r="B111" i="3"/>
  <c r="J24" i="5" s="1"/>
  <c r="J110" i="3"/>
  <c r="F110" i="3"/>
  <c r="B110" i="3"/>
  <c r="I24" i="5" s="1"/>
  <c r="I109" i="3"/>
  <c r="E109" i="3"/>
  <c r="L109" i="3"/>
  <c r="H70" i="5" s="1"/>
  <c r="J108" i="3"/>
  <c r="F108" i="3"/>
  <c r="J107" i="3"/>
  <c r="F107" i="3"/>
  <c r="B107" i="3"/>
  <c r="F24" i="5" s="1"/>
  <c r="K106" i="3"/>
  <c r="G106" i="3"/>
  <c r="C106" i="3"/>
  <c r="K105" i="3"/>
  <c r="G105" i="3"/>
  <c r="C105" i="3"/>
  <c r="K104" i="3"/>
  <c r="G104" i="3"/>
  <c r="C104" i="3"/>
  <c r="J103" i="3"/>
  <c r="Z201" i="4"/>
  <c r="J101" i="3"/>
  <c r="AH200" i="4"/>
  <c r="E101" i="3"/>
  <c r="AC199" i="4"/>
  <c r="AC200" i="4"/>
  <c r="K100" i="3"/>
  <c r="AI198" i="4"/>
  <c r="AI197" i="4"/>
  <c r="E100" i="3"/>
  <c r="AC198" i="4"/>
  <c r="K99" i="3"/>
  <c r="AI196" i="4"/>
  <c r="AI195" i="4"/>
  <c r="F99" i="3"/>
  <c r="AD196" i="4"/>
  <c r="AD195" i="4"/>
  <c r="K98" i="3"/>
  <c r="AI194" i="4"/>
  <c r="F98" i="3"/>
  <c r="AD193" i="4"/>
  <c r="AD194" i="4"/>
  <c r="J98" i="3"/>
  <c r="H97" i="3"/>
  <c r="AF191" i="4"/>
  <c r="AF192" i="4"/>
  <c r="B97" i="3"/>
  <c r="F22" i="5" s="1"/>
  <c r="Z192" i="4"/>
  <c r="H96" i="3"/>
  <c r="AF190" i="4"/>
  <c r="AF189" i="4"/>
  <c r="C96" i="3"/>
  <c r="AA190" i="4"/>
  <c r="AA189" i="4"/>
  <c r="AG187" i="4"/>
  <c r="AG188" i="4"/>
  <c r="AC187" i="4"/>
  <c r="AC188" i="4"/>
  <c r="I188" i="4"/>
  <c r="G94" i="3"/>
  <c r="I187" i="4" s="1"/>
  <c r="AE186" i="4"/>
  <c r="B94" i="3"/>
  <c r="C22" i="5" s="1"/>
  <c r="Z185" i="4"/>
  <c r="Z186" i="4"/>
  <c r="H93" i="3"/>
  <c r="AF183" i="4"/>
  <c r="AF184" i="4"/>
  <c r="B93" i="3"/>
  <c r="B22" i="5" s="1"/>
  <c r="Z184" i="4"/>
  <c r="H92" i="3"/>
  <c r="AF182" i="4"/>
  <c r="AF181" i="4"/>
  <c r="C92" i="3"/>
  <c r="AA182" i="4"/>
  <c r="AA181" i="4"/>
  <c r="H91" i="3"/>
  <c r="AF180" i="4"/>
  <c r="C91" i="3"/>
  <c r="AA180" i="4"/>
  <c r="AA179" i="4"/>
  <c r="I90" i="3"/>
  <c r="AG178" i="4"/>
  <c r="AG177" i="4"/>
  <c r="C90" i="3"/>
  <c r="AA178" i="4"/>
  <c r="I89" i="3"/>
  <c r="AG175" i="4"/>
  <c r="AG176" i="4"/>
  <c r="D89" i="3"/>
  <c r="AB175" i="4"/>
  <c r="AB176" i="4"/>
  <c r="I88" i="3"/>
  <c r="AG173" i="4"/>
  <c r="AG174" i="4"/>
  <c r="D88" i="3"/>
  <c r="AB173" i="4"/>
  <c r="AB174" i="4"/>
  <c r="K87" i="3"/>
  <c r="M173" i="4" s="1"/>
  <c r="AI172" i="4"/>
  <c r="AI171" i="4"/>
  <c r="G87" i="3"/>
  <c r="AE172" i="4"/>
  <c r="AE171" i="4"/>
  <c r="C87" i="3"/>
  <c r="AA171" i="4"/>
  <c r="AA172" i="4"/>
  <c r="I86" i="3"/>
  <c r="AG170" i="4"/>
  <c r="AG169" i="4"/>
  <c r="C86" i="3"/>
  <c r="AA170" i="4"/>
  <c r="J85" i="3"/>
  <c r="AH168" i="4"/>
  <c r="E85" i="3"/>
  <c r="AC167" i="4"/>
  <c r="AC168" i="4"/>
  <c r="AI166" i="4"/>
  <c r="AI165" i="4"/>
  <c r="E84" i="3"/>
  <c r="AC166" i="4"/>
  <c r="L83" i="3"/>
  <c r="B66" i="5" s="1"/>
  <c r="AJ164" i="4"/>
  <c r="G83" i="3"/>
  <c r="AE164" i="4"/>
  <c r="AE163" i="4"/>
  <c r="B83" i="3"/>
  <c r="B20" i="5" s="1"/>
  <c r="Z163" i="4"/>
  <c r="Z164" i="4"/>
  <c r="G82" i="3"/>
  <c r="AE162" i="4"/>
  <c r="B82" i="3"/>
  <c r="K18" i="5" s="1"/>
  <c r="Z161" i="4"/>
  <c r="Z162" i="4"/>
  <c r="H81" i="3"/>
  <c r="AF159" i="4"/>
  <c r="AF160" i="4"/>
  <c r="B81" i="3"/>
  <c r="J18" i="5" s="1"/>
  <c r="Z160" i="4"/>
  <c r="H80" i="3"/>
  <c r="AF157" i="4"/>
  <c r="AF158" i="4"/>
  <c r="C80" i="3"/>
  <c r="AA157" i="4"/>
  <c r="AA158" i="4"/>
  <c r="AG155" i="4"/>
  <c r="AG156" i="4"/>
  <c r="AC155" i="4"/>
  <c r="AC156" i="4"/>
  <c r="I156" i="4"/>
  <c r="G78" i="3"/>
  <c r="I155" i="4" s="1"/>
  <c r="AE154" i="4"/>
  <c r="B78" i="3"/>
  <c r="G18" i="5" s="1"/>
  <c r="Z153" i="4"/>
  <c r="Z154" i="4"/>
  <c r="H77" i="3"/>
  <c r="AF151" i="4"/>
  <c r="AF152" i="4"/>
  <c r="B77" i="3"/>
  <c r="F18" i="5" s="1"/>
  <c r="Z152" i="4"/>
  <c r="H76" i="3"/>
  <c r="AF150" i="4"/>
  <c r="AF149" i="4"/>
  <c r="AA150" i="4"/>
  <c r="AA149" i="4"/>
  <c r="J75" i="3"/>
  <c r="AH148" i="4"/>
  <c r="AH147" i="4"/>
  <c r="D75" i="3"/>
  <c r="AB148" i="4"/>
  <c r="J74" i="3"/>
  <c r="AH145" i="4"/>
  <c r="AH146" i="4"/>
  <c r="E74" i="3"/>
  <c r="AC146" i="4"/>
  <c r="AC145" i="4"/>
  <c r="L73" i="3"/>
  <c r="B64" i="5" s="1"/>
  <c r="AJ143" i="4"/>
  <c r="AJ144" i="4"/>
  <c r="F73" i="3"/>
  <c r="AD143" i="4"/>
  <c r="AD144" i="4"/>
  <c r="J73" i="3"/>
  <c r="J72" i="3"/>
  <c r="AH142" i="4"/>
  <c r="AH141" i="4"/>
  <c r="AD142" i="4"/>
  <c r="AD141" i="4"/>
  <c r="B72" i="3"/>
  <c r="K16" i="5" s="1"/>
  <c r="Z141" i="4"/>
  <c r="Z142" i="4"/>
  <c r="H71" i="3"/>
  <c r="AF140" i="4"/>
  <c r="AA140" i="4"/>
  <c r="AA139" i="4"/>
  <c r="J70" i="3"/>
  <c r="AH137" i="4"/>
  <c r="AH138" i="4"/>
  <c r="E70" i="3"/>
  <c r="AC138" i="4"/>
  <c r="AC137" i="4"/>
  <c r="K69" i="3"/>
  <c r="AI136" i="4"/>
  <c r="AI135" i="4"/>
  <c r="AE136" i="4"/>
  <c r="AE135" i="4"/>
  <c r="C69" i="3"/>
  <c r="AA135" i="4"/>
  <c r="AA136" i="4"/>
  <c r="L68" i="3"/>
  <c r="AJ134" i="4"/>
  <c r="AJ133" i="4"/>
  <c r="G68" i="3"/>
  <c r="AE133" i="4"/>
  <c r="AE134" i="4"/>
  <c r="H67" i="3"/>
  <c r="AF132" i="4"/>
  <c r="C67" i="3"/>
  <c r="AA131" i="4"/>
  <c r="AA132" i="4"/>
  <c r="I66" i="3"/>
  <c r="AG130" i="4"/>
  <c r="AG129" i="4"/>
  <c r="C66" i="3"/>
  <c r="AA130" i="4"/>
  <c r="I65" i="3"/>
  <c r="AG128" i="4"/>
  <c r="AG127" i="4"/>
  <c r="AB127" i="4"/>
  <c r="AB128" i="4"/>
  <c r="K64" i="3"/>
  <c r="AI126" i="4"/>
  <c r="AI125" i="4"/>
  <c r="E64" i="3"/>
  <c r="AC126" i="4"/>
  <c r="K63" i="3"/>
  <c r="AI124" i="4"/>
  <c r="AI123" i="4"/>
  <c r="F63" i="3"/>
  <c r="AD124" i="4"/>
  <c r="AD123" i="4"/>
  <c r="K62" i="3"/>
  <c r="AI122" i="4"/>
  <c r="F62" i="3"/>
  <c r="AD122" i="4"/>
  <c r="AD121" i="4"/>
  <c r="L61" i="3"/>
  <c r="J60" i="5" s="1"/>
  <c r="AJ120" i="4"/>
  <c r="AJ119" i="4"/>
  <c r="F61" i="3"/>
  <c r="AD120" i="4"/>
  <c r="J61" i="3"/>
  <c r="I60" i="3"/>
  <c r="AG118" i="4"/>
  <c r="D60" i="3"/>
  <c r="AB118" i="4"/>
  <c r="AB117" i="4"/>
  <c r="AH116" i="4"/>
  <c r="AH115" i="4"/>
  <c r="D59" i="3"/>
  <c r="AB116" i="4"/>
  <c r="K58" i="3"/>
  <c r="AI114" i="4"/>
  <c r="F58" i="3"/>
  <c r="AD113" i="4"/>
  <c r="AD114" i="4"/>
  <c r="L57" i="3"/>
  <c r="F60" i="5" s="1"/>
  <c r="AJ111" i="4"/>
  <c r="AJ112" i="4"/>
  <c r="F57" i="3"/>
  <c r="AD112" i="4"/>
  <c r="J57" i="3"/>
  <c r="I56" i="3"/>
  <c r="AG110" i="4"/>
  <c r="D56" i="3"/>
  <c r="AB109" i="4"/>
  <c r="AB110" i="4"/>
  <c r="J55" i="3"/>
  <c r="AH108" i="4"/>
  <c r="AH107" i="4"/>
  <c r="D55" i="3"/>
  <c r="AB108" i="4"/>
  <c r="K54" i="3"/>
  <c r="AI106" i="4"/>
  <c r="AI105" i="4"/>
  <c r="C54" i="3"/>
  <c r="AA105" i="4"/>
  <c r="AA106" i="4"/>
  <c r="I53" i="3"/>
  <c r="AG103" i="4"/>
  <c r="AG104" i="4"/>
  <c r="AA104" i="4"/>
  <c r="AA103" i="4"/>
  <c r="K52" i="3"/>
  <c r="AI102" i="4"/>
  <c r="AI101" i="4"/>
  <c r="G52" i="3"/>
  <c r="AE102" i="4"/>
  <c r="AE101" i="4"/>
  <c r="C52" i="3"/>
  <c r="AA102" i="4"/>
  <c r="AA101" i="4"/>
  <c r="K51" i="3"/>
  <c r="AI100" i="4"/>
  <c r="AI99" i="4"/>
  <c r="E51" i="3"/>
  <c r="AC100" i="4"/>
  <c r="AC99" i="4"/>
  <c r="K50" i="3"/>
  <c r="AI98" i="4"/>
  <c r="AI97" i="4"/>
  <c r="F50" i="3"/>
  <c r="AD98" i="4"/>
  <c r="AD97" i="4"/>
  <c r="L49" i="3"/>
  <c r="H58" i="5" s="1"/>
  <c r="AJ95" i="4"/>
  <c r="AJ96" i="4"/>
  <c r="H49" i="3"/>
  <c r="AF95" i="4"/>
  <c r="AF96" i="4"/>
  <c r="D49" i="3"/>
  <c r="AB95" i="4"/>
  <c r="AB96" i="4"/>
  <c r="D96" i="4"/>
  <c r="H48" i="3"/>
  <c r="AF93" i="4"/>
  <c r="AF94" i="4"/>
  <c r="B48" i="3"/>
  <c r="Z94" i="4"/>
  <c r="H47" i="3"/>
  <c r="AF91" i="4"/>
  <c r="AF92" i="4"/>
  <c r="AA92" i="4"/>
  <c r="AA91" i="4"/>
  <c r="J46" i="3"/>
  <c r="AH89" i="4"/>
  <c r="AH90" i="4"/>
  <c r="D46" i="3"/>
  <c r="AB90" i="4"/>
  <c r="J45" i="3"/>
  <c r="AH88" i="4"/>
  <c r="AH87" i="4"/>
  <c r="E45" i="3"/>
  <c r="AC87" i="4"/>
  <c r="AC88" i="4"/>
  <c r="K44" i="3"/>
  <c r="AI86" i="4"/>
  <c r="AI85" i="4"/>
  <c r="G44" i="3"/>
  <c r="AE85" i="4"/>
  <c r="AE86" i="4"/>
  <c r="C44" i="3"/>
  <c r="AA85" i="4"/>
  <c r="AA86" i="4"/>
  <c r="I43" i="3"/>
  <c r="AG84" i="4"/>
  <c r="AG83" i="4"/>
  <c r="D43" i="3"/>
  <c r="AB83" i="4"/>
  <c r="AB84" i="4"/>
  <c r="J42" i="3"/>
  <c r="AH81" i="4"/>
  <c r="AH82" i="4"/>
  <c r="D42" i="3"/>
  <c r="AB81" i="4"/>
  <c r="AB82" i="4"/>
  <c r="K41" i="3"/>
  <c r="AI80" i="4"/>
  <c r="G41" i="3"/>
  <c r="AE80" i="4"/>
  <c r="C41" i="3"/>
  <c r="AA80" i="4"/>
  <c r="J40" i="3"/>
  <c r="AH78" i="4"/>
  <c r="E40" i="3"/>
  <c r="AC78" i="4"/>
  <c r="AC77" i="4"/>
  <c r="L39" i="3"/>
  <c r="H56" i="5" s="1"/>
  <c r="AJ76" i="4"/>
  <c r="AJ75" i="4"/>
  <c r="G39" i="3"/>
  <c r="AE76" i="4"/>
  <c r="AE75" i="4"/>
  <c r="L38" i="3"/>
  <c r="G56" i="5" s="1"/>
  <c r="AJ73" i="4"/>
  <c r="AJ74" i="4"/>
  <c r="G38" i="3"/>
  <c r="AE73" i="4"/>
  <c r="AE74" i="4"/>
  <c r="B38" i="3"/>
  <c r="G10" i="5" s="1"/>
  <c r="Z73" i="4"/>
  <c r="Z74" i="4"/>
  <c r="I37" i="3"/>
  <c r="AG72" i="4"/>
  <c r="AG71" i="4"/>
  <c r="E37" i="3"/>
  <c r="AC72" i="4"/>
  <c r="AC71" i="4"/>
  <c r="L36" i="3"/>
  <c r="E56" i="5" s="1"/>
  <c r="AJ70" i="4"/>
  <c r="AJ69" i="4"/>
  <c r="F36" i="3"/>
  <c r="AD70" i="4"/>
  <c r="AD69" i="4"/>
  <c r="L35" i="3"/>
  <c r="D56" i="5" s="1"/>
  <c r="AJ67" i="4"/>
  <c r="AJ68" i="4"/>
  <c r="G35" i="3"/>
  <c r="AE67" i="4"/>
  <c r="AE68" i="4"/>
  <c r="K68" i="4"/>
  <c r="H34" i="3"/>
  <c r="AF66" i="4"/>
  <c r="AF65" i="4"/>
  <c r="C34" i="3"/>
  <c r="AA65" i="4"/>
  <c r="AA66" i="4"/>
  <c r="J33" i="3"/>
  <c r="AH63" i="4"/>
  <c r="AH64" i="4"/>
  <c r="F33" i="3"/>
  <c r="AD63" i="4"/>
  <c r="AD64" i="4"/>
  <c r="B33" i="3"/>
  <c r="B10" i="5" s="1"/>
  <c r="Z64" i="4"/>
  <c r="Z63" i="4"/>
  <c r="AG62" i="4"/>
  <c r="AG61" i="4"/>
  <c r="D32" i="3"/>
  <c r="AB61" i="4"/>
  <c r="AB62" i="4"/>
  <c r="K31" i="3"/>
  <c r="AI59" i="4"/>
  <c r="AI60" i="4"/>
  <c r="E31" i="3"/>
  <c r="AC59" i="4"/>
  <c r="AC60" i="4"/>
  <c r="K30" i="3"/>
  <c r="AI58" i="4"/>
  <c r="AI57" i="4"/>
  <c r="F30" i="3"/>
  <c r="AD58" i="4"/>
  <c r="G29" i="3"/>
  <c r="AE55" i="4"/>
  <c r="AE56" i="4"/>
  <c r="H28" i="3"/>
  <c r="AF54" i="4"/>
  <c r="AF53" i="4"/>
  <c r="D28" i="3"/>
  <c r="AB54" i="4"/>
  <c r="AB53" i="4"/>
  <c r="J27" i="3"/>
  <c r="AH52" i="4"/>
  <c r="E27" i="3"/>
  <c r="AC52" i="4"/>
  <c r="AC51" i="4"/>
  <c r="K26" i="3"/>
  <c r="AI49" i="4"/>
  <c r="AI50" i="4"/>
  <c r="E26" i="3"/>
  <c r="AC50" i="4"/>
  <c r="G25" i="3"/>
  <c r="AE47" i="4"/>
  <c r="AE48" i="4"/>
  <c r="B25" i="3"/>
  <c r="D8" i="5" s="1"/>
  <c r="Z48" i="4"/>
  <c r="Z47" i="4"/>
  <c r="I24" i="3"/>
  <c r="AG45" i="4"/>
  <c r="AG46" i="4"/>
  <c r="E24" i="3"/>
  <c r="AC45" i="4"/>
  <c r="AC46" i="4"/>
  <c r="F23" i="3"/>
  <c r="AD44" i="4"/>
  <c r="G22" i="3"/>
  <c r="AE41" i="4"/>
  <c r="AE42" i="4"/>
  <c r="E22" i="3"/>
  <c r="I21" i="3"/>
  <c r="AG39" i="4"/>
  <c r="AG40" i="4"/>
  <c r="E21" i="3"/>
  <c r="AC39" i="4"/>
  <c r="AC40" i="4"/>
  <c r="M40" i="4"/>
  <c r="I20" i="3"/>
  <c r="AG38" i="4"/>
  <c r="AG37" i="4"/>
  <c r="E20" i="3"/>
  <c r="AC37" i="4"/>
  <c r="AC38" i="4"/>
  <c r="L19" i="3"/>
  <c r="H52" i="5" s="1"/>
  <c r="AJ35" i="4"/>
  <c r="AJ36" i="4"/>
  <c r="F19" i="3"/>
  <c r="AD36" i="4"/>
  <c r="L18" i="3"/>
  <c r="G52" i="5" s="1"/>
  <c r="AJ34" i="4"/>
  <c r="AJ33" i="4"/>
  <c r="G18" i="3"/>
  <c r="AE34" i="4"/>
  <c r="AE33" i="4"/>
  <c r="L17" i="3"/>
  <c r="F52" i="5" s="1"/>
  <c r="AJ32" i="4"/>
  <c r="G17" i="3"/>
  <c r="AE31" i="4"/>
  <c r="AE32" i="4"/>
  <c r="B17" i="3"/>
  <c r="F6" i="5" s="1"/>
  <c r="Z32" i="4"/>
  <c r="Z31" i="4"/>
  <c r="G16" i="3"/>
  <c r="AE30" i="4"/>
  <c r="AE29" i="4"/>
  <c r="B16" i="3"/>
  <c r="E6" i="5" s="1"/>
  <c r="Z30" i="4"/>
  <c r="Z29" i="4"/>
  <c r="I15" i="3"/>
  <c r="AG27" i="4"/>
  <c r="AG28" i="4"/>
  <c r="E15" i="3"/>
  <c r="AC27" i="4"/>
  <c r="AC28" i="4"/>
  <c r="L14" i="3"/>
  <c r="C52" i="5" s="1"/>
  <c r="AJ26" i="4"/>
  <c r="AJ25" i="4"/>
  <c r="G14" i="3"/>
  <c r="AE26" i="4"/>
  <c r="AE25" i="4"/>
  <c r="P22" i="4"/>
  <c r="P21" i="4"/>
  <c r="T21" i="4"/>
  <c r="T22" i="4"/>
  <c r="X21" i="4"/>
  <c r="X22" i="4"/>
  <c r="W35" i="4"/>
  <c r="W36" i="4"/>
  <c r="S35" i="4"/>
  <c r="S36" i="4"/>
  <c r="O36" i="4"/>
  <c r="O35" i="4"/>
  <c r="V34" i="4"/>
  <c r="V33" i="4"/>
  <c r="R34" i="4"/>
  <c r="R33" i="4"/>
  <c r="Y31" i="4"/>
  <c r="Y32" i="4"/>
  <c r="U31" i="4"/>
  <c r="U32" i="4"/>
  <c r="Q32" i="4"/>
  <c r="Q31" i="4"/>
  <c r="X30" i="4"/>
  <c r="X29" i="4"/>
  <c r="T30" i="4"/>
  <c r="T29" i="4"/>
  <c r="P30" i="4"/>
  <c r="P29" i="4"/>
  <c r="W27" i="4"/>
  <c r="W28" i="4"/>
  <c r="S27" i="4"/>
  <c r="S28" i="4"/>
  <c r="O27" i="4"/>
  <c r="O28" i="4"/>
  <c r="V25" i="4"/>
  <c r="V26" i="4"/>
  <c r="R26" i="4"/>
  <c r="R25" i="4"/>
  <c r="Y24" i="4"/>
  <c r="Y23" i="4"/>
  <c r="U24" i="4"/>
  <c r="U23" i="4"/>
  <c r="Q24" i="4"/>
  <c r="Q23" i="4"/>
  <c r="P38" i="4"/>
  <c r="P37" i="4"/>
  <c r="T38" i="4"/>
  <c r="T37" i="4"/>
  <c r="X37" i="4"/>
  <c r="X38" i="4"/>
  <c r="W54" i="4"/>
  <c r="W53" i="4"/>
  <c r="S53" i="4"/>
  <c r="S54" i="4"/>
  <c r="O53" i="4"/>
  <c r="O54" i="4"/>
  <c r="V52" i="4"/>
  <c r="V51" i="4"/>
  <c r="R52" i="4"/>
  <c r="R51" i="4"/>
  <c r="U49" i="4"/>
  <c r="U50" i="4"/>
  <c r="Q49" i="4"/>
  <c r="Q50" i="4"/>
  <c r="X47" i="4"/>
  <c r="X48" i="4"/>
  <c r="T47" i="4"/>
  <c r="T48" i="4"/>
  <c r="P47" i="4"/>
  <c r="P48" i="4"/>
  <c r="W45" i="4"/>
  <c r="W46" i="4"/>
  <c r="S45" i="4"/>
  <c r="S46" i="4"/>
  <c r="O45" i="4"/>
  <c r="O46" i="4"/>
  <c r="V44" i="4"/>
  <c r="V43" i="4"/>
  <c r="R44" i="4"/>
  <c r="R43" i="4"/>
  <c r="U41" i="4"/>
  <c r="U42" i="4"/>
  <c r="Q41" i="4"/>
  <c r="Q42" i="4"/>
  <c r="X39" i="4"/>
  <c r="X40" i="4"/>
  <c r="T40" i="4"/>
  <c r="T39" i="4"/>
  <c r="P40" i="4"/>
  <c r="P39" i="4"/>
  <c r="Q56" i="4"/>
  <c r="Q55" i="4"/>
  <c r="U56" i="4"/>
  <c r="U55" i="4"/>
  <c r="V103" i="4"/>
  <c r="V104" i="4"/>
  <c r="R104" i="4"/>
  <c r="R103" i="4"/>
  <c r="Y102" i="4"/>
  <c r="Y101" i="4"/>
  <c r="U102" i="4"/>
  <c r="U101" i="4"/>
  <c r="Q102" i="4"/>
  <c r="Q101" i="4"/>
  <c r="X100" i="4"/>
  <c r="X99" i="4"/>
  <c r="T99" i="4"/>
  <c r="T100" i="4"/>
  <c r="P99" i="4"/>
  <c r="P100" i="4"/>
  <c r="W97" i="4"/>
  <c r="W98" i="4"/>
  <c r="S98" i="4"/>
  <c r="S97" i="4"/>
  <c r="O98" i="4"/>
  <c r="O97" i="4"/>
  <c r="V96" i="4"/>
  <c r="V95" i="4"/>
  <c r="R95" i="4"/>
  <c r="R96" i="4"/>
  <c r="Y94" i="4"/>
  <c r="Y93" i="4"/>
  <c r="U93" i="4"/>
  <c r="U94" i="4"/>
  <c r="Q94" i="4"/>
  <c r="Q93" i="4"/>
  <c r="X92" i="4"/>
  <c r="X91" i="4"/>
  <c r="T91" i="4"/>
  <c r="T92" i="4"/>
  <c r="P91" i="4"/>
  <c r="P92" i="4"/>
  <c r="W90" i="4"/>
  <c r="W89" i="4"/>
  <c r="S90" i="4"/>
  <c r="S89" i="4"/>
  <c r="O89" i="4"/>
  <c r="O90" i="4"/>
  <c r="V88" i="4"/>
  <c r="V87" i="4"/>
  <c r="R87" i="4"/>
  <c r="R88" i="4"/>
  <c r="Y86" i="4"/>
  <c r="Y85" i="4"/>
  <c r="U86" i="4"/>
  <c r="U85" i="4"/>
  <c r="Q86" i="4"/>
  <c r="Q85" i="4"/>
  <c r="X83" i="4"/>
  <c r="X84" i="4"/>
  <c r="T84" i="4"/>
  <c r="T83" i="4"/>
  <c r="P83" i="4"/>
  <c r="P84" i="4"/>
  <c r="W81" i="4"/>
  <c r="W82" i="4"/>
  <c r="S81" i="4"/>
  <c r="S82" i="4"/>
  <c r="O81" i="4"/>
  <c r="O82" i="4"/>
  <c r="V79" i="4"/>
  <c r="V80" i="4"/>
  <c r="R79" i="4"/>
  <c r="R80" i="4"/>
  <c r="Y78" i="4"/>
  <c r="Y77" i="4"/>
  <c r="U77" i="4"/>
  <c r="U78" i="4"/>
  <c r="Q78" i="4"/>
  <c r="Q77" i="4"/>
  <c r="X75" i="4"/>
  <c r="X76" i="4"/>
  <c r="T75" i="4"/>
  <c r="T76" i="4"/>
  <c r="P76" i="4"/>
  <c r="P75" i="4"/>
  <c r="W73" i="4"/>
  <c r="W74" i="4"/>
  <c r="S74" i="4"/>
  <c r="S73" i="4"/>
  <c r="O73" i="4"/>
  <c r="O74" i="4"/>
  <c r="V71" i="4"/>
  <c r="V72" i="4"/>
  <c r="R72" i="4"/>
  <c r="R71" i="4"/>
  <c r="Y70" i="4"/>
  <c r="Y69" i="4"/>
  <c r="U70" i="4"/>
  <c r="U69" i="4"/>
  <c r="Q70" i="4"/>
  <c r="Q69" i="4"/>
  <c r="X68" i="4"/>
  <c r="X67" i="4"/>
  <c r="T67" i="4"/>
  <c r="T68" i="4"/>
  <c r="P67" i="4"/>
  <c r="P68" i="4"/>
  <c r="W65" i="4"/>
  <c r="W66" i="4"/>
  <c r="S66" i="4"/>
  <c r="S65" i="4"/>
  <c r="O65" i="4"/>
  <c r="O66" i="4"/>
  <c r="V64" i="4"/>
  <c r="V63" i="4"/>
  <c r="R63" i="4"/>
  <c r="R64" i="4"/>
  <c r="Y61" i="4"/>
  <c r="Y62" i="4"/>
  <c r="U61" i="4"/>
  <c r="U62" i="4"/>
  <c r="Q61" i="4"/>
  <c r="Q62" i="4"/>
  <c r="X59" i="4"/>
  <c r="X60" i="4"/>
  <c r="T60" i="4"/>
  <c r="T59" i="4"/>
  <c r="P59" i="4"/>
  <c r="P60" i="4"/>
  <c r="W58" i="4"/>
  <c r="W57" i="4"/>
  <c r="S58" i="4"/>
  <c r="S57" i="4"/>
  <c r="O57" i="4"/>
  <c r="O58" i="4"/>
  <c r="Z54" i="3"/>
  <c r="AB107" i="4" s="1"/>
  <c r="Q106" i="4"/>
  <c r="Q105" i="4"/>
  <c r="AD54" i="3"/>
  <c r="H54" i="3" s="1"/>
  <c r="U106" i="4"/>
  <c r="U105" i="4"/>
  <c r="Y105" i="4"/>
  <c r="Y106" i="4"/>
  <c r="AE103" i="3"/>
  <c r="AA103" i="3"/>
  <c r="AC205" i="4" s="1"/>
  <c r="AH102" i="3"/>
  <c r="AJ202" i="4" s="1"/>
  <c r="Y201" i="4"/>
  <c r="AD102" i="3"/>
  <c r="AF202" i="4" s="1"/>
  <c r="U201" i="4"/>
  <c r="Z102" i="3"/>
  <c r="AB202" i="4" s="1"/>
  <c r="Q201" i="4"/>
  <c r="X200" i="4"/>
  <c r="X199" i="4"/>
  <c r="T199" i="4"/>
  <c r="T200" i="4"/>
  <c r="P199" i="4"/>
  <c r="P200" i="4"/>
  <c r="AF100" i="3"/>
  <c r="J100" i="3" s="1"/>
  <c r="W197" i="4"/>
  <c r="W198" i="4"/>
  <c r="S198" i="4"/>
  <c r="S197" i="4"/>
  <c r="X100" i="3"/>
  <c r="B100" i="3" s="1"/>
  <c r="I22" i="5" s="1"/>
  <c r="O197" i="4"/>
  <c r="O198" i="4"/>
  <c r="AE99" i="3"/>
  <c r="V195" i="4"/>
  <c r="V196" i="4"/>
  <c r="AA99" i="3"/>
  <c r="AC197" i="4" s="1"/>
  <c r="R195" i="4"/>
  <c r="R196" i="4"/>
  <c r="AH98" i="3"/>
  <c r="Y194" i="4"/>
  <c r="Y193" i="4"/>
  <c r="AD98" i="3"/>
  <c r="U194" i="4"/>
  <c r="U193" i="4"/>
  <c r="Z98" i="3"/>
  <c r="Q194" i="4"/>
  <c r="Q193" i="4"/>
  <c r="X192" i="4"/>
  <c r="X191" i="4"/>
  <c r="AC97" i="3"/>
  <c r="G97" i="3" s="1"/>
  <c r="T191" i="4"/>
  <c r="T192" i="4"/>
  <c r="P191" i="4"/>
  <c r="P192" i="4"/>
  <c r="AF96" i="3"/>
  <c r="W189" i="4"/>
  <c r="W190" i="4"/>
  <c r="AB96" i="3"/>
  <c r="S190" i="4"/>
  <c r="S189" i="4"/>
  <c r="X96" i="3"/>
  <c r="O189" i="4"/>
  <c r="O190" i="4"/>
  <c r="V187" i="4"/>
  <c r="V188" i="4"/>
  <c r="R187" i="4"/>
  <c r="R188" i="4"/>
  <c r="AH94" i="3"/>
  <c r="AJ187" i="4" s="1"/>
  <c r="Y186" i="4"/>
  <c r="Y185" i="4"/>
  <c r="AD94" i="3"/>
  <c r="U185" i="4"/>
  <c r="U186" i="4"/>
  <c r="Z94" i="3"/>
  <c r="AB187" i="4" s="1"/>
  <c r="Q186" i="4"/>
  <c r="Q185" i="4"/>
  <c r="AG93" i="3"/>
  <c r="AI185" i="4" s="1"/>
  <c r="X183" i="4"/>
  <c r="X184" i="4"/>
  <c r="AC93" i="3"/>
  <c r="G93" i="3" s="1"/>
  <c r="T184" i="4"/>
  <c r="T183" i="4"/>
  <c r="P183" i="4"/>
  <c r="P184" i="4"/>
  <c r="AF92" i="3"/>
  <c r="W181" i="4"/>
  <c r="W182" i="4"/>
  <c r="AB92" i="3"/>
  <c r="S182" i="4"/>
  <c r="S181" i="4"/>
  <c r="X92" i="3"/>
  <c r="O181" i="4"/>
  <c r="O182" i="4"/>
  <c r="AE91" i="3"/>
  <c r="AG181" i="4" s="1"/>
  <c r="V179" i="4"/>
  <c r="V180" i="4"/>
  <c r="AA91" i="3"/>
  <c r="E91" i="3" s="1"/>
  <c r="R180" i="4"/>
  <c r="R179" i="4"/>
  <c r="AH90" i="3"/>
  <c r="Y178" i="4"/>
  <c r="Y177" i="4"/>
  <c r="AD90" i="3"/>
  <c r="U178" i="4"/>
  <c r="U177" i="4"/>
  <c r="Z90" i="3"/>
  <c r="Q178" i="4"/>
  <c r="Q177" i="4"/>
  <c r="X176" i="4"/>
  <c r="X175" i="4"/>
  <c r="AC89" i="3"/>
  <c r="T175" i="4"/>
  <c r="T176" i="4"/>
  <c r="P176" i="4"/>
  <c r="P175" i="4"/>
  <c r="AF88" i="3"/>
  <c r="AH175" i="4" s="1"/>
  <c r="W173" i="4"/>
  <c r="W174" i="4"/>
  <c r="AB88" i="3"/>
  <c r="S174" i="4"/>
  <c r="S173" i="4"/>
  <c r="X88" i="3"/>
  <c r="O173" i="4"/>
  <c r="O174" i="4"/>
  <c r="V171" i="4"/>
  <c r="V172" i="4"/>
  <c r="R171" i="4"/>
  <c r="R172" i="4"/>
  <c r="AH86" i="3"/>
  <c r="Y170" i="4"/>
  <c r="Y169" i="4"/>
  <c r="AD86" i="3"/>
  <c r="AF171" i="4" s="1"/>
  <c r="U169" i="4"/>
  <c r="U170" i="4"/>
  <c r="Z86" i="3"/>
  <c r="Q170" i="4"/>
  <c r="Q169" i="4"/>
  <c r="AG85" i="3"/>
  <c r="AI169" i="4" s="1"/>
  <c r="X168" i="4"/>
  <c r="X167" i="4"/>
  <c r="AC85" i="3"/>
  <c r="G85" i="3" s="1"/>
  <c r="T168" i="4"/>
  <c r="T167" i="4"/>
  <c r="P167" i="4"/>
  <c r="P168" i="4"/>
  <c r="AF84" i="3"/>
  <c r="W165" i="4"/>
  <c r="W166" i="4"/>
  <c r="AB84" i="3"/>
  <c r="AD167" i="4" s="1"/>
  <c r="S166" i="4"/>
  <c r="S165" i="4"/>
  <c r="X84" i="3"/>
  <c r="Z167" i="4" s="1"/>
  <c r="O165" i="4"/>
  <c r="O166" i="4"/>
  <c r="V163" i="4"/>
  <c r="V164" i="4"/>
  <c r="R164" i="4"/>
  <c r="R163" i="4"/>
  <c r="AH82" i="3"/>
  <c r="Y162" i="4"/>
  <c r="Y161" i="4"/>
  <c r="AD82" i="3"/>
  <c r="U162" i="4"/>
  <c r="U161" i="4"/>
  <c r="Z82" i="3"/>
  <c r="Q161" i="4"/>
  <c r="Q162" i="4"/>
  <c r="X159" i="4"/>
  <c r="X160" i="4"/>
  <c r="AC81" i="3"/>
  <c r="T159" i="4"/>
  <c r="T160" i="4"/>
  <c r="P159" i="4"/>
  <c r="P160" i="4"/>
  <c r="AF80" i="3"/>
  <c r="W158" i="4"/>
  <c r="W157" i="4"/>
  <c r="AB80" i="3"/>
  <c r="S158" i="4"/>
  <c r="S157" i="4"/>
  <c r="X80" i="3"/>
  <c r="O158" i="4"/>
  <c r="O157" i="4"/>
  <c r="V155" i="4"/>
  <c r="V156" i="4"/>
  <c r="R155" i="4"/>
  <c r="R156" i="4"/>
  <c r="AH78" i="3"/>
  <c r="AJ155" i="4" s="1"/>
  <c r="Y154" i="4"/>
  <c r="Y153" i="4"/>
  <c r="AD78" i="3"/>
  <c r="U154" i="4"/>
  <c r="U153" i="4"/>
  <c r="Z78" i="3"/>
  <c r="AB155" i="4" s="1"/>
  <c r="Q154" i="4"/>
  <c r="Q153" i="4"/>
  <c r="X151" i="4"/>
  <c r="X152" i="4"/>
  <c r="T151" i="4"/>
  <c r="T152" i="4"/>
  <c r="P151" i="4"/>
  <c r="P152" i="4"/>
  <c r="AF76" i="3"/>
  <c r="W150" i="4"/>
  <c r="W149" i="4"/>
  <c r="AB76" i="3"/>
  <c r="S150" i="4"/>
  <c r="S149" i="4"/>
  <c r="X76" i="3"/>
  <c r="Z151" i="4" s="1"/>
  <c r="O150" i="4"/>
  <c r="O149" i="4"/>
  <c r="AE75" i="3"/>
  <c r="AG149" i="4" s="1"/>
  <c r="V147" i="4"/>
  <c r="V148" i="4"/>
  <c r="AA75" i="3"/>
  <c r="R148" i="4"/>
  <c r="R147" i="4"/>
  <c r="AH74" i="3"/>
  <c r="L74" i="3" s="1"/>
  <c r="C64" i="5" s="1"/>
  <c r="Y146" i="4"/>
  <c r="Y145" i="4"/>
  <c r="AD74" i="3"/>
  <c r="AF147" i="4" s="1"/>
  <c r="U146" i="4"/>
  <c r="U145" i="4"/>
  <c r="Z74" i="3"/>
  <c r="Q146" i="4"/>
  <c r="Q145" i="4"/>
  <c r="AG73" i="3"/>
  <c r="X143" i="4"/>
  <c r="X144" i="4"/>
  <c r="AC73" i="3"/>
  <c r="T143" i="4"/>
  <c r="T144" i="4"/>
  <c r="Y73" i="3"/>
  <c r="P143" i="4"/>
  <c r="P144" i="4"/>
  <c r="W141" i="4"/>
  <c r="W142" i="4"/>
  <c r="S141" i="4"/>
  <c r="S142" i="4"/>
  <c r="O142" i="4"/>
  <c r="O141" i="4"/>
  <c r="AE71" i="3"/>
  <c r="V140" i="4"/>
  <c r="V139" i="4"/>
  <c r="AA71" i="3"/>
  <c r="R139" i="4"/>
  <c r="R140" i="4"/>
  <c r="Y138" i="4"/>
  <c r="Y137" i="4"/>
  <c r="U137" i="4"/>
  <c r="U138" i="4"/>
  <c r="Q138" i="4"/>
  <c r="Q137" i="4"/>
  <c r="X135" i="4"/>
  <c r="X136" i="4"/>
  <c r="T135" i="4"/>
  <c r="T136" i="4"/>
  <c r="P135" i="4"/>
  <c r="P136" i="4"/>
  <c r="AF68" i="3"/>
  <c r="AH135" i="4" s="1"/>
  <c r="W134" i="4"/>
  <c r="W133" i="4"/>
  <c r="AB68" i="3"/>
  <c r="S134" i="4"/>
  <c r="S133" i="4"/>
  <c r="X68" i="3"/>
  <c r="Z135" i="4" s="1"/>
  <c r="O134" i="4"/>
  <c r="O133" i="4"/>
  <c r="AE67" i="3"/>
  <c r="V132" i="4"/>
  <c r="V131" i="4"/>
  <c r="AA67" i="3"/>
  <c r="AC133" i="4" s="1"/>
  <c r="R132" i="4"/>
  <c r="R131" i="4"/>
  <c r="AH66" i="3"/>
  <c r="L66" i="3" s="1"/>
  <c r="E62" i="5" s="1"/>
  <c r="Y129" i="4"/>
  <c r="Y130" i="4"/>
  <c r="U129" i="4"/>
  <c r="U130" i="4"/>
  <c r="Z66" i="3"/>
  <c r="AB131" i="4" s="1"/>
  <c r="Q129" i="4"/>
  <c r="Q130" i="4"/>
  <c r="AG65" i="3"/>
  <c r="X127" i="4"/>
  <c r="X128" i="4"/>
  <c r="AC65" i="3"/>
  <c r="T127" i="4"/>
  <c r="T128" i="4"/>
  <c r="Y65" i="3"/>
  <c r="AA129" i="4" s="1"/>
  <c r="P127" i="4"/>
  <c r="P128" i="4"/>
  <c r="AF64" i="3"/>
  <c r="AH127" i="4" s="1"/>
  <c r="W126" i="4"/>
  <c r="W125" i="4"/>
  <c r="AB64" i="3"/>
  <c r="F64" i="3" s="1"/>
  <c r="S126" i="4"/>
  <c r="S125" i="4"/>
  <c r="X64" i="3"/>
  <c r="Z127" i="4" s="1"/>
  <c r="O126" i="4"/>
  <c r="O125" i="4"/>
  <c r="AE63" i="3"/>
  <c r="AG125" i="4" s="1"/>
  <c r="V123" i="4"/>
  <c r="V124" i="4"/>
  <c r="AA63" i="3"/>
  <c r="AC125" i="4" s="1"/>
  <c r="R124" i="4"/>
  <c r="R123" i="4"/>
  <c r="Y121" i="4"/>
  <c r="Y122" i="4"/>
  <c r="AD62" i="3"/>
  <c r="U122" i="4"/>
  <c r="U121" i="4"/>
  <c r="Z62" i="3"/>
  <c r="AB123" i="4" s="1"/>
  <c r="Q122" i="4"/>
  <c r="Q121" i="4"/>
  <c r="AG61" i="3"/>
  <c r="X120" i="4"/>
  <c r="X119" i="4"/>
  <c r="T120" i="4"/>
  <c r="T119" i="4"/>
  <c r="Y61" i="3"/>
  <c r="AA121" i="4" s="1"/>
  <c r="P119" i="4"/>
  <c r="P120" i="4"/>
  <c r="AF60" i="3"/>
  <c r="W118" i="4"/>
  <c r="W117" i="4"/>
  <c r="AB60" i="3"/>
  <c r="S117" i="4"/>
  <c r="S118" i="4"/>
  <c r="X60" i="3"/>
  <c r="O118" i="4"/>
  <c r="O117" i="4"/>
  <c r="AE59" i="3"/>
  <c r="V115" i="4"/>
  <c r="V116" i="4"/>
  <c r="AA59" i="3"/>
  <c r="R116" i="4"/>
  <c r="R115" i="4"/>
  <c r="AH58" i="3"/>
  <c r="L58" i="3" s="1"/>
  <c r="G60" i="5" s="1"/>
  <c r="Y114" i="4"/>
  <c r="Y113" i="4"/>
  <c r="U113" i="4"/>
  <c r="U114" i="4"/>
  <c r="Z58" i="3"/>
  <c r="D58" i="3" s="1"/>
  <c r="Q114" i="4"/>
  <c r="Q113" i="4"/>
  <c r="AG57" i="3"/>
  <c r="X111" i="4"/>
  <c r="X112" i="4"/>
  <c r="AC57" i="3"/>
  <c r="AE113" i="4" s="1"/>
  <c r="T111" i="4"/>
  <c r="T112" i="4"/>
  <c r="Y57" i="3"/>
  <c r="AA113" i="4" s="1"/>
  <c r="P111" i="4"/>
  <c r="P112" i="4"/>
  <c r="AF56" i="3"/>
  <c r="W110" i="4"/>
  <c r="W109" i="4"/>
  <c r="AB56" i="3"/>
  <c r="AD111" i="4" s="1"/>
  <c r="S110" i="4"/>
  <c r="S109" i="4"/>
  <c r="X56" i="3"/>
  <c r="O109" i="4"/>
  <c r="O110" i="4"/>
  <c r="AE55" i="3"/>
  <c r="V107" i="4"/>
  <c r="V108" i="4"/>
  <c r="AA55" i="3"/>
  <c r="R107" i="4"/>
  <c r="R108" i="4"/>
  <c r="AH496" i="3"/>
  <c r="AH492" i="3"/>
  <c r="AH488" i="3"/>
  <c r="L488" i="3" s="1"/>
  <c r="AH484" i="3"/>
  <c r="L484" i="3" s="1"/>
  <c r="AH480" i="3"/>
  <c r="L480" i="3" s="1"/>
  <c r="AH476" i="3"/>
  <c r="L476" i="3" s="1"/>
  <c r="AH472" i="3"/>
  <c r="L472" i="3" s="1"/>
  <c r="AH468" i="3"/>
  <c r="L468" i="3" s="1"/>
  <c r="AH464" i="3"/>
  <c r="L464" i="3" s="1"/>
  <c r="AH460" i="3"/>
  <c r="L460" i="3" s="1"/>
  <c r="AH456" i="3"/>
  <c r="L456" i="3" s="1"/>
  <c r="AH452" i="3"/>
  <c r="L452" i="3" s="1"/>
  <c r="AH448" i="3"/>
  <c r="L448" i="3" s="1"/>
  <c r="AH444" i="3"/>
  <c r="L444" i="3" s="1"/>
  <c r="AH440" i="3"/>
  <c r="L440" i="3" s="1"/>
  <c r="AH428" i="3"/>
  <c r="L428" i="3" s="1"/>
  <c r="AH424" i="3"/>
  <c r="L424" i="3" s="1"/>
  <c r="AH420" i="3"/>
  <c r="L420" i="3" s="1"/>
  <c r="AH416" i="3"/>
  <c r="L416" i="3" s="1"/>
  <c r="AH412" i="3"/>
  <c r="AH408" i="3"/>
  <c r="AH404" i="3"/>
  <c r="AH396" i="3"/>
  <c r="AH392" i="3"/>
  <c r="AH388" i="3"/>
  <c r="AH384" i="3"/>
  <c r="AH380" i="3"/>
  <c r="AH368" i="3"/>
  <c r="AH364" i="3"/>
  <c r="AH360" i="3"/>
  <c r="AH356" i="3"/>
  <c r="AH352" i="3"/>
  <c r="AH348" i="3"/>
  <c r="AH344" i="3"/>
  <c r="AH340" i="3"/>
  <c r="L252" i="3"/>
  <c r="AH248" i="3"/>
  <c r="AJ495" i="4" s="1"/>
  <c r="L244" i="3"/>
  <c r="L232" i="3"/>
  <c r="L224" i="3"/>
  <c r="AH220" i="3"/>
  <c r="AJ439" i="4" s="1"/>
  <c r="AH216" i="3"/>
  <c r="AJ431" i="4" s="1"/>
  <c r="AH212" i="3"/>
  <c r="AH188" i="3"/>
  <c r="AH184" i="3"/>
  <c r="AH180" i="3"/>
  <c r="AJ359" i="4" s="1"/>
  <c r="AH176" i="3"/>
  <c r="AH172" i="3"/>
  <c r="AH168" i="3"/>
  <c r="AH164" i="3"/>
  <c r="AH156" i="3"/>
  <c r="AH152" i="3"/>
  <c r="AH148" i="3"/>
  <c r="AH140" i="3"/>
  <c r="L136" i="3"/>
  <c r="E76" i="5" s="1"/>
  <c r="AH132" i="3"/>
  <c r="AH128" i="3"/>
  <c r="Y41" i="4"/>
  <c r="L28" i="3"/>
  <c r="G54" i="5" s="1"/>
  <c r="L25" i="3"/>
  <c r="D54" i="5" s="1"/>
  <c r="AJ47" i="4"/>
  <c r="Y48" i="4"/>
  <c r="Y49" i="4"/>
  <c r="Y55" i="4"/>
  <c r="Y53" i="4"/>
  <c r="AJ46" i="4"/>
  <c r="Y51" i="4"/>
  <c r="AJ54" i="4"/>
  <c r="L26" i="3"/>
  <c r="E54" i="5" s="1"/>
  <c r="AJ50" i="4"/>
  <c r="AJ48" i="4"/>
  <c r="Y54" i="4"/>
  <c r="L23" i="3"/>
  <c r="B54" i="5" s="1"/>
  <c r="AJ44" i="4"/>
  <c r="Y43" i="4"/>
  <c r="Y44" i="4"/>
  <c r="Y45" i="4"/>
  <c r="AJ45" i="4"/>
  <c r="L9" i="3"/>
  <c r="H50" i="5" s="1"/>
  <c r="J7" i="3"/>
  <c r="K5" i="3"/>
  <c r="L5" i="3"/>
  <c r="D50" i="5" s="1"/>
  <c r="X10" i="3"/>
  <c r="K9" i="3"/>
  <c r="L8" i="3"/>
  <c r="G50" i="5" s="1"/>
  <c r="Y7" i="3"/>
  <c r="G5" i="3"/>
  <c r="AC11" i="3"/>
  <c r="I11" i="3"/>
  <c r="E11" i="3"/>
  <c r="AB10" i="3"/>
  <c r="AE9" i="3"/>
  <c r="AA8" i="3"/>
  <c r="AC7" i="3"/>
  <c r="E7" i="3"/>
  <c r="AB6" i="3"/>
  <c r="AE5" i="3"/>
  <c r="Z5" i="3"/>
  <c r="AB9" i="4" s="1"/>
  <c r="H8" i="3"/>
  <c r="X6" i="3"/>
  <c r="AB11" i="3"/>
  <c r="AF10" i="3"/>
  <c r="G10" i="3"/>
  <c r="C10" i="3"/>
  <c r="AD9" i="3"/>
  <c r="AF17" i="4" s="1"/>
  <c r="Y9" i="3"/>
  <c r="AA17" i="4" s="1"/>
  <c r="AE8" i="3"/>
  <c r="Z8" i="3"/>
  <c r="AB7" i="3"/>
  <c r="AD13" i="4" s="1"/>
  <c r="AF6" i="3"/>
  <c r="AH11" i="4" s="1"/>
  <c r="G6" i="3"/>
  <c r="C6" i="3"/>
  <c r="AD5" i="3"/>
  <c r="AF9" i="4" s="1"/>
  <c r="Y5" i="3"/>
  <c r="K15" i="3"/>
  <c r="G15" i="3"/>
  <c r="F72" i="3"/>
  <c r="L500" i="3"/>
  <c r="L436" i="3"/>
  <c r="L432" i="3"/>
  <c r="L504" i="3"/>
  <c r="L208" i="3"/>
  <c r="G90" i="5" s="1"/>
  <c r="L200" i="3"/>
  <c r="I88" i="5" s="1"/>
  <c r="I79" i="3"/>
  <c r="E79" i="3"/>
  <c r="AG77" i="3"/>
  <c r="AI153" i="4" s="1"/>
  <c r="Y77" i="3"/>
  <c r="AC61" i="3"/>
  <c r="Y97" i="3"/>
  <c r="AA193" i="4" s="1"/>
  <c r="AG81" i="3"/>
  <c r="Y81" i="3"/>
  <c r="AA161" i="4" s="1"/>
  <c r="AB100" i="3"/>
  <c r="AE83" i="3"/>
  <c r="AG165" i="4" s="1"/>
  <c r="AA83" i="3"/>
  <c r="AH70" i="3"/>
  <c r="AJ139" i="4" s="1"/>
  <c r="AD70" i="3"/>
  <c r="Z70" i="3"/>
  <c r="AD66" i="3"/>
  <c r="AF131" i="4" s="1"/>
  <c r="I95" i="3"/>
  <c r="E95" i="3"/>
  <c r="I87" i="3"/>
  <c r="E87" i="3"/>
  <c r="AC77" i="3"/>
  <c r="G69" i="3"/>
  <c r="AD58" i="3"/>
  <c r="AG97" i="3"/>
  <c r="AI193" i="4" s="1"/>
  <c r="AG89" i="3"/>
  <c r="Y89" i="3"/>
  <c r="AA177" i="4" s="1"/>
  <c r="AH62" i="3"/>
  <c r="AJ123" i="4" s="1"/>
  <c r="AG101" i="3"/>
  <c r="AC101" i="3"/>
  <c r="Y101" i="3"/>
  <c r="Y93" i="3"/>
  <c r="AA185" i="4" s="1"/>
  <c r="Y85" i="3"/>
  <c r="E54" i="3"/>
  <c r="AE54" i="3"/>
  <c r="AF51" i="3"/>
  <c r="AB51" i="3"/>
  <c r="AD101" i="4" s="1"/>
  <c r="X51" i="3"/>
  <c r="Z101" i="4" s="1"/>
  <c r="AE46" i="3"/>
  <c r="AG91" i="4" s="1"/>
  <c r="AF43" i="3"/>
  <c r="AH85" i="4" s="1"/>
  <c r="AB43" i="3"/>
  <c r="X43" i="3"/>
  <c r="AG40" i="3"/>
  <c r="AI79" i="4" s="1"/>
  <c r="AC40" i="3"/>
  <c r="AE79" i="4" s="1"/>
  <c r="Y40" i="3"/>
  <c r="AG36" i="3"/>
  <c r="AC36" i="3"/>
  <c r="AE71" i="4" s="1"/>
  <c r="Y36" i="3"/>
  <c r="AG32" i="3"/>
  <c r="AC32" i="3"/>
  <c r="Y32" i="3"/>
  <c r="AA63" i="4" s="1"/>
  <c r="E50" i="3"/>
  <c r="E42" i="3"/>
  <c r="E30" i="3"/>
  <c r="AB47" i="3"/>
  <c r="AG27" i="3"/>
  <c r="AC27" i="3"/>
  <c r="AE53" i="4" s="1"/>
  <c r="Y27" i="3"/>
  <c r="AG23" i="3"/>
  <c r="AC23" i="3"/>
  <c r="Y23" i="3"/>
  <c r="AA45" i="4" s="1"/>
  <c r="AA13" i="3"/>
  <c r="Y19" i="3"/>
  <c r="AA37" i="4" s="1"/>
  <c r="Y12" i="3"/>
  <c r="AA23" i="4" s="1"/>
  <c r="AH11" i="3"/>
  <c r="AD11" i="3"/>
  <c r="Z11" i="3"/>
  <c r="AE10" i="3"/>
  <c r="AG19" i="4" s="1"/>
  <c r="AA10" i="3"/>
  <c r="AC19" i="4" s="1"/>
  <c r="AF9" i="3"/>
  <c r="AB9" i="3"/>
  <c r="X9" i="3"/>
  <c r="AG8" i="3"/>
  <c r="AI15" i="4" s="1"/>
  <c r="AC8" i="3"/>
  <c r="Y8" i="3"/>
  <c r="AH7" i="3"/>
  <c r="AD7" i="3"/>
  <c r="Z7" i="3"/>
  <c r="AE6" i="3"/>
  <c r="AA6" i="3"/>
  <c r="AF5" i="3"/>
  <c r="AB5" i="3"/>
  <c r="X5" i="3"/>
  <c r="M4" i="4" l="1"/>
  <c r="AB285" i="4"/>
  <c r="AB321" i="4"/>
  <c r="Q500" i="4"/>
  <c r="AI228" i="4"/>
  <c r="Q444" i="4"/>
  <c r="AB306" i="4"/>
  <c r="AF369" i="4"/>
  <c r="AB429" i="4"/>
  <c r="AI472" i="4"/>
  <c r="AG245" i="3"/>
  <c r="X487" i="4"/>
  <c r="X488" i="4"/>
  <c r="AG229" i="3"/>
  <c r="X456" i="4"/>
  <c r="X455" i="4"/>
  <c r="AG221" i="3"/>
  <c r="X440" i="4"/>
  <c r="AG213" i="3"/>
  <c r="X424" i="4"/>
  <c r="AG205" i="3"/>
  <c r="X407" i="4"/>
  <c r="AG197" i="3"/>
  <c r="X392" i="4"/>
  <c r="X391" i="4"/>
  <c r="AG189" i="3"/>
  <c r="X376" i="4"/>
  <c r="AG173" i="3"/>
  <c r="X344" i="4"/>
  <c r="AG165" i="3"/>
  <c r="X328" i="4"/>
  <c r="AI211" i="4"/>
  <c r="AI210" i="4"/>
  <c r="AI382" i="4"/>
  <c r="AI383" i="4"/>
  <c r="AG184" i="3"/>
  <c r="X367" i="4"/>
  <c r="AG176" i="3"/>
  <c r="X351" i="4"/>
  <c r="Z239" i="3"/>
  <c r="Q475" i="4"/>
  <c r="Z207" i="3"/>
  <c r="Q412" i="4"/>
  <c r="Q411" i="4"/>
  <c r="Z221" i="3"/>
  <c r="Q440" i="4"/>
  <c r="AB493" i="4"/>
  <c r="AB494" i="4"/>
  <c r="AB462" i="4"/>
  <c r="AB461" i="4"/>
  <c r="Z195" i="3"/>
  <c r="Q388" i="4"/>
  <c r="Z179" i="3"/>
  <c r="Q356" i="4"/>
  <c r="Z163" i="3"/>
  <c r="Q323" i="4"/>
  <c r="Z169" i="3"/>
  <c r="Q336" i="4"/>
  <c r="Q335" i="4"/>
  <c r="AB404" i="4"/>
  <c r="AB403" i="4"/>
  <c r="Z176" i="3"/>
  <c r="Q351" i="4"/>
  <c r="Z149" i="3"/>
  <c r="Q295" i="4"/>
  <c r="Q296" i="4"/>
  <c r="Z157" i="3"/>
  <c r="Q311" i="4"/>
  <c r="Q312" i="4"/>
  <c r="Z116" i="3"/>
  <c r="Q231" i="4"/>
  <c r="AB214" i="4"/>
  <c r="AB213" i="4"/>
  <c r="Z129" i="3"/>
  <c r="Q256" i="4"/>
  <c r="Q255" i="4"/>
  <c r="Z121" i="3"/>
  <c r="Q239" i="4"/>
  <c r="Z105" i="3"/>
  <c r="Q208" i="4"/>
  <c r="Q207" i="4"/>
  <c r="AD103" i="3"/>
  <c r="U204" i="4"/>
  <c r="AD249" i="3"/>
  <c r="U495" i="4"/>
  <c r="AD217" i="3"/>
  <c r="U431" i="4"/>
  <c r="AD235" i="3"/>
  <c r="U467" i="4"/>
  <c r="AD219" i="3"/>
  <c r="U435" i="4"/>
  <c r="U436" i="4"/>
  <c r="AF384" i="4"/>
  <c r="AF385" i="4"/>
  <c r="AD177" i="3"/>
  <c r="U352" i="4"/>
  <c r="AD196" i="3"/>
  <c r="U391" i="4"/>
  <c r="AD187" i="3"/>
  <c r="U372" i="4"/>
  <c r="AD171" i="3"/>
  <c r="U339" i="4"/>
  <c r="AD201" i="3"/>
  <c r="U400" i="4"/>
  <c r="U399" i="4"/>
  <c r="AD143" i="3"/>
  <c r="AF285" i="4" s="1"/>
  <c r="U283" i="4"/>
  <c r="U284" i="4"/>
  <c r="AD150" i="3"/>
  <c r="U299" i="4"/>
  <c r="AD134" i="3"/>
  <c r="U267" i="4"/>
  <c r="AD155" i="3"/>
  <c r="U308" i="4"/>
  <c r="AD114" i="3"/>
  <c r="U227" i="4"/>
  <c r="AD127" i="3"/>
  <c r="U252" i="4"/>
  <c r="AD111" i="3"/>
  <c r="U220" i="4"/>
  <c r="U219" i="4"/>
  <c r="X244" i="3"/>
  <c r="O485" i="4"/>
  <c r="Z454" i="4"/>
  <c r="Z453" i="4"/>
  <c r="X212" i="3"/>
  <c r="O422" i="4"/>
  <c r="Z490" i="4"/>
  <c r="Z489" i="4"/>
  <c r="X230" i="3"/>
  <c r="O458" i="4"/>
  <c r="X214" i="3"/>
  <c r="O425" i="4"/>
  <c r="O426" i="4"/>
  <c r="X172" i="3"/>
  <c r="O342" i="4"/>
  <c r="X191" i="3"/>
  <c r="O381" i="4"/>
  <c r="X198" i="3"/>
  <c r="O393" i="4"/>
  <c r="X182" i="3"/>
  <c r="O362" i="4"/>
  <c r="X166" i="3"/>
  <c r="O329" i="4"/>
  <c r="Z359" i="4"/>
  <c r="Z360" i="4"/>
  <c r="X138" i="3"/>
  <c r="O273" i="4"/>
  <c r="O274" i="4"/>
  <c r="X160" i="3"/>
  <c r="O317" i="4"/>
  <c r="X139" i="3"/>
  <c r="O277" i="4"/>
  <c r="X119" i="3"/>
  <c r="O237" i="4"/>
  <c r="X132" i="3"/>
  <c r="O262" i="4"/>
  <c r="O261" i="4"/>
  <c r="X124" i="3"/>
  <c r="O245" i="4"/>
  <c r="X108" i="3"/>
  <c r="Z215" i="4" s="1"/>
  <c r="O214" i="4"/>
  <c r="O213" i="4"/>
  <c r="AI485" i="4"/>
  <c r="AI453" i="4"/>
  <c r="AI421" i="4"/>
  <c r="AI259" i="4"/>
  <c r="AI255" i="4"/>
  <c r="AI217" i="4"/>
  <c r="AB435" i="4"/>
  <c r="AB349" i="4"/>
  <c r="AF429" i="4"/>
  <c r="AF383" i="4"/>
  <c r="AF265" i="4"/>
  <c r="AF221" i="4"/>
  <c r="Z373" i="4"/>
  <c r="Z319" i="4"/>
  <c r="Z303" i="4"/>
  <c r="AI381" i="4"/>
  <c r="AI333" i="4"/>
  <c r="AI227" i="4"/>
  <c r="AI223" i="4"/>
  <c r="AI277" i="4"/>
  <c r="AB357" i="4"/>
  <c r="AB265" i="4"/>
  <c r="AB229" i="4"/>
  <c r="AF499" i="4"/>
  <c r="AF435" i="4"/>
  <c r="AF327" i="4"/>
  <c r="AF257" i="4"/>
  <c r="AE497" i="4"/>
  <c r="AF293" i="4"/>
  <c r="AI339" i="4"/>
  <c r="AI395" i="4"/>
  <c r="AB377" i="4"/>
  <c r="AB375" i="4"/>
  <c r="AB301" i="4"/>
  <c r="AF349" i="4"/>
  <c r="AF397" i="4"/>
  <c r="AF329" i="4"/>
  <c r="AF311" i="4"/>
  <c r="AF279" i="4"/>
  <c r="AF239" i="4"/>
  <c r="AF247" i="4"/>
  <c r="AA217" i="4"/>
  <c r="AE439" i="4"/>
  <c r="K133" i="3"/>
  <c r="AB473" i="4"/>
  <c r="AB479" i="4"/>
  <c r="Q443" i="4"/>
  <c r="Q447" i="4"/>
  <c r="Q471" i="4"/>
  <c r="Q484" i="4"/>
  <c r="U499" i="4"/>
  <c r="Q503" i="4"/>
  <c r="L505" i="4"/>
  <c r="AA245" i="4"/>
  <c r="AE491" i="4"/>
  <c r="AE459" i="4"/>
  <c r="AE427" i="4"/>
  <c r="AE207" i="4"/>
  <c r="AB307" i="4"/>
  <c r="S257" i="4"/>
  <c r="S282" i="4"/>
  <c r="AI257" i="4"/>
  <c r="AB378" i="4"/>
  <c r="Y335" i="4"/>
  <c r="U364" i="4"/>
  <c r="W365" i="4"/>
  <c r="S369" i="4"/>
  <c r="AC351" i="4"/>
  <c r="AE237" i="4"/>
  <c r="AB505" i="4"/>
  <c r="AI247" i="4"/>
  <c r="AG451" i="4"/>
  <c r="E4" i="3"/>
  <c r="Z93" i="4"/>
  <c r="X308" i="4"/>
  <c r="X323" i="4"/>
  <c r="X331" i="4"/>
  <c r="X339" i="4"/>
  <c r="X347" i="4"/>
  <c r="X356" i="4"/>
  <c r="X363" i="4"/>
  <c r="X371" i="4"/>
  <c r="X379" i="4"/>
  <c r="X387" i="4"/>
  <c r="X395" i="4"/>
  <c r="X403" i="4"/>
  <c r="X419" i="4"/>
  <c r="X436" i="4"/>
  <c r="Z203" i="4"/>
  <c r="AI248" i="4"/>
  <c r="Z304" i="4"/>
  <c r="AG337" i="4"/>
  <c r="AF350" i="4"/>
  <c r="AJ403" i="4"/>
  <c r="AG483" i="4"/>
  <c r="AA500" i="4"/>
  <c r="Y465" i="4"/>
  <c r="Y303" i="4"/>
  <c r="W205" i="4"/>
  <c r="W217" i="4"/>
  <c r="S242" i="4"/>
  <c r="O314" i="4"/>
  <c r="W325" i="4"/>
  <c r="Q392" i="4"/>
  <c r="W414" i="4"/>
  <c r="Z413" i="4"/>
  <c r="X307" i="4"/>
  <c r="X315" i="4"/>
  <c r="X324" i="4"/>
  <c r="X340" i="4"/>
  <c r="X355" i="4"/>
  <c r="X372" i="4"/>
  <c r="X388" i="4"/>
  <c r="X404" i="4"/>
  <c r="X420" i="4"/>
  <c r="X484" i="4"/>
  <c r="Z217" i="4"/>
  <c r="AF222" i="4"/>
  <c r="AB241" i="4"/>
  <c r="AG269" i="4"/>
  <c r="AB302" i="4"/>
  <c r="AB329" i="4"/>
  <c r="AC352" i="4"/>
  <c r="AF418" i="4"/>
  <c r="AF424" i="4"/>
  <c r="AG495" i="4"/>
  <c r="Y399" i="4"/>
  <c r="W285" i="4"/>
  <c r="S298" i="4"/>
  <c r="W305" i="4"/>
  <c r="W313" i="4"/>
  <c r="U332" i="4"/>
  <c r="W333" i="4"/>
  <c r="S337" i="4"/>
  <c r="AG449" i="4"/>
  <c r="X468" i="4"/>
  <c r="Z227" i="4"/>
  <c r="AI286" i="4"/>
  <c r="AG289" i="4"/>
  <c r="Z320" i="4"/>
  <c r="AI341" i="4"/>
  <c r="AI347" i="4"/>
  <c r="AJ444" i="4"/>
  <c r="Y497" i="4"/>
  <c r="Y367" i="4"/>
  <c r="S253" i="4"/>
  <c r="W358" i="4"/>
  <c r="Q432" i="4"/>
  <c r="X503" i="4"/>
  <c r="AB221" i="4"/>
  <c r="AI258" i="4"/>
  <c r="Z339" i="4"/>
  <c r="Z353" i="4"/>
  <c r="AI363" i="4"/>
  <c r="AF377" i="4"/>
  <c r="AG419" i="4"/>
  <c r="AC445" i="4"/>
  <c r="AG452" i="4"/>
  <c r="AC478" i="4"/>
  <c r="AF482" i="4"/>
  <c r="Y433" i="4"/>
  <c r="Y215" i="4"/>
  <c r="Y247" i="4"/>
  <c r="Y280" i="4"/>
  <c r="W206" i="4"/>
  <c r="O209" i="4"/>
  <c r="W222" i="4"/>
  <c r="O225" i="4"/>
  <c r="O233" i="4"/>
  <c r="W233" i="4"/>
  <c r="W237" i="4"/>
  <c r="S258" i="4"/>
  <c r="S270" i="4"/>
  <c r="O281" i="4"/>
  <c r="W286" i="4"/>
  <c r="U291" i="4"/>
  <c r="S297" i="4"/>
  <c r="S314" i="4"/>
  <c r="S326" i="4"/>
  <c r="Q328" i="4"/>
  <c r="W346" i="4"/>
  <c r="S358" i="4"/>
  <c r="Q360" i="4"/>
  <c r="W378" i="4"/>
  <c r="S390" i="4"/>
  <c r="U396" i="4"/>
  <c r="W397" i="4"/>
  <c r="W406" i="4"/>
  <c r="W410" i="4"/>
  <c r="O418" i="4"/>
  <c r="U428" i="4"/>
  <c r="AD282" i="4"/>
  <c r="AD325" i="4"/>
  <c r="AG404" i="4"/>
  <c r="AE471" i="4"/>
  <c r="X504" i="4"/>
  <c r="AI219" i="4"/>
  <c r="AI272" i="4"/>
  <c r="AB287" i="4"/>
  <c r="AI299" i="4"/>
  <c r="AF330" i="4"/>
  <c r="Z333" i="4"/>
  <c r="Z354" i="4"/>
  <c r="AI357" i="4"/>
  <c r="AF365" i="4"/>
  <c r="Z399" i="4"/>
  <c r="AC414" i="4"/>
  <c r="Y410" i="4"/>
  <c r="Y441" i="4"/>
  <c r="Y473" i="4"/>
  <c r="Y505" i="4"/>
  <c r="Y216" i="4"/>
  <c r="Y231" i="4"/>
  <c r="Y248" i="4"/>
  <c r="Y279" i="4"/>
  <c r="S205" i="4"/>
  <c r="S209" i="4"/>
  <c r="S225" i="4"/>
  <c r="W238" i="4"/>
  <c r="O241" i="4"/>
  <c r="O249" i="4"/>
  <c r="W249" i="4"/>
  <c r="W254" i="4"/>
  <c r="W266" i="4"/>
  <c r="S269" i="4"/>
  <c r="Q279" i="4"/>
  <c r="W281" i="4"/>
  <c r="Q287" i="4"/>
  <c r="W298" i="4"/>
  <c r="Q303" i="4"/>
  <c r="S309" i="4"/>
  <c r="S313" i="4"/>
  <c r="O322" i="4"/>
  <c r="W321" i="4"/>
  <c r="S325" i="4"/>
  <c r="S330" i="4"/>
  <c r="W345" i="4"/>
  <c r="O353" i="4"/>
  <c r="W353" i="4"/>
  <c r="S357" i="4"/>
  <c r="S362" i="4"/>
  <c r="W377" i="4"/>
  <c r="O386" i="4"/>
  <c r="W385" i="4"/>
  <c r="W390" i="4"/>
  <c r="Q400" i="4"/>
  <c r="W405" i="4"/>
  <c r="W409" i="4"/>
  <c r="AI355" i="4"/>
  <c r="AF376" i="4"/>
  <c r="AE440" i="4"/>
  <c r="AG481" i="4"/>
  <c r="E34" i="3"/>
  <c r="X435" i="4"/>
  <c r="X451" i="4"/>
  <c r="X467" i="4"/>
  <c r="X483" i="4"/>
  <c r="X499" i="4"/>
  <c r="AF249" i="4"/>
  <c r="AB437" i="4"/>
  <c r="Y409" i="4"/>
  <c r="Y442" i="4"/>
  <c r="Y474" i="4"/>
  <c r="Y304" i="4"/>
  <c r="Y336" i="4"/>
  <c r="Y368" i="4"/>
  <c r="Y400" i="4"/>
  <c r="S210" i="4"/>
  <c r="S221" i="4"/>
  <c r="S226" i="4"/>
  <c r="S237" i="4"/>
  <c r="S241" i="4"/>
  <c r="W253" i="4"/>
  <c r="O257" i="4"/>
  <c r="O265" i="4"/>
  <c r="W265" i="4"/>
  <c r="W269" i="4"/>
  <c r="S273" i="4"/>
  <c r="U275" i="4"/>
  <c r="S281" i="4"/>
  <c r="S285" i="4"/>
  <c r="O298" i="4"/>
  <c r="W297" i="4"/>
  <c r="W314" i="4"/>
  <c r="W326" i="4"/>
  <c r="S329" i="4"/>
  <c r="W357" i="4"/>
  <c r="S361" i="4"/>
  <c r="W389" i="4"/>
  <c r="S414" i="4"/>
  <c r="AE264" i="4"/>
  <c r="AE393" i="4"/>
  <c r="AB436" i="4"/>
  <c r="AH103" i="3"/>
  <c r="Y203" i="4"/>
  <c r="AI465" i="4"/>
  <c r="AI466" i="4"/>
  <c r="AI434" i="4"/>
  <c r="AI433" i="4"/>
  <c r="AI253" i="4"/>
  <c r="AI254" i="4"/>
  <c r="AI393" i="4"/>
  <c r="AI394" i="4"/>
  <c r="Z103" i="3"/>
  <c r="Q203" i="4"/>
  <c r="Z249" i="3"/>
  <c r="Q496" i="4"/>
  <c r="Z235" i="3"/>
  <c r="Q467" i="4"/>
  <c r="Q468" i="4"/>
  <c r="Z246" i="3"/>
  <c r="Q491" i="4"/>
  <c r="Z230" i="3"/>
  <c r="Q459" i="4"/>
  <c r="Z250" i="3"/>
  <c r="Q499" i="4"/>
  <c r="Z233" i="3"/>
  <c r="Q463" i="4"/>
  <c r="Z228" i="3"/>
  <c r="Q455" i="4"/>
  <c r="AB348" i="4"/>
  <c r="AB347" i="4"/>
  <c r="AB341" i="4"/>
  <c r="AB342" i="4"/>
  <c r="AB257" i="4"/>
  <c r="AB258" i="4"/>
  <c r="AB259" i="4"/>
  <c r="AB211" i="4"/>
  <c r="AB209" i="4"/>
  <c r="U202" i="4"/>
  <c r="U203" i="4"/>
  <c r="AD245" i="3"/>
  <c r="U487" i="4"/>
  <c r="U488" i="4"/>
  <c r="AD229" i="3"/>
  <c r="U456" i="4"/>
  <c r="AD247" i="3"/>
  <c r="U491" i="4"/>
  <c r="AD231" i="3"/>
  <c r="U459" i="4"/>
  <c r="AD226" i="3"/>
  <c r="U451" i="4"/>
  <c r="AF396" i="4"/>
  <c r="AF395" i="4"/>
  <c r="H117" i="3"/>
  <c r="J232" i="4" s="1"/>
  <c r="AF231" i="4"/>
  <c r="X252" i="3"/>
  <c r="O501" i="4"/>
  <c r="O502" i="4"/>
  <c r="X240" i="3"/>
  <c r="O477" i="4"/>
  <c r="O478" i="4"/>
  <c r="X224" i="3"/>
  <c r="O445" i="4"/>
  <c r="X235" i="3"/>
  <c r="O469" i="4"/>
  <c r="X242" i="3"/>
  <c r="O481" i="4"/>
  <c r="X226" i="3"/>
  <c r="O449" i="4"/>
  <c r="X237" i="3"/>
  <c r="O473" i="4"/>
  <c r="X221" i="3"/>
  <c r="O441" i="4"/>
  <c r="AJ473" i="4"/>
  <c r="AJ474" i="4"/>
  <c r="AJ442" i="4"/>
  <c r="AJ441" i="4"/>
  <c r="AJ410" i="4"/>
  <c r="AJ409" i="4"/>
  <c r="AE254" i="3"/>
  <c r="I254" i="3" s="1"/>
  <c r="K505" i="4" s="1"/>
  <c r="V505" i="4"/>
  <c r="AG403" i="4"/>
  <c r="AG385" i="4"/>
  <c r="AG386" i="4"/>
  <c r="AG250" i="4"/>
  <c r="AG249" i="4"/>
  <c r="AG213" i="4"/>
  <c r="AG214" i="4"/>
  <c r="Y42" i="4"/>
  <c r="AH22" i="3"/>
  <c r="AC397" i="4"/>
  <c r="AC398" i="4"/>
  <c r="AC335" i="4"/>
  <c r="AC336" i="4"/>
  <c r="AC242" i="4"/>
  <c r="AC241" i="4"/>
  <c r="L107" i="3"/>
  <c r="AJ212" i="4"/>
  <c r="AJ211" i="4"/>
  <c r="AJ266" i="4"/>
  <c r="AJ265" i="4"/>
  <c r="AJ247" i="4"/>
  <c r="AJ248" i="4"/>
  <c r="AJ231" i="4"/>
  <c r="AJ229" i="4"/>
  <c r="AB254" i="3"/>
  <c r="S505" i="4"/>
  <c r="AB242" i="3"/>
  <c r="S481" i="4"/>
  <c r="S482" i="4"/>
  <c r="AB226" i="3"/>
  <c r="S449" i="4"/>
  <c r="AB237" i="3"/>
  <c r="S473" i="4"/>
  <c r="AB221" i="3"/>
  <c r="S441" i="4"/>
  <c r="AB251" i="3"/>
  <c r="S501" i="4"/>
  <c r="AB240" i="3"/>
  <c r="S477" i="4"/>
  <c r="AB224" i="3"/>
  <c r="S445" i="4"/>
  <c r="AD414" i="4"/>
  <c r="AD413" i="4"/>
  <c r="AB235" i="3"/>
  <c r="S469" i="4"/>
  <c r="AB219" i="3"/>
  <c r="S437" i="4"/>
  <c r="AD389" i="4"/>
  <c r="AD391" i="4"/>
  <c r="AD269" i="4"/>
  <c r="AD270" i="4"/>
  <c r="AD252" i="4"/>
  <c r="AD251" i="4"/>
  <c r="AD236" i="4"/>
  <c r="AD235" i="4"/>
  <c r="AD225" i="4"/>
  <c r="AD226" i="4"/>
  <c r="AF252" i="3"/>
  <c r="W501" i="4"/>
  <c r="W502" i="4"/>
  <c r="AF240" i="3"/>
  <c r="W477" i="4"/>
  <c r="W478" i="4"/>
  <c r="AF224" i="3"/>
  <c r="W445" i="4"/>
  <c r="AF235" i="3"/>
  <c r="W469" i="4"/>
  <c r="AF219" i="3"/>
  <c r="W437" i="4"/>
  <c r="AF238" i="3"/>
  <c r="W474" i="4"/>
  <c r="AF222" i="3"/>
  <c r="W441" i="4"/>
  <c r="AF233" i="3"/>
  <c r="W465" i="4"/>
  <c r="AF217" i="3"/>
  <c r="W433" i="4"/>
  <c r="AH391" i="4"/>
  <c r="AH389" i="4"/>
  <c r="AH390" i="4"/>
  <c r="AH326" i="4"/>
  <c r="AH325" i="4"/>
  <c r="AH332" i="4"/>
  <c r="AH331" i="4"/>
  <c r="AH405" i="4"/>
  <c r="AH406" i="4"/>
  <c r="AA492" i="4"/>
  <c r="AA491" i="4"/>
  <c r="AA381" i="4"/>
  <c r="AA333" i="4"/>
  <c r="AE407" i="4"/>
  <c r="AE408" i="4"/>
  <c r="AE246" i="4"/>
  <c r="AE245" i="4"/>
  <c r="AE361" i="4"/>
  <c r="AE362" i="4"/>
  <c r="AE346" i="4"/>
  <c r="AE345" i="4"/>
  <c r="AE297" i="4"/>
  <c r="AE298" i="4"/>
  <c r="AE278" i="4"/>
  <c r="AE277" i="4"/>
  <c r="AI435" i="4"/>
  <c r="O210" i="4"/>
  <c r="O217" i="4"/>
  <c r="O226" i="4"/>
  <c r="O242" i="4"/>
  <c r="O258" i="4"/>
  <c r="O266" i="4"/>
  <c r="U276" i="4"/>
  <c r="Q288" i="4"/>
  <c r="O297" i="4"/>
  <c r="O305" i="4"/>
  <c r="O313" i="4"/>
  <c r="Q319" i="4"/>
  <c r="O321" i="4"/>
  <c r="Q327" i="4"/>
  <c r="U331" i="4"/>
  <c r="Q343" i="4"/>
  <c r="O354" i="4"/>
  <c r="Q359" i="4"/>
  <c r="U363" i="4"/>
  <c r="Q375" i="4"/>
  <c r="O385" i="4"/>
  <c r="S389" i="4"/>
  <c r="Q391" i="4"/>
  <c r="U395" i="4"/>
  <c r="Q399" i="4"/>
  <c r="O401" i="4"/>
  <c r="Q407" i="4"/>
  <c r="S413" i="4"/>
  <c r="O417" i="4"/>
  <c r="U419" i="4"/>
  <c r="Q423" i="4"/>
  <c r="U427" i="4"/>
  <c r="Q431" i="4"/>
  <c r="Q435" i="4"/>
  <c r="S446" i="4"/>
  <c r="U455" i="4"/>
  <c r="U460" i="4"/>
  <c r="O482" i="4"/>
  <c r="Y204" i="4"/>
  <c r="AB210" i="4"/>
  <c r="AH215" i="4"/>
  <c r="AF248" i="4"/>
  <c r="AG287" i="4"/>
  <c r="AC301" i="4"/>
  <c r="AB327" i="4"/>
  <c r="AG336" i="4"/>
  <c r="AH351" i="4"/>
  <c r="AC365" i="4"/>
  <c r="AC411" i="4"/>
  <c r="AH413" i="4"/>
  <c r="AG418" i="4"/>
  <c r="AC444" i="4"/>
  <c r="AA460" i="4"/>
  <c r="AC476" i="4"/>
  <c r="AF102" i="3"/>
  <c r="AI468" i="4"/>
  <c r="O205" i="4"/>
  <c r="U207" i="4"/>
  <c r="Q211" i="4"/>
  <c r="U216" i="4"/>
  <c r="Q219" i="4"/>
  <c r="U223" i="4"/>
  <c r="Q227" i="4"/>
  <c r="U231" i="4"/>
  <c r="Q236" i="4"/>
  <c r="U239" i="4"/>
  <c r="U248" i="4"/>
  <c r="Q252" i="4"/>
  <c r="U255" i="4"/>
  <c r="U264" i="4"/>
  <c r="Q275" i="4"/>
  <c r="U279" i="4"/>
  <c r="Q283" i="4"/>
  <c r="O286" i="4"/>
  <c r="U296" i="4"/>
  <c r="U304" i="4"/>
  <c r="Q308" i="4"/>
  <c r="U311" i="4"/>
  <c r="O334" i="4"/>
  <c r="U344" i="4"/>
  <c r="Q348" i="4"/>
  <c r="U351" i="4"/>
  <c r="O366" i="4"/>
  <c r="U376" i="4"/>
  <c r="Q380" i="4"/>
  <c r="S394" i="4"/>
  <c r="O398" i="4"/>
  <c r="U407" i="4"/>
  <c r="O414" i="4"/>
  <c r="S418" i="4"/>
  <c r="U423" i="4"/>
  <c r="Q427" i="4"/>
  <c r="Q436" i="4"/>
  <c r="O437" i="4"/>
  <c r="W446" i="4"/>
  <c r="U483" i="4"/>
  <c r="Q487" i="4"/>
  <c r="Q495" i="4"/>
  <c r="AH206" i="4"/>
  <c r="Z216" i="4"/>
  <c r="AB219" i="4"/>
  <c r="AF232" i="4"/>
  <c r="AI246" i="4"/>
  <c r="AI297" i="4"/>
  <c r="AJ321" i="4"/>
  <c r="AI345" i="4"/>
  <c r="Z352" i="4"/>
  <c r="AF364" i="4"/>
  <c r="AD390" i="4"/>
  <c r="AA428" i="4"/>
  <c r="U215" i="4"/>
  <c r="Q220" i="4"/>
  <c r="U232" i="4"/>
  <c r="Q235" i="4"/>
  <c r="Q243" i="4"/>
  <c r="U247" i="4"/>
  <c r="Q251" i="4"/>
  <c r="Q259" i="4"/>
  <c r="U263" i="4"/>
  <c r="O269" i="4"/>
  <c r="Q276" i="4"/>
  <c r="O285" i="4"/>
  <c r="U295" i="4"/>
  <c r="U303" i="4"/>
  <c r="Q307" i="4"/>
  <c r="O333" i="4"/>
  <c r="O341" i="4"/>
  <c r="U343" i="4"/>
  <c r="Q347" i="4"/>
  <c r="O365" i="4"/>
  <c r="O373" i="4"/>
  <c r="U375" i="4"/>
  <c r="Q379" i="4"/>
  <c r="U383" i="4"/>
  <c r="S393" i="4"/>
  <c r="O397" i="4"/>
  <c r="S401" i="4"/>
  <c r="O413" i="4"/>
  <c r="W413" i="4"/>
  <c r="S417" i="4"/>
  <c r="U424" i="4"/>
  <c r="W442" i="4"/>
  <c r="O450" i="4"/>
  <c r="W473" i="4"/>
  <c r="U492" i="4"/>
  <c r="Q204" i="4"/>
  <c r="Z226" i="4"/>
  <c r="AJ230" i="4"/>
  <c r="AC267" i="4"/>
  <c r="AI340" i="4"/>
  <c r="AC349" i="4"/>
  <c r="AI361" i="4"/>
  <c r="AA382" i="4"/>
  <c r="AG387" i="4"/>
  <c r="AB447" i="4"/>
  <c r="AF473" i="4"/>
  <c r="Z483" i="4"/>
  <c r="K84" i="3"/>
  <c r="Q505" i="4"/>
  <c r="AI428" i="4"/>
  <c r="AI460" i="4"/>
  <c r="AI491" i="4"/>
  <c r="AF500" i="4"/>
  <c r="AI497" i="4"/>
  <c r="AH29" i="3"/>
  <c r="B50" i="5"/>
  <c r="AI498" i="4"/>
  <c r="AI503" i="4"/>
  <c r="AB467" i="4"/>
  <c r="AE102" i="3"/>
  <c r="O505" i="4"/>
  <c r="T202" i="4"/>
  <c r="AC102" i="3"/>
  <c r="T505" i="4"/>
  <c r="AC254" i="3"/>
  <c r="P202" i="4"/>
  <c r="Y102" i="3"/>
  <c r="P505" i="4"/>
  <c r="Y254" i="3"/>
  <c r="X202" i="4"/>
  <c r="AG102" i="3"/>
  <c r="X505" i="4"/>
  <c r="AG254" i="3"/>
  <c r="Y52" i="4"/>
  <c r="AH27" i="3"/>
  <c r="S202" i="4"/>
  <c r="AB102" i="3"/>
  <c r="D95" i="4"/>
  <c r="G12" i="5"/>
  <c r="D202" i="4"/>
  <c r="K22" i="5"/>
  <c r="G40" i="6"/>
  <c r="G56" i="6"/>
  <c r="J69" i="5"/>
  <c r="H46" i="6"/>
  <c r="B51" i="5"/>
  <c r="C9" i="6"/>
  <c r="D77" i="5"/>
  <c r="C80" i="6"/>
  <c r="B9" i="6"/>
  <c r="B5" i="5"/>
  <c r="I91" i="3"/>
  <c r="B80" i="6"/>
  <c r="G64" i="6"/>
  <c r="N211" i="4"/>
  <c r="E70" i="5"/>
  <c r="N135" i="4"/>
  <c r="G62" i="5"/>
  <c r="N46" i="4"/>
  <c r="C54" i="5"/>
  <c r="AC49" i="4"/>
  <c r="K85" i="3"/>
  <c r="J505" i="4"/>
  <c r="B7" i="3"/>
  <c r="F4" i="5" s="1"/>
  <c r="G19" i="3"/>
  <c r="J47" i="3"/>
  <c r="B11" i="3"/>
  <c r="J4" i="5" s="1"/>
  <c r="N505" i="4"/>
  <c r="F505" i="4"/>
  <c r="L115" i="4"/>
  <c r="L116" i="4"/>
  <c r="H74" i="3"/>
  <c r="K93" i="3"/>
  <c r="D66" i="3"/>
  <c r="D62" i="3"/>
  <c r="D505" i="4"/>
  <c r="AJ293" i="4"/>
  <c r="AJ294" i="4"/>
  <c r="AJ262" i="4"/>
  <c r="AJ261" i="4"/>
  <c r="AJ301" i="4"/>
  <c r="AJ302" i="4"/>
  <c r="AJ341" i="4"/>
  <c r="AJ342" i="4"/>
  <c r="AJ374" i="4"/>
  <c r="AJ373" i="4"/>
  <c r="N446" i="4"/>
  <c r="N445" i="4"/>
  <c r="N502" i="4"/>
  <c r="N501" i="4"/>
  <c r="E206" i="4"/>
  <c r="E205" i="4"/>
  <c r="I208" i="4"/>
  <c r="I207" i="4"/>
  <c r="M210" i="4"/>
  <c r="M209" i="4"/>
  <c r="G216" i="4"/>
  <c r="G215" i="4"/>
  <c r="L218" i="4"/>
  <c r="L217" i="4"/>
  <c r="E221" i="4"/>
  <c r="E222" i="4"/>
  <c r="K223" i="4"/>
  <c r="K224" i="4"/>
  <c r="G228" i="4"/>
  <c r="G227" i="4"/>
  <c r="L230" i="4"/>
  <c r="L229" i="4"/>
  <c r="E234" i="4"/>
  <c r="E233" i="4"/>
  <c r="M236" i="4"/>
  <c r="M235" i="4"/>
  <c r="G240" i="4"/>
  <c r="G239" i="4"/>
  <c r="L242" i="4"/>
  <c r="L241" i="4"/>
  <c r="E246" i="4"/>
  <c r="E245" i="4"/>
  <c r="J247" i="4"/>
  <c r="J248" i="4"/>
  <c r="D251" i="4"/>
  <c r="G121" i="6" s="1"/>
  <c r="D252" i="4"/>
  <c r="G122" i="6" s="1"/>
  <c r="G253" i="4"/>
  <c r="G254" i="4"/>
  <c r="D258" i="4"/>
  <c r="G128" i="6" s="1"/>
  <c r="D257" i="4"/>
  <c r="G127" i="6" s="1"/>
  <c r="G260" i="4"/>
  <c r="G259" i="4"/>
  <c r="L262" i="4"/>
  <c r="L261" i="4"/>
  <c r="D270" i="4"/>
  <c r="G140" i="6" s="1"/>
  <c r="D269" i="4"/>
  <c r="G139" i="6" s="1"/>
  <c r="J271" i="4"/>
  <c r="J272" i="4"/>
  <c r="I278" i="4"/>
  <c r="I277" i="4"/>
  <c r="D282" i="4"/>
  <c r="D281" i="4"/>
  <c r="H283" i="4"/>
  <c r="H284" i="4"/>
  <c r="L286" i="4"/>
  <c r="L285" i="4"/>
  <c r="E289" i="4"/>
  <c r="E290" i="4"/>
  <c r="J292" i="4"/>
  <c r="J291" i="4"/>
  <c r="D296" i="4"/>
  <c r="D295" i="4"/>
  <c r="I297" i="4"/>
  <c r="I298" i="4"/>
  <c r="N299" i="4"/>
  <c r="N300" i="4"/>
  <c r="H304" i="4"/>
  <c r="H303" i="4"/>
  <c r="M305" i="4"/>
  <c r="M306" i="4"/>
  <c r="G309" i="4"/>
  <c r="G310" i="4"/>
  <c r="M312" i="4"/>
  <c r="M311" i="4"/>
  <c r="F315" i="4"/>
  <c r="F316" i="4"/>
  <c r="K317" i="4"/>
  <c r="K318" i="4"/>
  <c r="E322" i="4"/>
  <c r="E321" i="4"/>
  <c r="J324" i="4"/>
  <c r="J323" i="4"/>
  <c r="E327" i="4"/>
  <c r="E328" i="4"/>
  <c r="J329" i="4"/>
  <c r="J330" i="4"/>
  <c r="D334" i="4"/>
  <c r="D333" i="4"/>
  <c r="J335" i="4"/>
  <c r="J336" i="4"/>
  <c r="D340" i="4"/>
  <c r="D339" i="4"/>
  <c r="I341" i="4"/>
  <c r="I342" i="4"/>
  <c r="D345" i="4"/>
  <c r="D346" i="4"/>
  <c r="I347" i="4"/>
  <c r="I348" i="4"/>
  <c r="G351" i="4"/>
  <c r="G352" i="4"/>
  <c r="L354" i="4"/>
  <c r="L353" i="4"/>
  <c r="D357" i="4"/>
  <c r="D358" i="4"/>
  <c r="M359" i="4"/>
  <c r="M360" i="4"/>
  <c r="G363" i="4"/>
  <c r="G364" i="4"/>
  <c r="L366" i="4"/>
  <c r="L365" i="4"/>
  <c r="F369" i="4"/>
  <c r="F370" i="4"/>
  <c r="K371" i="4"/>
  <c r="K372" i="4"/>
  <c r="E376" i="4"/>
  <c r="E375" i="4"/>
  <c r="J378" i="4"/>
  <c r="J377" i="4"/>
  <c r="D382" i="4"/>
  <c r="I383" i="4"/>
  <c r="I384" i="4"/>
  <c r="N386" i="4"/>
  <c r="N385" i="4"/>
  <c r="K389" i="4"/>
  <c r="K390" i="4"/>
  <c r="G393" i="4"/>
  <c r="G394" i="4"/>
  <c r="K395" i="4"/>
  <c r="K396" i="4"/>
  <c r="F400" i="4"/>
  <c r="F399" i="4"/>
  <c r="K401" i="4"/>
  <c r="K402" i="4"/>
  <c r="D406" i="4"/>
  <c r="D405" i="4"/>
  <c r="I407" i="4"/>
  <c r="I408" i="4"/>
  <c r="M410" i="4"/>
  <c r="G413" i="4"/>
  <c r="G414" i="4"/>
  <c r="M416" i="4"/>
  <c r="M415" i="4"/>
  <c r="F420" i="4"/>
  <c r="F419" i="4"/>
  <c r="K421" i="4"/>
  <c r="K422" i="4"/>
  <c r="F426" i="4"/>
  <c r="F425" i="4"/>
  <c r="K427" i="4"/>
  <c r="K428" i="4"/>
  <c r="F432" i="4"/>
  <c r="F431" i="4"/>
  <c r="K433" i="4"/>
  <c r="K434" i="4"/>
  <c r="E437" i="4"/>
  <c r="E438" i="4"/>
  <c r="K440" i="4"/>
  <c r="K439" i="4"/>
  <c r="E443" i="4"/>
  <c r="E444" i="4"/>
  <c r="J446" i="4"/>
  <c r="J445" i="4"/>
  <c r="E450" i="4"/>
  <c r="E449" i="4"/>
  <c r="J452" i="4"/>
  <c r="E455" i="4"/>
  <c r="E456" i="4"/>
  <c r="J458" i="4"/>
  <c r="D461" i="4"/>
  <c r="D462" i="4"/>
  <c r="J463" i="4"/>
  <c r="J464" i="4"/>
  <c r="I469" i="4"/>
  <c r="I470" i="4"/>
  <c r="D474" i="4"/>
  <c r="I475" i="4"/>
  <c r="I476" i="4"/>
  <c r="D480" i="4"/>
  <c r="I482" i="4"/>
  <c r="I481" i="4"/>
  <c r="N483" i="4"/>
  <c r="N484" i="4"/>
  <c r="I487" i="4"/>
  <c r="I488" i="4"/>
  <c r="N490" i="4"/>
  <c r="N489" i="4"/>
  <c r="H493" i="4"/>
  <c r="H494" i="4"/>
  <c r="N496" i="4"/>
  <c r="M501" i="4"/>
  <c r="M502" i="4"/>
  <c r="F206" i="4"/>
  <c r="J208" i="4"/>
  <c r="J207" i="4"/>
  <c r="E212" i="4"/>
  <c r="E211" i="4"/>
  <c r="M213" i="4"/>
  <c r="M214" i="4"/>
  <c r="E218" i="4"/>
  <c r="E217" i="4"/>
  <c r="M220" i="4"/>
  <c r="M219" i="4"/>
  <c r="H224" i="4"/>
  <c r="H223" i="4"/>
  <c r="D227" i="4"/>
  <c r="B134" i="6" s="1"/>
  <c r="D228" i="4"/>
  <c r="B135" i="6" s="1"/>
  <c r="I230" i="4"/>
  <c r="I229" i="4"/>
  <c r="M232" i="4"/>
  <c r="M231" i="4"/>
  <c r="F236" i="4"/>
  <c r="F235" i="4"/>
  <c r="K237" i="4"/>
  <c r="K238" i="4"/>
  <c r="E242" i="4"/>
  <c r="E241" i="4"/>
  <c r="M243" i="4"/>
  <c r="M244" i="4"/>
  <c r="G248" i="4"/>
  <c r="G247" i="4"/>
  <c r="L250" i="4"/>
  <c r="L249" i="4"/>
  <c r="D253" i="4"/>
  <c r="G123" i="6" s="1"/>
  <c r="D254" i="4"/>
  <c r="G124" i="6" s="1"/>
  <c r="E258" i="4"/>
  <c r="E257" i="4"/>
  <c r="H259" i="4"/>
  <c r="H260" i="4"/>
  <c r="M261" i="4"/>
  <c r="M262" i="4"/>
  <c r="G265" i="4"/>
  <c r="G266" i="4"/>
  <c r="L267" i="4"/>
  <c r="L268" i="4"/>
  <c r="G271" i="4"/>
  <c r="G272" i="4"/>
  <c r="L274" i="4"/>
  <c r="L273" i="4"/>
  <c r="F277" i="4"/>
  <c r="F278" i="4"/>
  <c r="L280" i="4"/>
  <c r="L279" i="4"/>
  <c r="E283" i="4"/>
  <c r="E284" i="4"/>
  <c r="I288" i="4"/>
  <c r="I287" i="4"/>
  <c r="N289" i="4"/>
  <c r="N290" i="4"/>
  <c r="H293" i="4"/>
  <c r="H294" i="4"/>
  <c r="M296" i="4"/>
  <c r="M295" i="4"/>
  <c r="G300" i="4"/>
  <c r="G299" i="4"/>
  <c r="L301" i="4"/>
  <c r="L302" i="4"/>
  <c r="J306" i="4"/>
  <c r="J305" i="4"/>
  <c r="D310" i="4"/>
  <c r="D309" i="4"/>
  <c r="J311" i="4"/>
  <c r="J312" i="4"/>
  <c r="G315" i="4"/>
  <c r="G316" i="4"/>
  <c r="L318" i="4"/>
  <c r="L317" i="4"/>
  <c r="F322" i="4"/>
  <c r="F321" i="4"/>
  <c r="K323" i="4"/>
  <c r="K324" i="4"/>
  <c r="F327" i="4"/>
  <c r="F328" i="4"/>
  <c r="K329" i="4"/>
  <c r="K330" i="4"/>
  <c r="E334" i="4"/>
  <c r="E333" i="4"/>
  <c r="K336" i="4"/>
  <c r="K335" i="4"/>
  <c r="E339" i="4"/>
  <c r="E340" i="4"/>
  <c r="J342" i="4"/>
  <c r="E345" i="4"/>
  <c r="E346" i="4"/>
  <c r="J347" i="4"/>
  <c r="J348" i="4"/>
  <c r="D351" i="4"/>
  <c r="D352" i="4"/>
  <c r="I353" i="4"/>
  <c r="I354" i="4"/>
  <c r="L356" i="4"/>
  <c r="L355" i="4"/>
  <c r="F360" i="4"/>
  <c r="F359" i="4"/>
  <c r="K361" i="4"/>
  <c r="K362" i="4"/>
  <c r="E365" i="4"/>
  <c r="E366" i="4"/>
  <c r="J368" i="4"/>
  <c r="J367" i="4"/>
  <c r="H372" i="4"/>
  <c r="H371" i="4"/>
  <c r="M373" i="4"/>
  <c r="M374" i="4"/>
  <c r="G377" i="4"/>
  <c r="G378" i="4"/>
  <c r="L380" i="4"/>
  <c r="L379" i="4"/>
  <c r="F384" i="4"/>
  <c r="F383" i="4"/>
  <c r="K385" i="4"/>
  <c r="K386" i="4"/>
  <c r="H390" i="4"/>
  <c r="H389" i="4"/>
  <c r="H396" i="4"/>
  <c r="H395" i="4"/>
  <c r="M397" i="4"/>
  <c r="M398" i="4"/>
  <c r="H402" i="4"/>
  <c r="H401" i="4"/>
  <c r="L404" i="4"/>
  <c r="L403" i="4"/>
  <c r="F408" i="4"/>
  <c r="F407" i="4"/>
  <c r="J410" i="4"/>
  <c r="J409" i="4"/>
  <c r="D414" i="4"/>
  <c r="D413" i="4"/>
  <c r="J416" i="4"/>
  <c r="J415" i="4"/>
  <c r="G420" i="4"/>
  <c r="G419" i="4"/>
  <c r="L422" i="4"/>
  <c r="L421" i="4"/>
  <c r="G425" i="4"/>
  <c r="G426" i="4"/>
  <c r="L428" i="4"/>
  <c r="L427" i="4"/>
  <c r="G431" i="4"/>
  <c r="G432" i="4"/>
  <c r="L434" i="4"/>
  <c r="F438" i="4"/>
  <c r="F437" i="4"/>
  <c r="L440" i="4"/>
  <c r="L439" i="4"/>
  <c r="F444" i="4"/>
  <c r="F443" i="4"/>
  <c r="K445" i="4"/>
  <c r="K446" i="4"/>
  <c r="F450" i="4"/>
  <c r="F449" i="4"/>
  <c r="K452" i="4"/>
  <c r="K451" i="4"/>
  <c r="F456" i="4"/>
  <c r="K457" i="4"/>
  <c r="K458" i="4"/>
  <c r="E462" i="4"/>
  <c r="E461" i="4"/>
  <c r="K463" i="4"/>
  <c r="K464" i="4"/>
  <c r="E467" i="4"/>
  <c r="E468" i="4"/>
  <c r="J470" i="4"/>
  <c r="E473" i="4"/>
  <c r="E474" i="4"/>
  <c r="J475" i="4"/>
  <c r="J476" i="4"/>
  <c r="E479" i="4"/>
  <c r="E480" i="4"/>
  <c r="J481" i="4"/>
  <c r="J482" i="4"/>
  <c r="D492" i="4"/>
  <c r="D491" i="4"/>
  <c r="I494" i="4"/>
  <c r="I493" i="4"/>
  <c r="D498" i="4"/>
  <c r="D497" i="4"/>
  <c r="I499" i="4"/>
  <c r="I500" i="4"/>
  <c r="D504" i="4"/>
  <c r="K206" i="4"/>
  <c r="G210" i="4"/>
  <c r="G209" i="4"/>
  <c r="F214" i="4"/>
  <c r="F213" i="4"/>
  <c r="I215" i="4"/>
  <c r="I216" i="4"/>
  <c r="N218" i="4"/>
  <c r="C125" i="6" s="1"/>
  <c r="N217" i="4"/>
  <c r="C124" i="6" s="1"/>
  <c r="G222" i="4"/>
  <c r="G221" i="4"/>
  <c r="M224" i="4"/>
  <c r="M223" i="4"/>
  <c r="M228" i="4"/>
  <c r="M227" i="4"/>
  <c r="F232" i="4"/>
  <c r="G235" i="4"/>
  <c r="G236" i="4"/>
  <c r="L238" i="4"/>
  <c r="L237" i="4"/>
  <c r="F242" i="4"/>
  <c r="J243" i="4"/>
  <c r="J244" i="4"/>
  <c r="D248" i="4"/>
  <c r="G118" i="6" s="1"/>
  <c r="I250" i="4"/>
  <c r="I249" i="4"/>
  <c r="N251" i="4"/>
  <c r="H121" i="6" s="1"/>
  <c r="N252" i="4"/>
  <c r="H122" i="6" s="1"/>
  <c r="I255" i="4"/>
  <c r="I256" i="4"/>
  <c r="E260" i="4"/>
  <c r="E259" i="4"/>
  <c r="G263" i="4"/>
  <c r="G264" i="4"/>
  <c r="L265" i="4"/>
  <c r="L266" i="4"/>
  <c r="F270" i="4"/>
  <c r="F269" i="4"/>
  <c r="L271" i="4"/>
  <c r="L272" i="4"/>
  <c r="F276" i="4"/>
  <c r="F275" i="4"/>
  <c r="K277" i="4"/>
  <c r="K278" i="4"/>
  <c r="F282" i="4"/>
  <c r="F281" i="4"/>
  <c r="N285" i="4"/>
  <c r="N286" i="4"/>
  <c r="G289" i="4"/>
  <c r="G290" i="4"/>
  <c r="L292" i="4"/>
  <c r="L291" i="4"/>
  <c r="K297" i="4"/>
  <c r="K298" i="4"/>
  <c r="E301" i="4"/>
  <c r="E302" i="4"/>
  <c r="J303" i="4"/>
  <c r="J304" i="4"/>
  <c r="D308" i="4"/>
  <c r="D307" i="4"/>
  <c r="I310" i="4"/>
  <c r="I309" i="4"/>
  <c r="D314" i="4"/>
  <c r="D313" i="4"/>
  <c r="H316" i="4"/>
  <c r="H315" i="4"/>
  <c r="M317" i="4"/>
  <c r="M318" i="4"/>
  <c r="G321" i="4"/>
  <c r="G322" i="4"/>
  <c r="L324" i="4"/>
  <c r="L323" i="4"/>
  <c r="G328" i="4"/>
  <c r="G327" i="4"/>
  <c r="L330" i="4"/>
  <c r="L329" i="4"/>
  <c r="F334" i="4"/>
  <c r="F333" i="4"/>
  <c r="L336" i="4"/>
  <c r="L335" i="4"/>
  <c r="F339" i="4"/>
  <c r="F340" i="4"/>
  <c r="K341" i="4"/>
  <c r="K342" i="4"/>
  <c r="F346" i="4"/>
  <c r="F345" i="4"/>
  <c r="K347" i="4"/>
  <c r="K348" i="4"/>
  <c r="E351" i="4"/>
  <c r="E352" i="4"/>
  <c r="N354" i="4"/>
  <c r="N353" i="4"/>
  <c r="J358" i="4"/>
  <c r="J357" i="4"/>
  <c r="H361" i="4"/>
  <c r="H362" i="4"/>
  <c r="M363" i="4"/>
  <c r="M364" i="4"/>
  <c r="K367" i="4"/>
  <c r="K368" i="4"/>
  <c r="E372" i="4"/>
  <c r="E371" i="4"/>
  <c r="J374" i="4"/>
  <c r="H377" i="4"/>
  <c r="H378" i="4"/>
  <c r="M379" i="4"/>
  <c r="M380" i="4"/>
  <c r="G383" i="4"/>
  <c r="G384" i="4"/>
  <c r="L386" i="4"/>
  <c r="L385" i="4"/>
  <c r="E389" i="4"/>
  <c r="E390" i="4"/>
  <c r="H392" i="4"/>
  <c r="H391" i="4"/>
  <c r="M394" i="4"/>
  <c r="F398" i="4"/>
  <c r="F397" i="4"/>
  <c r="L400" i="4"/>
  <c r="L399" i="4"/>
  <c r="E403" i="4"/>
  <c r="E404" i="4"/>
  <c r="J406" i="4"/>
  <c r="J405" i="4"/>
  <c r="L409" i="4"/>
  <c r="L410" i="4"/>
  <c r="H412" i="4"/>
  <c r="H411" i="4"/>
  <c r="M413" i="4"/>
  <c r="M414" i="4"/>
  <c r="K417" i="4"/>
  <c r="K418" i="4"/>
  <c r="E421" i="4"/>
  <c r="E422" i="4"/>
  <c r="K423" i="4"/>
  <c r="K424" i="4"/>
  <c r="E427" i="4"/>
  <c r="E428" i="4"/>
  <c r="J430" i="4"/>
  <c r="J429" i="4"/>
  <c r="E433" i="4"/>
  <c r="E434" i="4"/>
  <c r="E439" i="4"/>
  <c r="E440" i="4"/>
  <c r="J441" i="4"/>
  <c r="J442" i="4"/>
  <c r="J447" i="4"/>
  <c r="J448" i="4"/>
  <c r="D452" i="4"/>
  <c r="I453" i="4"/>
  <c r="I454" i="4"/>
  <c r="I459" i="4"/>
  <c r="I460" i="4"/>
  <c r="D463" i="4"/>
  <c r="D464" i="4"/>
  <c r="I466" i="4"/>
  <c r="I465" i="4"/>
  <c r="N467" i="4"/>
  <c r="N468" i="4"/>
  <c r="I472" i="4"/>
  <c r="I471" i="4"/>
  <c r="N473" i="4"/>
  <c r="N474" i="4"/>
  <c r="N480" i="4"/>
  <c r="H484" i="4"/>
  <c r="M486" i="4"/>
  <c r="M485" i="4"/>
  <c r="H489" i="4"/>
  <c r="H490" i="4"/>
  <c r="M491" i="4"/>
  <c r="M492" i="4"/>
  <c r="H496" i="4"/>
  <c r="H495" i="4"/>
  <c r="M497" i="4"/>
  <c r="M498" i="4"/>
  <c r="G501" i="4"/>
  <c r="G502" i="4"/>
  <c r="M503" i="4"/>
  <c r="M504" i="4"/>
  <c r="D205" i="4"/>
  <c r="D206" i="4"/>
  <c r="H207" i="4"/>
  <c r="H208" i="4"/>
  <c r="G212" i="4"/>
  <c r="G211" i="4"/>
  <c r="F215" i="4"/>
  <c r="F216" i="4"/>
  <c r="G219" i="4"/>
  <c r="G220" i="4"/>
  <c r="L221" i="4"/>
  <c r="L222" i="4"/>
  <c r="E225" i="4"/>
  <c r="E226" i="4"/>
  <c r="J228" i="4"/>
  <c r="G231" i="4"/>
  <c r="G232" i="4"/>
  <c r="L233" i="4"/>
  <c r="L234" i="4"/>
  <c r="E237" i="4"/>
  <c r="E238" i="4"/>
  <c r="J240" i="4"/>
  <c r="J239" i="4"/>
  <c r="G243" i="4"/>
  <c r="G244" i="4"/>
  <c r="L245" i="4"/>
  <c r="L246" i="4"/>
  <c r="F250" i="4"/>
  <c r="F249" i="4"/>
  <c r="K252" i="4"/>
  <c r="K251" i="4"/>
  <c r="J256" i="4"/>
  <c r="J255" i="4"/>
  <c r="F259" i="4"/>
  <c r="F260" i="4"/>
  <c r="D264" i="4"/>
  <c r="G134" i="6" s="1"/>
  <c r="I265" i="4"/>
  <c r="I266" i="4"/>
  <c r="N268" i="4"/>
  <c r="H138" i="6" s="1"/>
  <c r="N267" i="4"/>
  <c r="H137" i="6" s="1"/>
  <c r="I272" i="4"/>
  <c r="I271" i="4"/>
  <c r="N273" i="4"/>
  <c r="H143" i="6" s="1"/>
  <c r="N274" i="4"/>
  <c r="H144" i="6" s="1"/>
  <c r="H278" i="4"/>
  <c r="H277" i="4"/>
  <c r="N280" i="4"/>
  <c r="K283" i="4"/>
  <c r="K284" i="4"/>
  <c r="K288" i="4"/>
  <c r="K287" i="4"/>
  <c r="E292" i="4"/>
  <c r="E291" i="4"/>
  <c r="J294" i="4"/>
  <c r="J293" i="4"/>
  <c r="H297" i="4"/>
  <c r="H298" i="4"/>
  <c r="M299" i="4"/>
  <c r="M300" i="4"/>
  <c r="K303" i="4"/>
  <c r="K304" i="4"/>
  <c r="E307" i="4"/>
  <c r="E308" i="4"/>
  <c r="J310" i="4"/>
  <c r="E314" i="4"/>
  <c r="E313" i="4"/>
  <c r="M315" i="4"/>
  <c r="M316" i="4"/>
  <c r="G319" i="4"/>
  <c r="G320" i="4"/>
  <c r="L321" i="4"/>
  <c r="L322" i="4"/>
  <c r="F326" i="4"/>
  <c r="L328" i="4"/>
  <c r="L327" i="4"/>
  <c r="F332" i="4"/>
  <c r="F331" i="4"/>
  <c r="K333" i="4"/>
  <c r="K334" i="4"/>
  <c r="F338" i="4"/>
  <c r="K340" i="4"/>
  <c r="K339" i="4"/>
  <c r="F343" i="4"/>
  <c r="F344" i="4"/>
  <c r="K346" i="4"/>
  <c r="K345" i="4"/>
  <c r="E350" i="4"/>
  <c r="E349" i="4"/>
  <c r="J356" i="4"/>
  <c r="J355" i="4"/>
  <c r="D359" i="4"/>
  <c r="D360" i="4"/>
  <c r="I361" i="4"/>
  <c r="I362" i="4"/>
  <c r="N364" i="4"/>
  <c r="N363" i="4"/>
  <c r="H368" i="4"/>
  <c r="H367" i="4"/>
  <c r="M369" i="4"/>
  <c r="M370" i="4"/>
  <c r="G373" i="4"/>
  <c r="G374" i="4"/>
  <c r="L376" i="4"/>
  <c r="L375" i="4"/>
  <c r="F380" i="4"/>
  <c r="F379" i="4"/>
  <c r="K381" i="4"/>
  <c r="K382" i="4"/>
  <c r="E385" i="4"/>
  <c r="E386" i="4"/>
  <c r="I388" i="4"/>
  <c r="I387" i="4"/>
  <c r="N390" i="4"/>
  <c r="N389" i="4"/>
  <c r="J394" i="4"/>
  <c r="J393" i="4"/>
  <c r="G397" i="4"/>
  <c r="G398" i="4"/>
  <c r="M400" i="4"/>
  <c r="M399" i="4"/>
  <c r="F404" i="4"/>
  <c r="F403" i="4"/>
  <c r="D408" i="4"/>
  <c r="D407" i="4"/>
  <c r="H410" i="4"/>
  <c r="H409" i="4"/>
  <c r="F414" i="4"/>
  <c r="L416" i="4"/>
  <c r="L415" i="4"/>
  <c r="E419" i="4"/>
  <c r="E420" i="4"/>
  <c r="J422" i="4"/>
  <c r="J421" i="4"/>
  <c r="E425" i="4"/>
  <c r="E426" i="4"/>
  <c r="J428" i="4"/>
  <c r="J427" i="4"/>
  <c r="E431" i="4"/>
  <c r="E432" i="4"/>
  <c r="J434" i="4"/>
  <c r="D437" i="4"/>
  <c r="D438" i="4"/>
  <c r="J440" i="4"/>
  <c r="J439" i="4"/>
  <c r="D444" i="4"/>
  <c r="D443" i="4"/>
  <c r="I446" i="4"/>
  <c r="I445" i="4"/>
  <c r="I451" i="4"/>
  <c r="I452" i="4"/>
  <c r="D456" i="4"/>
  <c r="D455" i="4"/>
  <c r="I458" i="4"/>
  <c r="I457" i="4"/>
  <c r="N459" i="4"/>
  <c r="N460" i="4"/>
  <c r="I463" i="4"/>
  <c r="I464" i="4"/>
  <c r="N466" i="4"/>
  <c r="N465" i="4"/>
  <c r="H470" i="4"/>
  <c r="N472" i="4"/>
  <c r="H476" i="4"/>
  <c r="H475" i="4"/>
  <c r="M477" i="4"/>
  <c r="M478" i="4"/>
  <c r="M483" i="4"/>
  <c r="M484" i="4"/>
  <c r="H487" i="4"/>
  <c r="H488" i="4"/>
  <c r="M490" i="4"/>
  <c r="G493" i="4"/>
  <c r="G494" i="4"/>
  <c r="M495" i="4"/>
  <c r="M496" i="4"/>
  <c r="G499" i="4"/>
  <c r="G500" i="4"/>
  <c r="G505" i="4"/>
  <c r="I236" i="4"/>
  <c r="I235" i="4"/>
  <c r="AJ303" i="4"/>
  <c r="I359" i="4"/>
  <c r="I360" i="4"/>
  <c r="AJ414" i="4"/>
  <c r="AJ413" i="4"/>
  <c r="L228" i="3"/>
  <c r="AJ453" i="4"/>
  <c r="AJ454" i="4"/>
  <c r="AJ485" i="4"/>
  <c r="AJ486" i="4"/>
  <c r="L112" i="3"/>
  <c r="K70" i="5" s="1"/>
  <c r="AJ221" i="4"/>
  <c r="AJ222" i="4"/>
  <c r="H254" i="4"/>
  <c r="H253" i="4"/>
  <c r="N391" i="4"/>
  <c r="M263" i="4"/>
  <c r="M264" i="4"/>
  <c r="I303" i="4"/>
  <c r="I304" i="4"/>
  <c r="AJ437" i="4"/>
  <c r="AJ438" i="4"/>
  <c r="N414" i="4"/>
  <c r="N413" i="4"/>
  <c r="AJ310" i="4"/>
  <c r="AJ309" i="4"/>
  <c r="AJ422" i="4"/>
  <c r="AJ421" i="4"/>
  <c r="N462" i="4"/>
  <c r="N461" i="4"/>
  <c r="AC203" i="4"/>
  <c r="AC204" i="4"/>
  <c r="I205" i="4"/>
  <c r="I206" i="4"/>
  <c r="M208" i="4"/>
  <c r="M207" i="4"/>
  <c r="D212" i="4"/>
  <c r="D211" i="4"/>
  <c r="H214" i="4"/>
  <c r="H213" i="4"/>
  <c r="K215" i="4"/>
  <c r="K216" i="4"/>
  <c r="D220" i="4"/>
  <c r="B127" i="6" s="1"/>
  <c r="D219" i="4"/>
  <c r="B126" i="6" s="1"/>
  <c r="I221" i="4"/>
  <c r="I222" i="4"/>
  <c r="F225" i="4"/>
  <c r="F226" i="4"/>
  <c r="K228" i="4"/>
  <c r="K227" i="4"/>
  <c r="D231" i="4"/>
  <c r="B138" i="6" s="1"/>
  <c r="D232" i="4"/>
  <c r="B139" i="6" s="1"/>
  <c r="I234" i="4"/>
  <c r="I233" i="4"/>
  <c r="F237" i="4"/>
  <c r="F238" i="4"/>
  <c r="K240" i="4"/>
  <c r="K239" i="4"/>
  <c r="D243" i="4"/>
  <c r="G113" i="6" s="1"/>
  <c r="D244" i="4"/>
  <c r="G114" i="6" s="1"/>
  <c r="I246" i="4"/>
  <c r="I245" i="4"/>
  <c r="N247" i="4"/>
  <c r="H117" i="6" s="1"/>
  <c r="N248" i="4"/>
  <c r="H118" i="6" s="1"/>
  <c r="H251" i="4"/>
  <c r="H252" i="4"/>
  <c r="K253" i="4"/>
  <c r="K254" i="4"/>
  <c r="H258" i="4"/>
  <c r="H257" i="4"/>
  <c r="K260" i="4"/>
  <c r="K259" i="4"/>
  <c r="E263" i="4"/>
  <c r="E264" i="4"/>
  <c r="N266" i="4"/>
  <c r="H136" i="6" s="1"/>
  <c r="N265" i="4"/>
  <c r="H135" i="6" s="1"/>
  <c r="H270" i="4"/>
  <c r="H269" i="4"/>
  <c r="N272" i="4"/>
  <c r="H142" i="6" s="1"/>
  <c r="N271" i="4"/>
  <c r="H141" i="6" s="1"/>
  <c r="H276" i="4"/>
  <c r="H275" i="4"/>
  <c r="M277" i="4"/>
  <c r="M278" i="4"/>
  <c r="H282" i="4"/>
  <c r="H281" i="4"/>
  <c r="L284" i="4"/>
  <c r="L283" i="4"/>
  <c r="D288" i="4"/>
  <c r="D287" i="4"/>
  <c r="I289" i="4"/>
  <c r="I290" i="4"/>
  <c r="N292" i="4"/>
  <c r="N291" i="4"/>
  <c r="H296" i="4"/>
  <c r="H295" i="4"/>
  <c r="M297" i="4"/>
  <c r="M298" i="4"/>
  <c r="G301" i="4"/>
  <c r="G302" i="4"/>
  <c r="L304" i="4"/>
  <c r="L303" i="4"/>
  <c r="F308" i="4"/>
  <c r="F307" i="4"/>
  <c r="K309" i="4"/>
  <c r="K310" i="4"/>
  <c r="F314" i="4"/>
  <c r="J315" i="4"/>
  <c r="J316" i="4"/>
  <c r="D320" i="4"/>
  <c r="I321" i="4"/>
  <c r="I322" i="4"/>
  <c r="N324" i="4"/>
  <c r="N323" i="4"/>
  <c r="I327" i="4"/>
  <c r="I328" i="4"/>
  <c r="N330" i="4"/>
  <c r="N329" i="4"/>
  <c r="H333" i="4"/>
  <c r="H334" i="4"/>
  <c r="N336" i="4"/>
  <c r="H340" i="4"/>
  <c r="H339" i="4"/>
  <c r="M341" i="4"/>
  <c r="M342" i="4"/>
  <c r="H345" i="4"/>
  <c r="H346" i="4"/>
  <c r="M348" i="4"/>
  <c r="M347" i="4"/>
  <c r="K351" i="4"/>
  <c r="K352" i="4"/>
  <c r="H357" i="4"/>
  <c r="H358" i="4"/>
  <c r="F362" i="4"/>
  <c r="F361" i="4"/>
  <c r="K364" i="4"/>
  <c r="K363" i="4"/>
  <c r="E368" i="4"/>
  <c r="E367" i="4"/>
  <c r="J370" i="4"/>
  <c r="J369" i="4"/>
  <c r="D374" i="4"/>
  <c r="D373" i="4"/>
  <c r="I375" i="4"/>
  <c r="I376" i="4"/>
  <c r="N378" i="4"/>
  <c r="N377" i="4"/>
  <c r="H382" i="4"/>
  <c r="H381" i="4"/>
  <c r="M383" i="4"/>
  <c r="M384" i="4"/>
  <c r="J388" i="4"/>
  <c r="J387" i="4"/>
  <c r="I391" i="4"/>
  <c r="I392" i="4"/>
  <c r="K393" i="4"/>
  <c r="K394" i="4"/>
  <c r="D398" i="4"/>
  <c r="D397" i="4"/>
  <c r="N404" i="4"/>
  <c r="N403" i="4"/>
  <c r="H406" i="4"/>
  <c r="H405" i="4"/>
  <c r="K413" i="4"/>
  <c r="K414" i="4"/>
  <c r="E417" i="4"/>
  <c r="E418" i="4"/>
  <c r="J420" i="4"/>
  <c r="J419" i="4"/>
  <c r="E423" i="4"/>
  <c r="E424" i="4"/>
  <c r="J426" i="4"/>
  <c r="J425" i="4"/>
  <c r="D430" i="4"/>
  <c r="D429" i="4"/>
  <c r="D436" i="4"/>
  <c r="D435" i="4"/>
  <c r="I437" i="4"/>
  <c r="I438" i="4"/>
  <c r="D442" i="4"/>
  <c r="I444" i="4"/>
  <c r="I443" i="4"/>
  <c r="D448" i="4"/>
  <c r="I449" i="4"/>
  <c r="I450" i="4"/>
  <c r="N452" i="4"/>
  <c r="N451" i="4"/>
  <c r="I455" i="4"/>
  <c r="I456" i="4"/>
  <c r="N458" i="4"/>
  <c r="N457" i="4"/>
  <c r="H462" i="4"/>
  <c r="H461" i="4"/>
  <c r="N463" i="4"/>
  <c r="N464" i="4"/>
  <c r="M469" i="4"/>
  <c r="M470" i="4"/>
  <c r="H474" i="4"/>
  <c r="M475" i="4"/>
  <c r="M476" i="4"/>
  <c r="H480" i="4"/>
  <c r="M481" i="4"/>
  <c r="M482" i="4"/>
  <c r="G485" i="4"/>
  <c r="G486" i="4"/>
  <c r="G492" i="4"/>
  <c r="G491" i="4"/>
  <c r="L494" i="4"/>
  <c r="L493" i="4"/>
  <c r="G497" i="4"/>
  <c r="G498" i="4"/>
  <c r="L500" i="4"/>
  <c r="L499" i="4"/>
  <c r="G504" i="4"/>
  <c r="G503" i="4"/>
  <c r="J206" i="4"/>
  <c r="F210" i="4"/>
  <c r="I212" i="4"/>
  <c r="I211" i="4"/>
  <c r="D216" i="4"/>
  <c r="B123" i="6" s="1"/>
  <c r="I218" i="4"/>
  <c r="I217" i="4"/>
  <c r="F221" i="4"/>
  <c r="F222" i="4"/>
  <c r="L223" i="4"/>
  <c r="L224" i="4"/>
  <c r="H227" i="4"/>
  <c r="H228" i="4"/>
  <c r="M230" i="4"/>
  <c r="M229" i="4"/>
  <c r="F234" i="4"/>
  <c r="F233" i="4"/>
  <c r="J236" i="4"/>
  <c r="J235" i="4"/>
  <c r="D239" i="4"/>
  <c r="B146" i="6" s="1"/>
  <c r="D240" i="4"/>
  <c r="G110" i="6" s="1"/>
  <c r="I242" i="4"/>
  <c r="I241" i="4"/>
  <c r="F246" i="4"/>
  <c r="F245" i="4"/>
  <c r="K248" i="4"/>
  <c r="K247" i="4"/>
  <c r="E252" i="4"/>
  <c r="E251" i="4"/>
  <c r="D255" i="4"/>
  <c r="G125" i="6" s="1"/>
  <c r="D256" i="4"/>
  <c r="G126" i="6" s="1"/>
  <c r="I258" i="4"/>
  <c r="I257" i="4"/>
  <c r="L259" i="4"/>
  <c r="L260" i="4"/>
  <c r="F264" i="4"/>
  <c r="F263" i="4"/>
  <c r="K266" i="4"/>
  <c r="K265" i="4"/>
  <c r="E269" i="4"/>
  <c r="E270" i="4"/>
  <c r="K271" i="4"/>
  <c r="K272" i="4"/>
  <c r="E276" i="4"/>
  <c r="E275" i="4"/>
  <c r="J278" i="4"/>
  <c r="J277" i="4"/>
  <c r="E282" i="4"/>
  <c r="E281" i="4"/>
  <c r="I283" i="4"/>
  <c r="I284" i="4"/>
  <c r="M287" i="4"/>
  <c r="M288" i="4"/>
  <c r="G291" i="4"/>
  <c r="G292" i="4"/>
  <c r="L293" i="4"/>
  <c r="L294" i="4"/>
  <c r="F298" i="4"/>
  <c r="K300" i="4"/>
  <c r="K299" i="4"/>
  <c r="E304" i="4"/>
  <c r="E303" i="4"/>
  <c r="N306" i="4"/>
  <c r="N305" i="4"/>
  <c r="H309" i="4"/>
  <c r="H310" i="4"/>
  <c r="N312" i="4"/>
  <c r="K315" i="4"/>
  <c r="K316" i="4"/>
  <c r="E319" i="4"/>
  <c r="E320" i="4"/>
  <c r="J322" i="4"/>
  <c r="J321" i="4"/>
  <c r="D325" i="4"/>
  <c r="D326" i="4"/>
  <c r="J328" i="4"/>
  <c r="J327" i="4"/>
  <c r="D332" i="4"/>
  <c r="I334" i="4"/>
  <c r="I333" i="4"/>
  <c r="D338" i="4"/>
  <c r="D337" i="4"/>
  <c r="I339" i="4"/>
  <c r="I340" i="4"/>
  <c r="D344" i="4"/>
  <c r="I346" i="4"/>
  <c r="I345" i="4"/>
  <c r="N347" i="4"/>
  <c r="N348" i="4"/>
  <c r="H352" i="4"/>
  <c r="H351" i="4"/>
  <c r="M354" i="4"/>
  <c r="M353" i="4"/>
  <c r="E357" i="4"/>
  <c r="E358" i="4"/>
  <c r="J359" i="4"/>
  <c r="J360" i="4"/>
  <c r="D364" i="4"/>
  <c r="I366" i="4"/>
  <c r="I365" i="4"/>
  <c r="G369" i="4"/>
  <c r="G370" i="4"/>
  <c r="L372" i="4"/>
  <c r="L371" i="4"/>
  <c r="F376" i="4"/>
  <c r="F375" i="4"/>
  <c r="K377" i="4"/>
  <c r="K378" i="4"/>
  <c r="E381" i="4"/>
  <c r="E382" i="4"/>
  <c r="J384" i="4"/>
  <c r="J383" i="4"/>
  <c r="G387" i="4"/>
  <c r="G388" i="4"/>
  <c r="L390" i="4"/>
  <c r="L389" i="4"/>
  <c r="H394" i="4"/>
  <c r="H393" i="4"/>
  <c r="L396" i="4"/>
  <c r="L395" i="4"/>
  <c r="G399" i="4"/>
  <c r="G400" i="4"/>
  <c r="L402" i="4"/>
  <c r="L401" i="4"/>
  <c r="E406" i="4"/>
  <c r="E405" i="4"/>
  <c r="J408" i="4"/>
  <c r="J407" i="4"/>
  <c r="N410" i="4"/>
  <c r="N409" i="4"/>
  <c r="H414" i="4"/>
  <c r="H413" i="4"/>
  <c r="N416" i="4"/>
  <c r="N415" i="4"/>
  <c r="K419" i="4"/>
  <c r="K420" i="4"/>
  <c r="F424" i="4"/>
  <c r="F423" i="4"/>
  <c r="K425" i="4"/>
  <c r="K426" i="4"/>
  <c r="E429" i="4"/>
  <c r="E430" i="4"/>
  <c r="K431" i="4"/>
  <c r="K432" i="4"/>
  <c r="E435" i="4"/>
  <c r="E436" i="4"/>
  <c r="J438" i="4"/>
  <c r="E441" i="4"/>
  <c r="E442" i="4"/>
  <c r="J443" i="4"/>
  <c r="J444" i="4"/>
  <c r="E447" i="4"/>
  <c r="E448" i="4"/>
  <c r="D453" i="4"/>
  <c r="D454" i="4"/>
  <c r="D460" i="4"/>
  <c r="I461" i="4"/>
  <c r="I462" i="4"/>
  <c r="D466" i="4"/>
  <c r="D465" i="4"/>
  <c r="I467" i="4"/>
  <c r="I468" i="4"/>
  <c r="I473" i="4"/>
  <c r="I474" i="4"/>
  <c r="N476" i="4"/>
  <c r="N475" i="4"/>
  <c r="I479" i="4"/>
  <c r="I480" i="4"/>
  <c r="N482" i="4"/>
  <c r="N481" i="4"/>
  <c r="H486" i="4"/>
  <c r="H485" i="4"/>
  <c r="N487" i="4"/>
  <c r="N488" i="4"/>
  <c r="H492" i="4"/>
  <c r="H491" i="4"/>
  <c r="M493" i="4"/>
  <c r="M494" i="4"/>
  <c r="H498" i="4"/>
  <c r="H497" i="4"/>
  <c r="M499" i="4"/>
  <c r="M500" i="4"/>
  <c r="H504" i="4"/>
  <c r="H503" i="4"/>
  <c r="D204" i="4"/>
  <c r="D203" i="4"/>
  <c r="G208" i="4"/>
  <c r="G207" i="4"/>
  <c r="K210" i="4"/>
  <c r="K209" i="4"/>
  <c r="J214" i="4"/>
  <c r="J213" i="4"/>
  <c r="M215" i="4"/>
  <c r="M216" i="4"/>
  <c r="F219" i="4"/>
  <c r="F220" i="4"/>
  <c r="K222" i="4"/>
  <c r="K221" i="4"/>
  <c r="D225" i="4"/>
  <c r="B132" i="6" s="1"/>
  <c r="D226" i="4"/>
  <c r="B133" i="6" s="1"/>
  <c r="N231" i="4"/>
  <c r="C138" i="6" s="1"/>
  <c r="N232" i="4"/>
  <c r="C139" i="6" s="1"/>
  <c r="K236" i="4"/>
  <c r="K235" i="4"/>
  <c r="E240" i="4"/>
  <c r="E239" i="4"/>
  <c r="J242" i="4"/>
  <c r="J241" i="4"/>
  <c r="N243" i="4"/>
  <c r="H113" i="6" s="1"/>
  <c r="N244" i="4"/>
  <c r="H114" i="6" s="1"/>
  <c r="H248" i="4"/>
  <c r="H247" i="4"/>
  <c r="M250" i="4"/>
  <c r="M249" i="4"/>
  <c r="E253" i="4"/>
  <c r="E254" i="4"/>
  <c r="F258" i="4"/>
  <c r="M259" i="4"/>
  <c r="M260" i="4"/>
  <c r="K263" i="4"/>
  <c r="K264" i="4"/>
  <c r="E267" i="4"/>
  <c r="E268" i="4"/>
  <c r="J269" i="4"/>
  <c r="J270" i="4"/>
  <c r="E273" i="4"/>
  <c r="E274" i="4"/>
  <c r="J276" i="4"/>
  <c r="J275" i="4"/>
  <c r="E279" i="4"/>
  <c r="E280" i="4"/>
  <c r="J282" i="4"/>
  <c r="J281" i="4"/>
  <c r="N283" i="4"/>
  <c r="N284" i="4"/>
  <c r="F288" i="4"/>
  <c r="F287" i="4"/>
  <c r="K289" i="4"/>
  <c r="K290" i="4"/>
  <c r="E293" i="4"/>
  <c r="E294" i="4"/>
  <c r="J295" i="4"/>
  <c r="J296" i="4"/>
  <c r="D300" i="4"/>
  <c r="D299" i="4"/>
  <c r="I301" i="4"/>
  <c r="I302" i="4"/>
  <c r="N304" i="4"/>
  <c r="H308" i="4"/>
  <c r="H307" i="4"/>
  <c r="M309" i="4"/>
  <c r="M310" i="4"/>
  <c r="H313" i="4"/>
  <c r="H314" i="4"/>
  <c r="L315" i="4"/>
  <c r="L316" i="4"/>
  <c r="F319" i="4"/>
  <c r="F320" i="4"/>
  <c r="K321" i="4"/>
  <c r="K322" i="4"/>
  <c r="E326" i="4"/>
  <c r="E325" i="4"/>
  <c r="K327" i="4"/>
  <c r="K328" i="4"/>
  <c r="E331" i="4"/>
  <c r="E332" i="4"/>
  <c r="J334" i="4"/>
  <c r="J333" i="4"/>
  <c r="E337" i="4"/>
  <c r="E338" i="4"/>
  <c r="E343" i="4"/>
  <c r="E344" i="4"/>
  <c r="J345" i="4"/>
  <c r="J346" i="4"/>
  <c r="D349" i="4"/>
  <c r="D350" i="4"/>
  <c r="I352" i="4"/>
  <c r="I351" i="4"/>
  <c r="I355" i="4"/>
  <c r="I356" i="4"/>
  <c r="G360" i="4"/>
  <c r="G359" i="4"/>
  <c r="L362" i="4"/>
  <c r="L361" i="4"/>
  <c r="F366" i="4"/>
  <c r="F365" i="4"/>
  <c r="D370" i="4"/>
  <c r="D369" i="4"/>
  <c r="I371" i="4"/>
  <c r="I372" i="4"/>
  <c r="K376" i="4"/>
  <c r="K375" i="4"/>
  <c r="L378" i="4"/>
  <c r="L377" i="4"/>
  <c r="F382" i="4"/>
  <c r="F381" i="4"/>
  <c r="K383" i="4"/>
  <c r="K384" i="4"/>
  <c r="D387" i="4"/>
  <c r="D388" i="4"/>
  <c r="I389" i="4"/>
  <c r="I390" i="4"/>
  <c r="L392" i="4"/>
  <c r="L391" i="4"/>
  <c r="E395" i="4"/>
  <c r="E396" i="4"/>
  <c r="J398" i="4"/>
  <c r="J397" i="4"/>
  <c r="E401" i="4"/>
  <c r="E402" i="4"/>
  <c r="I404" i="4"/>
  <c r="I403" i="4"/>
  <c r="N406" i="4"/>
  <c r="N405" i="4"/>
  <c r="G409" i="4"/>
  <c r="G410" i="4"/>
  <c r="L412" i="4"/>
  <c r="L411" i="4"/>
  <c r="G415" i="4"/>
  <c r="G416" i="4"/>
  <c r="D420" i="4"/>
  <c r="D419" i="4"/>
  <c r="I421" i="4"/>
  <c r="I422" i="4"/>
  <c r="I428" i="4"/>
  <c r="I427" i="4"/>
  <c r="D432" i="4"/>
  <c r="D431" i="4"/>
  <c r="I433" i="4"/>
  <c r="I434" i="4"/>
  <c r="N436" i="4"/>
  <c r="N435" i="4"/>
  <c r="I439" i="4"/>
  <c r="I440" i="4"/>
  <c r="N442" i="4"/>
  <c r="N441" i="4"/>
  <c r="N448" i="4"/>
  <c r="N447" i="4"/>
  <c r="H452" i="4"/>
  <c r="M453" i="4"/>
  <c r="M454" i="4"/>
  <c r="H458" i="4"/>
  <c r="H457" i="4"/>
  <c r="M460" i="4"/>
  <c r="M459" i="4"/>
  <c r="H463" i="4"/>
  <c r="H464" i="4"/>
  <c r="M465" i="4"/>
  <c r="M466" i="4"/>
  <c r="G469" i="4"/>
  <c r="G470" i="4"/>
  <c r="M471" i="4"/>
  <c r="M472" i="4"/>
  <c r="G476" i="4"/>
  <c r="G475" i="4"/>
  <c r="G481" i="4"/>
  <c r="G482" i="4"/>
  <c r="L484" i="4"/>
  <c r="L483" i="4"/>
  <c r="G488" i="4"/>
  <c r="G487" i="4"/>
  <c r="L490" i="4"/>
  <c r="L489" i="4"/>
  <c r="F494" i="4"/>
  <c r="F493" i="4"/>
  <c r="L496" i="4"/>
  <c r="L495" i="4"/>
  <c r="F500" i="4"/>
  <c r="K501" i="4"/>
  <c r="K502" i="4"/>
  <c r="H205" i="4"/>
  <c r="H206" i="4"/>
  <c r="L208" i="4"/>
  <c r="L207" i="4"/>
  <c r="K212" i="4"/>
  <c r="K211" i="4"/>
  <c r="J215" i="4"/>
  <c r="J216" i="4"/>
  <c r="K219" i="4"/>
  <c r="K220" i="4"/>
  <c r="F224" i="4"/>
  <c r="F223" i="4"/>
  <c r="I225" i="4"/>
  <c r="I226" i="4"/>
  <c r="N227" i="4"/>
  <c r="C134" i="6" s="1"/>
  <c r="N228" i="4"/>
  <c r="C135" i="6" s="1"/>
  <c r="K231" i="4"/>
  <c r="K232" i="4"/>
  <c r="I238" i="4"/>
  <c r="I237" i="4"/>
  <c r="N240" i="4"/>
  <c r="H110" i="6" s="1"/>
  <c r="N239" i="4"/>
  <c r="C146" i="6" s="1"/>
  <c r="K244" i="4"/>
  <c r="K243" i="4"/>
  <c r="E247" i="4"/>
  <c r="E248" i="4"/>
  <c r="J250" i="4"/>
  <c r="J249" i="4"/>
  <c r="F254" i="4"/>
  <c r="F253" i="4"/>
  <c r="N256" i="4"/>
  <c r="H126" i="6" s="1"/>
  <c r="I126" i="6" s="1"/>
  <c r="J260" i="4"/>
  <c r="J259" i="4"/>
  <c r="H263" i="4"/>
  <c r="H264" i="4"/>
  <c r="M265" i="4"/>
  <c r="M266" i="4"/>
  <c r="G270" i="4"/>
  <c r="G269" i="4"/>
  <c r="M271" i="4"/>
  <c r="M272" i="4"/>
  <c r="G275" i="4"/>
  <c r="G276" i="4"/>
  <c r="L278" i="4"/>
  <c r="L277" i="4"/>
  <c r="G282" i="4"/>
  <c r="G281" i="4"/>
  <c r="G286" i="4"/>
  <c r="G285" i="4"/>
  <c r="D290" i="4"/>
  <c r="D289" i="4"/>
  <c r="I291" i="4"/>
  <c r="I292" i="4"/>
  <c r="G295" i="4"/>
  <c r="G296" i="4"/>
  <c r="L297" i="4"/>
  <c r="L298" i="4"/>
  <c r="F301" i="4"/>
  <c r="F302" i="4"/>
  <c r="D305" i="4"/>
  <c r="D306" i="4"/>
  <c r="I307" i="4"/>
  <c r="I308" i="4"/>
  <c r="D312" i="4"/>
  <c r="D311" i="4"/>
  <c r="I314" i="4"/>
  <c r="I313" i="4"/>
  <c r="F318" i="4"/>
  <c r="F317" i="4"/>
  <c r="K319" i="4"/>
  <c r="K320" i="4"/>
  <c r="E323" i="4"/>
  <c r="E324" i="4"/>
  <c r="J326" i="4"/>
  <c r="J325" i="4"/>
  <c r="E329" i="4"/>
  <c r="E330" i="4"/>
  <c r="J331" i="4"/>
  <c r="J332" i="4"/>
  <c r="E335" i="4"/>
  <c r="E336" i="4"/>
  <c r="J338" i="4"/>
  <c r="J337" i="4"/>
  <c r="J344" i="4"/>
  <c r="J343" i="4"/>
  <c r="D348" i="4"/>
  <c r="D347" i="4"/>
  <c r="I349" i="4"/>
  <c r="I350" i="4"/>
  <c r="N352" i="4"/>
  <c r="N355" i="4"/>
  <c r="N356" i="4"/>
  <c r="H360" i="4"/>
  <c r="H359" i="4"/>
  <c r="M361" i="4"/>
  <c r="M362" i="4"/>
  <c r="G365" i="4"/>
  <c r="G366" i="4"/>
  <c r="L368" i="4"/>
  <c r="L367" i="4"/>
  <c r="F372" i="4"/>
  <c r="F371" i="4"/>
  <c r="K373" i="4"/>
  <c r="K374" i="4"/>
  <c r="E377" i="4"/>
  <c r="E378" i="4"/>
  <c r="J380" i="4"/>
  <c r="J379" i="4"/>
  <c r="D384" i="4"/>
  <c r="D383" i="4"/>
  <c r="I385" i="4"/>
  <c r="I386" i="4"/>
  <c r="M388" i="4"/>
  <c r="M387" i="4"/>
  <c r="E391" i="4"/>
  <c r="E392" i="4"/>
  <c r="N394" i="4"/>
  <c r="N393" i="4"/>
  <c r="K397" i="4"/>
  <c r="K398" i="4"/>
  <c r="F402" i="4"/>
  <c r="F401" i="4"/>
  <c r="J404" i="4"/>
  <c r="J403" i="4"/>
  <c r="H408" i="4"/>
  <c r="H407" i="4"/>
  <c r="E411" i="4"/>
  <c r="E412" i="4"/>
  <c r="J414" i="4"/>
  <c r="J413" i="4"/>
  <c r="D417" i="4"/>
  <c r="D418" i="4"/>
  <c r="I420" i="4"/>
  <c r="I419" i="4"/>
  <c r="D424" i="4"/>
  <c r="I425" i="4"/>
  <c r="I426" i="4"/>
  <c r="N428" i="4"/>
  <c r="N427" i="4"/>
  <c r="I431" i="4"/>
  <c r="I432" i="4"/>
  <c r="N434" i="4"/>
  <c r="N433" i="4"/>
  <c r="H438" i="4"/>
  <c r="N440" i="4"/>
  <c r="H444" i="4"/>
  <c r="H443" i="4"/>
  <c r="M446" i="4"/>
  <c r="M445" i="4"/>
  <c r="M451" i="4"/>
  <c r="M452" i="4"/>
  <c r="H455" i="4"/>
  <c r="H456" i="4"/>
  <c r="M458" i="4"/>
  <c r="G461" i="4"/>
  <c r="G462" i="4"/>
  <c r="M463" i="4"/>
  <c r="M464" i="4"/>
  <c r="G468" i="4"/>
  <c r="G467" i="4"/>
  <c r="L470" i="4"/>
  <c r="G473" i="4"/>
  <c r="G474" i="4"/>
  <c r="L476" i="4"/>
  <c r="G479" i="4"/>
  <c r="G480" i="4"/>
  <c r="L482" i="4"/>
  <c r="L481" i="4"/>
  <c r="F486" i="4"/>
  <c r="F485" i="4"/>
  <c r="L488" i="4"/>
  <c r="L487" i="4"/>
  <c r="F492" i="4"/>
  <c r="K493" i="4"/>
  <c r="K494" i="4"/>
  <c r="K499" i="4"/>
  <c r="K500" i="4"/>
  <c r="F503" i="4"/>
  <c r="F504" i="4"/>
  <c r="E243" i="4"/>
  <c r="E244" i="4"/>
  <c r="I259" i="4"/>
  <c r="AJ263" i="4"/>
  <c r="N368" i="4"/>
  <c r="AJ446" i="4"/>
  <c r="AJ445" i="4"/>
  <c r="L240" i="3"/>
  <c r="AJ478" i="4"/>
  <c r="AJ477" i="4"/>
  <c r="AJ501" i="4"/>
  <c r="AJ502" i="4"/>
  <c r="M256" i="4"/>
  <c r="M255" i="4"/>
  <c r="AJ343" i="4"/>
  <c r="E355" i="4"/>
  <c r="E356" i="4"/>
  <c r="AJ270" i="4"/>
  <c r="AJ269" i="4"/>
  <c r="AJ203" i="4"/>
  <c r="M212" i="4"/>
  <c r="M211" i="4"/>
  <c r="AJ423" i="4"/>
  <c r="AJ487" i="4"/>
  <c r="AJ271" i="4"/>
  <c r="AJ375" i="4"/>
  <c r="AJ447" i="4"/>
  <c r="AJ366" i="4"/>
  <c r="AJ365" i="4"/>
  <c r="N398" i="4"/>
  <c r="N397" i="4"/>
  <c r="N269" i="4"/>
  <c r="H139" i="6" s="1"/>
  <c r="N270" i="4"/>
  <c r="H140" i="6" s="1"/>
  <c r="I140" i="6" s="1"/>
  <c r="AJ349" i="4"/>
  <c r="AJ350" i="4"/>
  <c r="AJ278" i="4"/>
  <c r="AJ277" i="4"/>
  <c r="AJ325" i="4"/>
  <c r="AJ326" i="4"/>
  <c r="AJ358" i="4"/>
  <c r="AJ357" i="4"/>
  <c r="AJ430" i="4"/>
  <c r="AJ429" i="4"/>
  <c r="N486" i="4"/>
  <c r="N485" i="4"/>
  <c r="AG204" i="4"/>
  <c r="AG203" i="4"/>
  <c r="M205" i="4"/>
  <c r="M206" i="4"/>
  <c r="E209" i="4"/>
  <c r="E210" i="4"/>
  <c r="H212" i="4"/>
  <c r="H211" i="4"/>
  <c r="L213" i="4"/>
  <c r="L214" i="4"/>
  <c r="D218" i="4"/>
  <c r="B125" i="6" s="1"/>
  <c r="D125" i="6" s="1"/>
  <c r="D217" i="4"/>
  <c r="B124" i="6" s="1"/>
  <c r="D124" i="6" s="1"/>
  <c r="H220" i="4"/>
  <c r="H219" i="4"/>
  <c r="M221" i="4"/>
  <c r="M222" i="4"/>
  <c r="D229" i="4"/>
  <c r="B136" i="6" s="1"/>
  <c r="D230" i="4"/>
  <c r="B137" i="6" s="1"/>
  <c r="H232" i="4"/>
  <c r="H231" i="4"/>
  <c r="M233" i="4"/>
  <c r="M234" i="4"/>
  <c r="J237" i="4"/>
  <c r="J238" i="4"/>
  <c r="D242" i="4"/>
  <c r="G112" i="6" s="1"/>
  <c r="D241" i="4"/>
  <c r="G111" i="6" s="1"/>
  <c r="H243" i="4"/>
  <c r="H244" i="4"/>
  <c r="M246" i="4"/>
  <c r="M245" i="4"/>
  <c r="G250" i="4"/>
  <c r="G249" i="4"/>
  <c r="L251" i="4"/>
  <c r="L252" i="4"/>
  <c r="G256" i="4"/>
  <c r="G255" i="4"/>
  <c r="L258" i="4"/>
  <c r="L257" i="4"/>
  <c r="I263" i="4"/>
  <c r="I264" i="4"/>
  <c r="G267" i="4"/>
  <c r="G268" i="4"/>
  <c r="L270" i="4"/>
  <c r="L269" i="4"/>
  <c r="G273" i="4"/>
  <c r="G274" i="4"/>
  <c r="L276" i="4"/>
  <c r="L275" i="4"/>
  <c r="G280" i="4"/>
  <c r="G279" i="4"/>
  <c r="L281" i="4"/>
  <c r="L282" i="4"/>
  <c r="D286" i="4"/>
  <c r="D285" i="4"/>
  <c r="H288" i="4"/>
  <c r="H287" i="4"/>
  <c r="M290" i="4"/>
  <c r="M289" i="4"/>
  <c r="G293" i="4"/>
  <c r="G294" i="4"/>
  <c r="L295" i="4"/>
  <c r="L296" i="4"/>
  <c r="F299" i="4"/>
  <c r="F300" i="4"/>
  <c r="K301" i="4"/>
  <c r="K302" i="4"/>
  <c r="E305" i="4"/>
  <c r="E306" i="4"/>
  <c r="E311" i="4"/>
  <c r="E312" i="4"/>
  <c r="J314" i="4"/>
  <c r="J313" i="4"/>
  <c r="N315" i="4"/>
  <c r="N316" i="4"/>
  <c r="H319" i="4"/>
  <c r="H320" i="4"/>
  <c r="M321" i="4"/>
  <c r="M322" i="4"/>
  <c r="G325" i="4"/>
  <c r="G326" i="4"/>
  <c r="G332" i="4"/>
  <c r="G331" i="4"/>
  <c r="L333" i="4"/>
  <c r="L334" i="4"/>
  <c r="G338" i="4"/>
  <c r="G337" i="4"/>
  <c r="L340" i="4"/>
  <c r="L339" i="4"/>
  <c r="G343" i="4"/>
  <c r="G344" i="4"/>
  <c r="L345" i="4"/>
  <c r="L346" i="4"/>
  <c r="D354" i="4"/>
  <c r="D353" i="4"/>
  <c r="G356" i="4"/>
  <c r="G355" i="4"/>
  <c r="L358" i="4"/>
  <c r="L357" i="4"/>
  <c r="J362" i="4"/>
  <c r="J361" i="4"/>
  <c r="D366" i="4"/>
  <c r="D365" i="4"/>
  <c r="I367" i="4"/>
  <c r="I368" i="4"/>
  <c r="N370" i="4"/>
  <c r="N369" i="4"/>
  <c r="H374" i="4"/>
  <c r="H373" i="4"/>
  <c r="G379" i="4"/>
  <c r="G380" i="4"/>
  <c r="L382" i="4"/>
  <c r="L381" i="4"/>
  <c r="F385" i="4"/>
  <c r="F386" i="4"/>
  <c r="N388" i="4"/>
  <c r="N387" i="4"/>
  <c r="F392" i="4"/>
  <c r="F391" i="4"/>
  <c r="N396" i="4"/>
  <c r="N395" i="4"/>
  <c r="H398" i="4"/>
  <c r="H397" i="4"/>
  <c r="N400" i="4"/>
  <c r="N399" i="4"/>
  <c r="G404" i="4"/>
  <c r="G403" i="4"/>
  <c r="L406" i="4"/>
  <c r="L405" i="4"/>
  <c r="E409" i="4"/>
  <c r="E410" i="4"/>
  <c r="J412" i="4"/>
  <c r="J411" i="4"/>
  <c r="E415" i="4"/>
  <c r="E416" i="4"/>
  <c r="I417" i="4"/>
  <c r="I418" i="4"/>
  <c r="N420" i="4"/>
  <c r="N419" i="4"/>
  <c r="I423" i="4"/>
  <c r="I424" i="4"/>
  <c r="N426" i="4"/>
  <c r="N425" i="4"/>
  <c r="H430" i="4"/>
  <c r="H429" i="4"/>
  <c r="N432" i="4"/>
  <c r="M437" i="4"/>
  <c r="M438" i="4"/>
  <c r="H442" i="4"/>
  <c r="M444" i="4"/>
  <c r="M443" i="4"/>
  <c r="H448" i="4"/>
  <c r="M449" i="4"/>
  <c r="M450" i="4"/>
  <c r="G453" i="4"/>
  <c r="G454" i="4"/>
  <c r="G460" i="4"/>
  <c r="G459" i="4"/>
  <c r="L461" i="4"/>
  <c r="L462" i="4"/>
  <c r="G465" i="4"/>
  <c r="G466" i="4"/>
  <c r="G471" i="4"/>
  <c r="G472" i="4"/>
  <c r="F478" i="4"/>
  <c r="L480" i="4"/>
  <c r="F483" i="4"/>
  <c r="F484" i="4"/>
  <c r="K485" i="4"/>
  <c r="K486" i="4"/>
  <c r="K492" i="4"/>
  <c r="K491" i="4"/>
  <c r="K497" i="4"/>
  <c r="K498" i="4"/>
  <c r="E502" i="4"/>
  <c r="E501" i="4"/>
  <c r="K504" i="4"/>
  <c r="K503" i="4"/>
  <c r="H204" i="4"/>
  <c r="N206" i="4"/>
  <c r="J209" i="4"/>
  <c r="J210" i="4"/>
  <c r="E214" i="4"/>
  <c r="E213" i="4"/>
  <c r="H216" i="4"/>
  <c r="H215" i="4"/>
  <c r="M217" i="4"/>
  <c r="M218" i="4"/>
  <c r="J222" i="4"/>
  <c r="G226" i="4"/>
  <c r="G225" i="4"/>
  <c r="L228" i="4"/>
  <c r="L227" i="4"/>
  <c r="E232" i="4"/>
  <c r="E231" i="4"/>
  <c r="J234" i="4"/>
  <c r="J233" i="4"/>
  <c r="N236" i="4"/>
  <c r="C143" i="6" s="1"/>
  <c r="N235" i="4"/>
  <c r="C142" i="6" s="1"/>
  <c r="H239" i="4"/>
  <c r="H240" i="4"/>
  <c r="M242" i="4"/>
  <c r="M241" i="4"/>
  <c r="J246" i="4"/>
  <c r="J245" i="4"/>
  <c r="D250" i="4"/>
  <c r="G120" i="6" s="1"/>
  <c r="D249" i="4"/>
  <c r="G119" i="6" s="1"/>
  <c r="I251" i="4"/>
  <c r="I252" i="4"/>
  <c r="H255" i="4"/>
  <c r="H256" i="4"/>
  <c r="M258" i="4"/>
  <c r="M257" i="4"/>
  <c r="E262" i="4"/>
  <c r="E261" i="4"/>
  <c r="J264" i="4"/>
  <c r="J263" i="4"/>
  <c r="D267" i="4"/>
  <c r="G137" i="6" s="1"/>
  <c r="D268" i="4"/>
  <c r="G138" i="6" s="1"/>
  <c r="I138" i="6" s="1"/>
  <c r="I269" i="4"/>
  <c r="I270" i="4"/>
  <c r="I276" i="4"/>
  <c r="I275" i="4"/>
  <c r="D279" i="4"/>
  <c r="D280" i="4"/>
  <c r="I281" i="4"/>
  <c r="I282" i="4"/>
  <c r="I285" i="4"/>
  <c r="I286" i="4"/>
  <c r="F289" i="4"/>
  <c r="F290" i="4"/>
  <c r="K291" i="4"/>
  <c r="K292" i="4"/>
  <c r="E296" i="4"/>
  <c r="E295" i="4"/>
  <c r="D301" i="4"/>
  <c r="D302" i="4"/>
  <c r="M303" i="4"/>
  <c r="M304" i="4"/>
  <c r="G308" i="4"/>
  <c r="G307" i="4"/>
  <c r="L309" i="4"/>
  <c r="L310" i="4"/>
  <c r="G313" i="4"/>
  <c r="G314" i="4"/>
  <c r="I319" i="4"/>
  <c r="I320" i="4"/>
  <c r="N322" i="4"/>
  <c r="N321" i="4"/>
  <c r="H325" i="4"/>
  <c r="H326" i="4"/>
  <c r="N328" i="4"/>
  <c r="H332" i="4"/>
  <c r="H331" i="4"/>
  <c r="M333" i="4"/>
  <c r="M334" i="4"/>
  <c r="H337" i="4"/>
  <c r="H338" i="4"/>
  <c r="M340" i="4"/>
  <c r="M339" i="4"/>
  <c r="H343" i="4"/>
  <c r="H344" i="4"/>
  <c r="M346" i="4"/>
  <c r="G349" i="4"/>
  <c r="G350" i="4"/>
  <c r="L351" i="4"/>
  <c r="L352" i="4"/>
  <c r="D356" i="4"/>
  <c r="D355" i="4"/>
  <c r="I358" i="4"/>
  <c r="I357" i="4"/>
  <c r="N360" i="4"/>
  <c r="H364" i="4"/>
  <c r="H363" i="4"/>
  <c r="K369" i="4"/>
  <c r="K370" i="4"/>
  <c r="E373" i="4"/>
  <c r="E374" i="4"/>
  <c r="J376" i="4"/>
  <c r="J375" i="4"/>
  <c r="I381" i="4"/>
  <c r="I382" i="4"/>
  <c r="N384" i="4"/>
  <c r="N383" i="4"/>
  <c r="K387" i="4"/>
  <c r="K388" i="4"/>
  <c r="G391" i="4"/>
  <c r="G392" i="4"/>
  <c r="L393" i="4"/>
  <c r="L394" i="4"/>
  <c r="E397" i="4"/>
  <c r="E398" i="4"/>
  <c r="K399" i="4"/>
  <c r="K400" i="4"/>
  <c r="D404" i="4"/>
  <c r="D403" i="4"/>
  <c r="I405" i="4"/>
  <c r="I406" i="4"/>
  <c r="N408" i="4"/>
  <c r="N407" i="4"/>
  <c r="G412" i="4"/>
  <c r="G411" i="4"/>
  <c r="L414" i="4"/>
  <c r="L413" i="4"/>
  <c r="J418" i="4"/>
  <c r="J417" i="4"/>
  <c r="J424" i="4"/>
  <c r="J423" i="4"/>
  <c r="D428" i="4"/>
  <c r="I429" i="4"/>
  <c r="I430" i="4"/>
  <c r="D434" i="4"/>
  <c r="D433" i="4"/>
  <c r="I435" i="4"/>
  <c r="I436" i="4"/>
  <c r="I442" i="4"/>
  <c r="I441" i="4"/>
  <c r="N444" i="4"/>
  <c r="N443" i="4"/>
  <c r="I448" i="4"/>
  <c r="I447" i="4"/>
  <c r="N450" i="4"/>
  <c r="N449" i="4"/>
  <c r="H453" i="4"/>
  <c r="H454" i="4"/>
  <c r="N456" i="4"/>
  <c r="N455" i="4"/>
  <c r="H460" i="4"/>
  <c r="H459" i="4"/>
  <c r="M462" i="4"/>
  <c r="M461" i="4"/>
  <c r="H465" i="4"/>
  <c r="H466" i="4"/>
  <c r="M468" i="4"/>
  <c r="M467" i="4"/>
  <c r="M473" i="4"/>
  <c r="M474" i="4"/>
  <c r="G477" i="4"/>
  <c r="G478" i="4"/>
  <c r="M479" i="4"/>
  <c r="M480" i="4"/>
  <c r="G484" i="4"/>
  <c r="G483" i="4"/>
  <c r="L485" i="4"/>
  <c r="L486" i="4"/>
  <c r="G490" i="4"/>
  <c r="G489" i="4"/>
  <c r="L492" i="4"/>
  <c r="L491" i="4"/>
  <c r="G495" i="4"/>
  <c r="G496" i="4"/>
  <c r="L498" i="4"/>
  <c r="L497" i="4"/>
  <c r="F502" i="4"/>
  <c r="F501" i="4"/>
  <c r="L504" i="4"/>
  <c r="K208" i="4"/>
  <c r="K207" i="4"/>
  <c r="F211" i="4"/>
  <c r="F212" i="4"/>
  <c r="N214" i="4"/>
  <c r="C121" i="6" s="1"/>
  <c r="N213" i="4"/>
  <c r="F218" i="4"/>
  <c r="F217" i="4"/>
  <c r="E224" i="4"/>
  <c r="E223" i="4"/>
  <c r="E228" i="4"/>
  <c r="E227" i="4"/>
  <c r="J229" i="4"/>
  <c r="J230" i="4"/>
  <c r="G234" i="4"/>
  <c r="G233" i="4"/>
  <c r="D238" i="4"/>
  <c r="B145" i="6" s="1"/>
  <c r="I239" i="4"/>
  <c r="I240" i="4"/>
  <c r="N241" i="4"/>
  <c r="H111" i="6" s="1"/>
  <c r="N242" i="4"/>
  <c r="H112" i="6" s="1"/>
  <c r="G246" i="4"/>
  <c r="G245" i="4"/>
  <c r="L247" i="4"/>
  <c r="L248" i="4"/>
  <c r="F251" i="4"/>
  <c r="F252" i="4"/>
  <c r="I254" i="4"/>
  <c r="I253" i="4"/>
  <c r="J257" i="4"/>
  <c r="J258" i="4"/>
  <c r="F261" i="4"/>
  <c r="F262" i="4"/>
  <c r="D266" i="4"/>
  <c r="G136" i="6" s="1"/>
  <c r="D265" i="4"/>
  <c r="G135" i="6" s="1"/>
  <c r="I267" i="4"/>
  <c r="I268" i="4"/>
  <c r="D272" i="4"/>
  <c r="G142" i="6" s="1"/>
  <c r="D271" i="4"/>
  <c r="G141" i="6" s="1"/>
  <c r="I273" i="4"/>
  <c r="I274" i="4"/>
  <c r="N276" i="4"/>
  <c r="H146" i="6" s="1"/>
  <c r="N275" i="4"/>
  <c r="H145" i="6" s="1"/>
  <c r="I279" i="4"/>
  <c r="I280" i="4"/>
  <c r="N282" i="4"/>
  <c r="N281" i="4"/>
  <c r="F286" i="4"/>
  <c r="F285" i="4"/>
  <c r="J287" i="4"/>
  <c r="J288" i="4"/>
  <c r="D291" i="4"/>
  <c r="D292" i="4"/>
  <c r="I294" i="4"/>
  <c r="I293" i="4"/>
  <c r="N296" i="4"/>
  <c r="H300" i="4"/>
  <c r="H299" i="4"/>
  <c r="M301" i="4"/>
  <c r="M302" i="4"/>
  <c r="G305" i="4"/>
  <c r="G306" i="4"/>
  <c r="L308" i="4"/>
  <c r="L307" i="4"/>
  <c r="G312" i="4"/>
  <c r="G311" i="4"/>
  <c r="L314" i="4"/>
  <c r="L313" i="4"/>
  <c r="E317" i="4"/>
  <c r="E318" i="4"/>
  <c r="J320" i="4"/>
  <c r="J319" i="4"/>
  <c r="D324" i="4"/>
  <c r="D323" i="4"/>
  <c r="I325" i="4"/>
  <c r="I326" i="4"/>
  <c r="I331" i="4"/>
  <c r="I332" i="4"/>
  <c r="D335" i="4"/>
  <c r="D336" i="4"/>
  <c r="I338" i="4"/>
  <c r="I337" i="4"/>
  <c r="N340" i="4"/>
  <c r="N339" i="4"/>
  <c r="I343" i="4"/>
  <c r="I344" i="4"/>
  <c r="N346" i="4"/>
  <c r="N345" i="4"/>
  <c r="H349" i="4"/>
  <c r="H350" i="4"/>
  <c r="F354" i="4"/>
  <c r="F353" i="4"/>
  <c r="M355" i="4"/>
  <c r="M356" i="4"/>
  <c r="K360" i="4"/>
  <c r="K359" i="4"/>
  <c r="E363" i="4"/>
  <c r="E364" i="4"/>
  <c r="J365" i="4"/>
  <c r="J366" i="4"/>
  <c r="H370" i="4"/>
  <c r="H369" i="4"/>
  <c r="M371" i="4"/>
  <c r="M372" i="4"/>
  <c r="G375" i="4"/>
  <c r="G376" i="4"/>
  <c r="E380" i="4"/>
  <c r="E379" i="4"/>
  <c r="J382" i="4"/>
  <c r="J381" i="4"/>
  <c r="D385" i="4"/>
  <c r="D386" i="4"/>
  <c r="H388" i="4"/>
  <c r="H387" i="4"/>
  <c r="M389" i="4"/>
  <c r="M390" i="4"/>
  <c r="E393" i="4"/>
  <c r="E394" i="4"/>
  <c r="I396" i="4"/>
  <c r="I395" i="4"/>
  <c r="D400" i="4"/>
  <c r="D399" i="4"/>
  <c r="I401" i="4"/>
  <c r="I402" i="4"/>
  <c r="M403" i="4"/>
  <c r="M404" i="4"/>
  <c r="G407" i="4"/>
  <c r="G408" i="4"/>
  <c r="K409" i="4"/>
  <c r="K410" i="4"/>
  <c r="E413" i="4"/>
  <c r="E414" i="4"/>
  <c r="K415" i="4"/>
  <c r="K416" i="4"/>
  <c r="H420" i="4"/>
  <c r="H419" i="4"/>
  <c r="M421" i="4"/>
  <c r="M422" i="4"/>
  <c r="H426" i="4"/>
  <c r="H425" i="4"/>
  <c r="M427" i="4"/>
  <c r="M428" i="4"/>
  <c r="H432" i="4"/>
  <c r="H431" i="4"/>
  <c r="M433" i="4"/>
  <c r="M434" i="4"/>
  <c r="G437" i="4"/>
  <c r="G438" i="4"/>
  <c r="G444" i="4"/>
  <c r="G443" i="4"/>
  <c r="G450" i="4"/>
  <c r="G449" i="4"/>
  <c r="L451" i="4"/>
  <c r="L452" i="4"/>
  <c r="G456" i="4"/>
  <c r="G455" i="4"/>
  <c r="L458" i="4"/>
  <c r="L457" i="4"/>
  <c r="F462" i="4"/>
  <c r="F461" i="4"/>
  <c r="K469" i="4"/>
  <c r="K470" i="4"/>
  <c r="F474" i="4"/>
  <c r="F473" i="4"/>
  <c r="K476" i="4"/>
  <c r="K475" i="4"/>
  <c r="F480" i="4"/>
  <c r="F479" i="4"/>
  <c r="K481" i="4"/>
  <c r="K482" i="4"/>
  <c r="E485" i="4"/>
  <c r="E486" i="4"/>
  <c r="K487" i="4"/>
  <c r="K488" i="4"/>
  <c r="E491" i="4"/>
  <c r="E492" i="4"/>
  <c r="J494" i="4"/>
  <c r="E497" i="4"/>
  <c r="E498" i="4"/>
  <c r="J500" i="4"/>
  <c r="J499" i="4"/>
  <c r="E504" i="4"/>
  <c r="E503" i="4"/>
  <c r="L205" i="4"/>
  <c r="L206" i="4"/>
  <c r="H209" i="4"/>
  <c r="H210" i="4"/>
  <c r="G213" i="4"/>
  <c r="G214" i="4"/>
  <c r="G217" i="4"/>
  <c r="G218" i="4"/>
  <c r="D221" i="4"/>
  <c r="B128" i="6" s="1"/>
  <c r="D222" i="4"/>
  <c r="B129" i="6" s="1"/>
  <c r="J223" i="4"/>
  <c r="J224" i="4"/>
  <c r="M226" i="4"/>
  <c r="M225" i="4"/>
  <c r="G230" i="4"/>
  <c r="G229" i="4"/>
  <c r="D233" i="4"/>
  <c r="B140" i="6" s="1"/>
  <c r="D234" i="4"/>
  <c r="B141" i="6" s="1"/>
  <c r="H235" i="4"/>
  <c r="H236" i="4"/>
  <c r="M238" i="4"/>
  <c r="M237" i="4"/>
  <c r="G241" i="4"/>
  <c r="G242" i="4"/>
  <c r="I247" i="4"/>
  <c r="I248" i="4"/>
  <c r="N250" i="4"/>
  <c r="H120" i="6" s="1"/>
  <c r="N249" i="4"/>
  <c r="H119" i="6" s="1"/>
  <c r="J254" i="4"/>
  <c r="G258" i="4"/>
  <c r="G257" i="4"/>
  <c r="G262" i="4"/>
  <c r="G261" i="4"/>
  <c r="L264" i="4"/>
  <c r="L263" i="4"/>
  <c r="F267" i="4"/>
  <c r="F268" i="4"/>
  <c r="K270" i="4"/>
  <c r="K269" i="4"/>
  <c r="F273" i="4"/>
  <c r="F274" i="4"/>
  <c r="K275" i="4"/>
  <c r="K276" i="4"/>
  <c r="F280" i="4"/>
  <c r="F279" i="4"/>
  <c r="K282" i="4"/>
  <c r="K281" i="4"/>
  <c r="K286" i="4"/>
  <c r="K285" i="4"/>
  <c r="H290" i="4"/>
  <c r="H289" i="4"/>
  <c r="M291" i="4"/>
  <c r="M292" i="4"/>
  <c r="K296" i="4"/>
  <c r="K295" i="4"/>
  <c r="E300" i="4"/>
  <c r="E299" i="4"/>
  <c r="J302" i="4"/>
  <c r="J301" i="4"/>
  <c r="H305" i="4"/>
  <c r="H306" i="4"/>
  <c r="M307" i="4"/>
  <c r="M308" i="4"/>
  <c r="H312" i="4"/>
  <c r="H311" i="4"/>
  <c r="M314" i="4"/>
  <c r="M313" i="4"/>
  <c r="J318" i="4"/>
  <c r="J317" i="4"/>
  <c r="D321" i="4"/>
  <c r="D322" i="4"/>
  <c r="I323" i="4"/>
  <c r="I324" i="4"/>
  <c r="D328" i="4"/>
  <c r="D327" i="4"/>
  <c r="I330" i="4"/>
  <c r="I329" i="4"/>
  <c r="N331" i="4"/>
  <c r="N332" i="4"/>
  <c r="I335" i="4"/>
  <c r="I336" i="4"/>
  <c r="N338" i="4"/>
  <c r="N337" i="4"/>
  <c r="H341" i="4"/>
  <c r="H342" i="4"/>
  <c r="N344" i="4"/>
  <c r="H348" i="4"/>
  <c r="H347" i="4"/>
  <c r="G353" i="4"/>
  <c r="G354" i="4"/>
  <c r="G358" i="4"/>
  <c r="G357" i="4"/>
  <c r="L359" i="4"/>
  <c r="L360" i="4"/>
  <c r="F364" i="4"/>
  <c r="F363" i="4"/>
  <c r="K365" i="4"/>
  <c r="K366" i="4"/>
  <c r="E369" i="4"/>
  <c r="E370" i="4"/>
  <c r="D376" i="4"/>
  <c r="D375" i="4"/>
  <c r="I377" i="4"/>
  <c r="I378" i="4"/>
  <c r="N380" i="4"/>
  <c r="N379" i="4"/>
  <c r="H384" i="4"/>
  <c r="H383" i="4"/>
  <c r="M385" i="4"/>
  <c r="M386" i="4"/>
  <c r="F390" i="4"/>
  <c r="F396" i="4"/>
  <c r="F395" i="4"/>
  <c r="E399" i="4"/>
  <c r="E400" i="4"/>
  <c r="J402" i="4"/>
  <c r="G406" i="4"/>
  <c r="G405" i="4"/>
  <c r="L408" i="4"/>
  <c r="L407" i="4"/>
  <c r="I412" i="4"/>
  <c r="I411" i="4"/>
  <c r="D416" i="4"/>
  <c r="D415" i="4"/>
  <c r="H418" i="4"/>
  <c r="H417" i="4"/>
  <c r="M419" i="4"/>
  <c r="M420" i="4"/>
  <c r="H424" i="4"/>
  <c r="H423" i="4"/>
  <c r="M426" i="4"/>
  <c r="G429" i="4"/>
  <c r="G430" i="4"/>
  <c r="M432" i="4"/>
  <c r="M431" i="4"/>
  <c r="G436" i="4"/>
  <c r="G435" i="4"/>
  <c r="L438" i="4"/>
  <c r="G441" i="4"/>
  <c r="G442" i="4"/>
  <c r="L444" i="4"/>
  <c r="G447" i="4"/>
  <c r="G448" i="4"/>
  <c r="L450" i="4"/>
  <c r="L449" i="4"/>
  <c r="L455" i="4"/>
  <c r="L456" i="4"/>
  <c r="F460" i="4"/>
  <c r="K461" i="4"/>
  <c r="K462" i="4"/>
  <c r="F466" i="4"/>
  <c r="K467" i="4"/>
  <c r="K468" i="4"/>
  <c r="F471" i="4"/>
  <c r="F472" i="4"/>
  <c r="K473" i="4"/>
  <c r="K474" i="4"/>
  <c r="E478" i="4"/>
  <c r="E477" i="4"/>
  <c r="K480" i="4"/>
  <c r="K479" i="4"/>
  <c r="E483" i="4"/>
  <c r="E484" i="4"/>
  <c r="J486" i="4"/>
  <c r="J485" i="4"/>
  <c r="E489" i="4"/>
  <c r="E490" i="4"/>
  <c r="E495" i="4"/>
  <c r="E496" i="4"/>
  <c r="J498" i="4"/>
  <c r="J504" i="4"/>
  <c r="J503" i="4"/>
  <c r="L236" i="3"/>
  <c r="AJ469" i="4"/>
  <c r="AJ470" i="4"/>
  <c r="AJ51" i="4"/>
  <c r="H225" i="4"/>
  <c r="H226" i="4"/>
  <c r="E287" i="4"/>
  <c r="E288" i="4"/>
  <c r="AJ398" i="4"/>
  <c r="AJ397" i="4"/>
  <c r="AG205" i="4"/>
  <c r="I220" i="4"/>
  <c r="I219" i="4"/>
  <c r="AJ279" i="4"/>
  <c r="F418" i="4"/>
  <c r="F417" i="4"/>
  <c r="AF203" i="4"/>
  <c r="E315" i="4"/>
  <c r="AJ253" i="4"/>
  <c r="AJ254" i="4"/>
  <c r="AJ334" i="4"/>
  <c r="AJ333" i="4"/>
  <c r="AJ494" i="4"/>
  <c r="AJ493" i="4"/>
  <c r="L204" i="4"/>
  <c r="E208" i="4"/>
  <c r="E207" i="4"/>
  <c r="I209" i="4"/>
  <c r="I210" i="4"/>
  <c r="L212" i="4"/>
  <c r="L211" i="4"/>
  <c r="N216" i="4"/>
  <c r="C123" i="6" s="1"/>
  <c r="N215" i="4"/>
  <c r="C122" i="6" s="1"/>
  <c r="H218" i="4"/>
  <c r="H217" i="4"/>
  <c r="L220" i="4"/>
  <c r="L219" i="4"/>
  <c r="G223" i="4"/>
  <c r="G224" i="4"/>
  <c r="N225" i="4"/>
  <c r="C132" i="6" s="1"/>
  <c r="N226" i="4"/>
  <c r="C133" i="6" s="1"/>
  <c r="H230" i="4"/>
  <c r="H229" i="4"/>
  <c r="L231" i="4"/>
  <c r="L232" i="4"/>
  <c r="E236" i="4"/>
  <c r="E235" i="4"/>
  <c r="N237" i="4"/>
  <c r="C144" i="6" s="1"/>
  <c r="N238" i="4"/>
  <c r="C145" i="6" s="1"/>
  <c r="H242" i="4"/>
  <c r="H241" i="4"/>
  <c r="L243" i="4"/>
  <c r="L244" i="4"/>
  <c r="F247" i="4"/>
  <c r="F248" i="4"/>
  <c r="K250" i="4"/>
  <c r="K249" i="4"/>
  <c r="L253" i="4"/>
  <c r="L254" i="4"/>
  <c r="K256" i="4"/>
  <c r="K255" i="4"/>
  <c r="N259" i="4"/>
  <c r="H129" i="6" s="1"/>
  <c r="N260" i="4"/>
  <c r="H130" i="6" s="1"/>
  <c r="H262" i="4"/>
  <c r="H261" i="4"/>
  <c r="F266" i="4"/>
  <c r="F265" i="4"/>
  <c r="K267" i="4"/>
  <c r="K268" i="4"/>
  <c r="F272" i="4"/>
  <c r="F271" i="4"/>
  <c r="K273" i="4"/>
  <c r="K274" i="4"/>
  <c r="E277" i="4"/>
  <c r="E278" i="4"/>
  <c r="K279" i="4"/>
  <c r="K280" i="4"/>
  <c r="D283" i="4"/>
  <c r="D284" i="4"/>
  <c r="H285" i="4"/>
  <c r="H286" i="4"/>
  <c r="L287" i="4"/>
  <c r="L288" i="4"/>
  <c r="F292" i="4"/>
  <c r="F291" i="4"/>
  <c r="K293" i="4"/>
  <c r="K294" i="4"/>
  <c r="E298" i="4"/>
  <c r="E297" i="4"/>
  <c r="J300" i="4"/>
  <c r="D304" i="4"/>
  <c r="D303" i="4"/>
  <c r="I305" i="4"/>
  <c r="I306" i="4"/>
  <c r="N307" i="4"/>
  <c r="N308" i="4"/>
  <c r="I311" i="4"/>
  <c r="I312" i="4"/>
  <c r="N314" i="4"/>
  <c r="N313" i="4"/>
  <c r="G318" i="4"/>
  <c r="G317" i="4"/>
  <c r="L319" i="4"/>
  <c r="L320" i="4"/>
  <c r="K325" i="4"/>
  <c r="K326" i="4"/>
  <c r="F330" i="4"/>
  <c r="F329" i="4"/>
  <c r="K332" i="4"/>
  <c r="K331" i="4"/>
  <c r="K337" i="4"/>
  <c r="K338" i="4"/>
  <c r="E341" i="4"/>
  <c r="E342" i="4"/>
  <c r="K343" i="4"/>
  <c r="K344" i="4"/>
  <c r="E347" i="4"/>
  <c r="E348" i="4"/>
  <c r="J350" i="4"/>
  <c r="J349" i="4"/>
  <c r="H354" i="4"/>
  <c r="H353" i="4"/>
  <c r="K355" i="4"/>
  <c r="K356" i="4"/>
  <c r="E360" i="4"/>
  <c r="E359" i="4"/>
  <c r="N362" i="4"/>
  <c r="N361" i="4"/>
  <c r="H365" i="4"/>
  <c r="H366" i="4"/>
  <c r="M368" i="4"/>
  <c r="G371" i="4"/>
  <c r="G372" i="4"/>
  <c r="L374" i="4"/>
  <c r="L373" i="4"/>
  <c r="F378" i="4"/>
  <c r="F377" i="4"/>
  <c r="K379" i="4"/>
  <c r="K380" i="4"/>
  <c r="E384" i="4"/>
  <c r="E383" i="4"/>
  <c r="J386" i="4"/>
  <c r="J385" i="4"/>
  <c r="G389" i="4"/>
  <c r="G390" i="4"/>
  <c r="J392" i="4"/>
  <c r="G396" i="4"/>
  <c r="G395" i="4"/>
  <c r="L398" i="4"/>
  <c r="L397" i="4"/>
  <c r="G401" i="4"/>
  <c r="G402" i="4"/>
  <c r="K403" i="4"/>
  <c r="K404" i="4"/>
  <c r="E407" i="4"/>
  <c r="E408" i="4"/>
  <c r="I409" i="4"/>
  <c r="I410" i="4"/>
  <c r="N412" i="4"/>
  <c r="N411" i="4"/>
  <c r="I415" i="4"/>
  <c r="I416" i="4"/>
  <c r="M417" i="4"/>
  <c r="M418" i="4"/>
  <c r="G421" i="4"/>
  <c r="G422" i="4"/>
  <c r="G428" i="4"/>
  <c r="G427" i="4"/>
  <c r="L430" i="4"/>
  <c r="L429" i="4"/>
  <c r="G433" i="4"/>
  <c r="G434" i="4"/>
  <c r="G440" i="4"/>
  <c r="G439" i="4"/>
  <c r="F446" i="4"/>
  <c r="F445" i="4"/>
  <c r="L448" i="4"/>
  <c r="F451" i="4"/>
  <c r="F452" i="4"/>
  <c r="K453" i="4"/>
  <c r="K454" i="4"/>
  <c r="K459" i="4"/>
  <c r="K460" i="4"/>
  <c r="K466" i="4"/>
  <c r="K465" i="4"/>
  <c r="E470" i="4"/>
  <c r="E469" i="4"/>
  <c r="K471" i="4"/>
  <c r="K472" i="4"/>
  <c r="E475" i="4"/>
  <c r="E476" i="4"/>
  <c r="J478" i="4"/>
  <c r="J477" i="4"/>
  <c r="E481" i="4"/>
  <c r="E482" i="4"/>
  <c r="J484" i="4"/>
  <c r="J483" i="4"/>
  <c r="E488" i="4"/>
  <c r="E487" i="4"/>
  <c r="J490" i="4"/>
  <c r="D494" i="4"/>
  <c r="D493" i="4"/>
  <c r="D500" i="4"/>
  <c r="D499" i="4"/>
  <c r="I501" i="4"/>
  <c r="I502" i="4"/>
  <c r="M204" i="4"/>
  <c r="N209" i="4"/>
  <c r="N210" i="4"/>
  <c r="I214" i="4"/>
  <c r="I213" i="4"/>
  <c r="L216" i="4"/>
  <c r="L215" i="4"/>
  <c r="E220" i="4"/>
  <c r="E219" i="4"/>
  <c r="D224" i="4"/>
  <c r="B131" i="6" s="1"/>
  <c r="D223" i="4"/>
  <c r="B130" i="6" s="1"/>
  <c r="K226" i="4"/>
  <c r="K225" i="4"/>
  <c r="E229" i="4"/>
  <c r="E230" i="4"/>
  <c r="I232" i="4"/>
  <c r="I231" i="4"/>
  <c r="N233" i="4"/>
  <c r="C140" i="6" s="1"/>
  <c r="N234" i="4"/>
  <c r="C141" i="6" s="1"/>
  <c r="G238" i="4"/>
  <c r="G237" i="4"/>
  <c r="L239" i="4"/>
  <c r="L240" i="4"/>
  <c r="I243" i="4"/>
  <c r="I244" i="4"/>
  <c r="N245" i="4"/>
  <c r="H115" i="6" s="1"/>
  <c r="N246" i="4"/>
  <c r="H116" i="6" s="1"/>
  <c r="H250" i="4"/>
  <c r="H249" i="4"/>
  <c r="M252" i="4"/>
  <c r="M251" i="4"/>
  <c r="L256" i="4"/>
  <c r="L255" i="4"/>
  <c r="D259" i="4"/>
  <c r="G129" i="6" s="1"/>
  <c r="D260" i="4"/>
  <c r="G130" i="6" s="1"/>
  <c r="I261" i="4"/>
  <c r="I262" i="4"/>
  <c r="N264" i="4"/>
  <c r="H134" i="6" s="1"/>
  <c r="H267" i="4"/>
  <c r="H268" i="4"/>
  <c r="M270" i="4"/>
  <c r="M269" i="4"/>
  <c r="H274" i="4"/>
  <c r="H273" i="4"/>
  <c r="M276" i="4"/>
  <c r="M275" i="4"/>
  <c r="H279" i="4"/>
  <c r="H280" i="4"/>
  <c r="M281" i="4"/>
  <c r="M282" i="4"/>
  <c r="M286" i="4"/>
  <c r="M285" i="4"/>
  <c r="J289" i="4"/>
  <c r="J290" i="4"/>
  <c r="D293" i="4"/>
  <c r="D294" i="4"/>
  <c r="I295" i="4"/>
  <c r="I296" i="4"/>
  <c r="N298" i="4"/>
  <c r="N297" i="4"/>
  <c r="H301" i="4"/>
  <c r="H302" i="4"/>
  <c r="F306" i="4"/>
  <c r="F305" i="4"/>
  <c r="K308" i="4"/>
  <c r="K307" i="4"/>
  <c r="K313" i="4"/>
  <c r="K314" i="4"/>
  <c r="H317" i="4"/>
  <c r="H318" i="4"/>
  <c r="M319" i="4"/>
  <c r="M320" i="4"/>
  <c r="G323" i="4"/>
  <c r="G324" i="4"/>
  <c r="L325" i="4"/>
  <c r="L326" i="4"/>
  <c r="G330" i="4"/>
  <c r="G329" i="4"/>
  <c r="L331" i="4"/>
  <c r="L332" i="4"/>
  <c r="G335" i="4"/>
  <c r="G336" i="4"/>
  <c r="L338" i="4"/>
  <c r="L337" i="4"/>
  <c r="F342" i="4"/>
  <c r="F341" i="4"/>
  <c r="L344" i="4"/>
  <c r="L343" i="4"/>
  <c r="F347" i="4"/>
  <c r="F348" i="4"/>
  <c r="K349" i="4"/>
  <c r="K350" i="4"/>
  <c r="E353" i="4"/>
  <c r="E354" i="4"/>
  <c r="H356" i="4"/>
  <c r="H355" i="4"/>
  <c r="M357" i="4"/>
  <c r="M358" i="4"/>
  <c r="G361" i="4"/>
  <c r="G362" i="4"/>
  <c r="L364" i="4"/>
  <c r="L363" i="4"/>
  <c r="F367" i="4"/>
  <c r="F368" i="4"/>
  <c r="D372" i="4"/>
  <c r="D371" i="4"/>
  <c r="I373" i="4"/>
  <c r="I374" i="4"/>
  <c r="N376" i="4"/>
  <c r="H380" i="4"/>
  <c r="H379" i="4"/>
  <c r="M381" i="4"/>
  <c r="M382" i="4"/>
  <c r="G385" i="4"/>
  <c r="G386" i="4"/>
  <c r="D390" i="4"/>
  <c r="D389" i="4"/>
  <c r="K391" i="4"/>
  <c r="K392" i="4"/>
  <c r="D396" i="4"/>
  <c r="I397" i="4"/>
  <c r="I398" i="4"/>
  <c r="D402" i="4"/>
  <c r="D401" i="4"/>
  <c r="H404" i="4"/>
  <c r="H403" i="4"/>
  <c r="M405" i="4"/>
  <c r="M406" i="4"/>
  <c r="F410" i="4"/>
  <c r="F409" i="4"/>
  <c r="K411" i="4"/>
  <c r="K412" i="4"/>
  <c r="F416" i="4"/>
  <c r="F415" i="4"/>
  <c r="N418" i="4"/>
  <c r="N417" i="4"/>
  <c r="H422" i="4"/>
  <c r="H421" i="4"/>
  <c r="N424" i="4"/>
  <c r="H428" i="4"/>
  <c r="H427" i="4"/>
  <c r="M429" i="4"/>
  <c r="M430" i="4"/>
  <c r="H434" i="4"/>
  <c r="H433" i="4"/>
  <c r="M435" i="4"/>
  <c r="M436" i="4"/>
  <c r="M442" i="4"/>
  <c r="G445" i="4"/>
  <c r="G446" i="4"/>
  <c r="M447" i="4"/>
  <c r="M448" i="4"/>
  <c r="G452" i="4"/>
  <c r="G451" i="4"/>
  <c r="L454" i="4"/>
  <c r="L453" i="4"/>
  <c r="G457" i="4"/>
  <c r="G458" i="4"/>
  <c r="L460" i="4"/>
  <c r="L459" i="4"/>
  <c r="G464" i="4"/>
  <c r="G463" i="4"/>
  <c r="L466" i="4"/>
  <c r="F470" i="4"/>
  <c r="L472" i="4"/>
  <c r="L471" i="4"/>
  <c r="K477" i="4"/>
  <c r="K478" i="4"/>
  <c r="F482" i="4"/>
  <c r="F481" i="4"/>
  <c r="K483" i="4"/>
  <c r="K484" i="4"/>
  <c r="F488" i="4"/>
  <c r="F487" i="4"/>
  <c r="K489" i="4"/>
  <c r="K490" i="4"/>
  <c r="E494" i="4"/>
  <c r="E493" i="4"/>
  <c r="K496" i="4"/>
  <c r="K495" i="4"/>
  <c r="E499" i="4"/>
  <c r="E500" i="4"/>
  <c r="J502" i="4"/>
  <c r="J501" i="4"/>
  <c r="G206" i="4"/>
  <c r="D209" i="4"/>
  <c r="D210" i="4"/>
  <c r="J211" i="4"/>
  <c r="J212" i="4"/>
  <c r="E215" i="4"/>
  <c r="E216" i="4"/>
  <c r="J218" i="4"/>
  <c r="J217" i="4"/>
  <c r="N219" i="4"/>
  <c r="C126" i="6" s="1"/>
  <c r="N220" i="4"/>
  <c r="C127" i="6" s="1"/>
  <c r="I224" i="4"/>
  <c r="I223" i="4"/>
  <c r="I228" i="4"/>
  <c r="I227" i="4"/>
  <c r="N230" i="4"/>
  <c r="C137" i="6" s="1"/>
  <c r="N229" i="4"/>
  <c r="C136" i="6" s="1"/>
  <c r="K233" i="4"/>
  <c r="K234" i="4"/>
  <c r="H238" i="4"/>
  <c r="H237" i="4"/>
  <c r="M239" i="4"/>
  <c r="M240" i="4"/>
  <c r="F243" i="4"/>
  <c r="F244" i="4"/>
  <c r="K246" i="4"/>
  <c r="K245" i="4"/>
  <c r="E250" i="4"/>
  <c r="E249" i="4"/>
  <c r="M254" i="4"/>
  <c r="M253" i="4"/>
  <c r="N257" i="4"/>
  <c r="H127" i="6" s="1"/>
  <c r="N258" i="4"/>
  <c r="H128" i="6" s="1"/>
  <c r="J262" i="4"/>
  <c r="J261" i="4"/>
  <c r="H266" i="4"/>
  <c r="H265" i="4"/>
  <c r="M267" i="4"/>
  <c r="M268" i="4"/>
  <c r="H272" i="4"/>
  <c r="H271" i="4"/>
  <c r="M274" i="4"/>
  <c r="M273" i="4"/>
  <c r="G277" i="4"/>
  <c r="G278" i="4"/>
  <c r="M279" i="4"/>
  <c r="M280" i="4"/>
  <c r="F284" i="4"/>
  <c r="F283" i="4"/>
  <c r="J286" i="4"/>
  <c r="N288" i="4"/>
  <c r="N287" i="4"/>
  <c r="H292" i="4"/>
  <c r="H291" i="4"/>
  <c r="M293" i="4"/>
  <c r="M294" i="4"/>
  <c r="G297" i="4"/>
  <c r="G298" i="4"/>
  <c r="L300" i="4"/>
  <c r="L299" i="4"/>
  <c r="F303" i="4"/>
  <c r="F304" i="4"/>
  <c r="K305" i="4"/>
  <c r="K306" i="4"/>
  <c r="E309" i="4"/>
  <c r="E310" i="4"/>
  <c r="K312" i="4"/>
  <c r="K311" i="4"/>
  <c r="D315" i="4"/>
  <c r="D316" i="4"/>
  <c r="I317" i="4"/>
  <c r="I318" i="4"/>
  <c r="N320" i="4"/>
  <c r="N319" i="4"/>
  <c r="H324" i="4"/>
  <c r="H323" i="4"/>
  <c r="M325" i="4"/>
  <c r="M326" i="4"/>
  <c r="H329" i="4"/>
  <c r="H330" i="4"/>
  <c r="M332" i="4"/>
  <c r="M331" i="4"/>
  <c r="H336" i="4"/>
  <c r="H335" i="4"/>
  <c r="M337" i="4"/>
  <c r="M338" i="4"/>
  <c r="G341" i="4"/>
  <c r="G342" i="4"/>
  <c r="G348" i="4"/>
  <c r="G347" i="4"/>
  <c r="L350" i="4"/>
  <c r="L349" i="4"/>
  <c r="J354" i="4"/>
  <c r="F358" i="4"/>
  <c r="I363" i="4"/>
  <c r="I364" i="4"/>
  <c r="G367" i="4"/>
  <c r="G368" i="4"/>
  <c r="L370" i="4"/>
  <c r="L369" i="4"/>
  <c r="F373" i="4"/>
  <c r="F374" i="4"/>
  <c r="D378" i="4"/>
  <c r="D377" i="4"/>
  <c r="I379" i="4"/>
  <c r="I380" i="4"/>
  <c r="N382" i="4"/>
  <c r="N381" i="4"/>
  <c r="H386" i="4"/>
  <c r="H385" i="4"/>
  <c r="L388" i="4"/>
  <c r="L387" i="4"/>
  <c r="D392" i="4"/>
  <c r="D391" i="4"/>
  <c r="I393" i="4"/>
  <c r="I394" i="4"/>
  <c r="M395" i="4"/>
  <c r="M396" i="4"/>
  <c r="H400" i="4"/>
  <c r="H399" i="4"/>
  <c r="M401" i="4"/>
  <c r="M402" i="4"/>
  <c r="F406" i="4"/>
  <c r="F405" i="4"/>
  <c r="K407" i="4"/>
  <c r="K408" i="4"/>
  <c r="D412" i="4"/>
  <c r="D411" i="4"/>
  <c r="I413" i="4"/>
  <c r="I414" i="4"/>
  <c r="G417" i="4"/>
  <c r="G418" i="4"/>
  <c r="L420" i="4"/>
  <c r="L419" i="4"/>
  <c r="G423" i="4"/>
  <c r="G424" i="4"/>
  <c r="L426" i="4"/>
  <c r="L425" i="4"/>
  <c r="F430" i="4"/>
  <c r="F429" i="4"/>
  <c r="F436" i="4"/>
  <c r="F435" i="4"/>
  <c r="K437" i="4"/>
  <c r="K438" i="4"/>
  <c r="F442" i="4"/>
  <c r="K444" i="4"/>
  <c r="K443" i="4"/>
  <c r="F447" i="4"/>
  <c r="F448" i="4"/>
  <c r="K449" i="4"/>
  <c r="K450" i="4"/>
  <c r="E453" i="4"/>
  <c r="E454" i="4"/>
  <c r="K456" i="4"/>
  <c r="K455" i="4"/>
  <c r="E459" i="4"/>
  <c r="E460" i="4"/>
  <c r="J462" i="4"/>
  <c r="E465" i="4"/>
  <c r="E466" i="4"/>
  <c r="E471" i="4"/>
  <c r="E472" i="4"/>
  <c r="J473" i="4"/>
  <c r="J474" i="4"/>
  <c r="J479" i="4"/>
  <c r="J480" i="4"/>
  <c r="D484" i="4"/>
  <c r="I485" i="4"/>
  <c r="I486" i="4"/>
  <c r="D489" i="4"/>
  <c r="D490" i="4"/>
  <c r="I491" i="4"/>
  <c r="I492" i="4"/>
  <c r="D496" i="4"/>
  <c r="D495" i="4"/>
  <c r="I498" i="4"/>
  <c r="I497" i="4"/>
  <c r="N499" i="4"/>
  <c r="N500" i="4"/>
  <c r="I503" i="4"/>
  <c r="I504" i="4"/>
  <c r="E204" i="4"/>
  <c r="D208" i="4"/>
  <c r="D207" i="4"/>
  <c r="L209" i="4"/>
  <c r="L210" i="4"/>
  <c r="K213" i="4"/>
  <c r="K214" i="4"/>
  <c r="K218" i="4"/>
  <c r="K217" i="4"/>
  <c r="H221" i="4"/>
  <c r="H222" i="4"/>
  <c r="N223" i="4"/>
  <c r="C130" i="6" s="1"/>
  <c r="N224" i="4"/>
  <c r="C131" i="6" s="1"/>
  <c r="F227" i="4"/>
  <c r="F228" i="4"/>
  <c r="K229" i="4"/>
  <c r="K230" i="4"/>
  <c r="H233" i="4"/>
  <c r="H234" i="4"/>
  <c r="L235" i="4"/>
  <c r="L236" i="4"/>
  <c r="K241" i="4"/>
  <c r="K242" i="4"/>
  <c r="H245" i="4"/>
  <c r="H246" i="4"/>
  <c r="M248" i="4"/>
  <c r="M247" i="4"/>
  <c r="G252" i="4"/>
  <c r="G251" i="4"/>
  <c r="K258" i="4"/>
  <c r="K257" i="4"/>
  <c r="K262" i="4"/>
  <c r="K261" i="4"/>
  <c r="E265" i="4"/>
  <c r="E266" i="4"/>
  <c r="J268" i="4"/>
  <c r="E271" i="4"/>
  <c r="E272" i="4"/>
  <c r="J273" i="4"/>
  <c r="J274" i="4"/>
  <c r="D278" i="4"/>
  <c r="J280" i="4"/>
  <c r="J279" i="4"/>
  <c r="G283" i="4"/>
  <c r="G284" i="4"/>
  <c r="G287" i="4"/>
  <c r="G288" i="4"/>
  <c r="L290" i="4"/>
  <c r="L289" i="4"/>
  <c r="F293" i="4"/>
  <c r="F294" i="4"/>
  <c r="D297" i="4"/>
  <c r="D298" i="4"/>
  <c r="I299" i="4"/>
  <c r="I300" i="4"/>
  <c r="G303" i="4"/>
  <c r="G304" i="4"/>
  <c r="L305" i="4"/>
  <c r="L306" i="4"/>
  <c r="F310" i="4"/>
  <c r="F309" i="4"/>
  <c r="L312" i="4"/>
  <c r="L311" i="4"/>
  <c r="I315" i="4"/>
  <c r="I316" i="4"/>
  <c r="N318" i="4"/>
  <c r="N317" i="4"/>
  <c r="H321" i="4"/>
  <c r="H322" i="4"/>
  <c r="M323" i="4"/>
  <c r="M324" i="4"/>
  <c r="H328" i="4"/>
  <c r="H327" i="4"/>
  <c r="M330" i="4"/>
  <c r="G333" i="4"/>
  <c r="G334" i="4"/>
  <c r="M335" i="4"/>
  <c r="M336" i="4"/>
  <c r="G340" i="4"/>
  <c r="G339" i="4"/>
  <c r="L342" i="4"/>
  <c r="L341" i="4"/>
  <c r="G345" i="4"/>
  <c r="G346" i="4"/>
  <c r="L348" i="4"/>
  <c r="L347" i="4"/>
  <c r="F352" i="4"/>
  <c r="K353" i="4"/>
  <c r="K354" i="4"/>
  <c r="K357" i="4"/>
  <c r="K358" i="4"/>
  <c r="E362" i="4"/>
  <c r="E361" i="4"/>
  <c r="J363" i="4"/>
  <c r="J364" i="4"/>
  <c r="D368" i="4"/>
  <c r="D367" i="4"/>
  <c r="I369" i="4"/>
  <c r="I370" i="4"/>
  <c r="N372" i="4"/>
  <c r="N371" i="4"/>
  <c r="H376" i="4"/>
  <c r="H375" i="4"/>
  <c r="M378" i="4"/>
  <c r="G381" i="4"/>
  <c r="G382" i="4"/>
  <c r="L384" i="4"/>
  <c r="L383" i="4"/>
  <c r="E388" i="4"/>
  <c r="E387" i="4"/>
  <c r="F394" i="4"/>
  <c r="F393" i="4"/>
  <c r="J396" i="4"/>
  <c r="J395" i="4"/>
  <c r="I399" i="4"/>
  <c r="I400" i="4"/>
  <c r="N402" i="4"/>
  <c r="N401" i="4"/>
  <c r="K405" i="4"/>
  <c r="K406" i="4"/>
  <c r="D410" i="4"/>
  <c r="D409" i="4"/>
  <c r="M411" i="4"/>
  <c r="M412" i="4"/>
  <c r="H416" i="4"/>
  <c r="H415" i="4"/>
  <c r="L417" i="4"/>
  <c r="L418" i="4"/>
  <c r="F422" i="4"/>
  <c r="F421" i="4"/>
  <c r="L424" i="4"/>
  <c r="L423" i="4"/>
  <c r="F428" i="4"/>
  <c r="F427" i="4"/>
  <c r="K429" i="4"/>
  <c r="K430" i="4"/>
  <c r="F434" i="4"/>
  <c r="F433" i="4"/>
  <c r="K435" i="4"/>
  <c r="K436" i="4"/>
  <c r="K441" i="4"/>
  <c r="K442" i="4"/>
  <c r="E446" i="4"/>
  <c r="E445" i="4"/>
  <c r="K447" i="4"/>
  <c r="K448" i="4"/>
  <c r="E451" i="4"/>
  <c r="E452" i="4"/>
  <c r="J454" i="4"/>
  <c r="J453" i="4"/>
  <c r="E457" i="4"/>
  <c r="E458" i="4"/>
  <c r="E463" i="4"/>
  <c r="E464" i="4"/>
  <c r="J465" i="4"/>
  <c r="J466" i="4"/>
  <c r="D470" i="4"/>
  <c r="J472" i="4"/>
  <c r="J471" i="4"/>
  <c r="D476" i="4"/>
  <c r="D475" i="4"/>
  <c r="I478" i="4"/>
  <c r="I477" i="4"/>
  <c r="I483" i="4"/>
  <c r="I484" i="4"/>
  <c r="D488" i="4"/>
  <c r="I490" i="4"/>
  <c r="I489" i="4"/>
  <c r="N492" i="4"/>
  <c r="N491" i="4"/>
  <c r="I496" i="4"/>
  <c r="I495" i="4"/>
  <c r="N498" i="4"/>
  <c r="N497" i="4"/>
  <c r="H502" i="4"/>
  <c r="N504" i="4"/>
  <c r="N503" i="4"/>
  <c r="AB203" i="4"/>
  <c r="N207" i="4"/>
  <c r="N208" i="4"/>
  <c r="AJ255" i="4"/>
  <c r="AJ367" i="4"/>
  <c r="AJ462" i="4"/>
  <c r="AJ461" i="4"/>
  <c r="AJ295" i="4"/>
  <c r="AJ351" i="4"/>
  <c r="AJ463" i="4"/>
  <c r="L225" i="4"/>
  <c r="L226" i="4"/>
  <c r="E285" i="4"/>
  <c r="E286" i="4"/>
  <c r="AJ335" i="4"/>
  <c r="AJ455" i="4"/>
  <c r="M283" i="4"/>
  <c r="M284" i="4"/>
  <c r="AJ311" i="4"/>
  <c r="AJ327" i="4"/>
  <c r="AJ415" i="4"/>
  <c r="G16" i="4"/>
  <c r="F5" i="3"/>
  <c r="AD7" i="4"/>
  <c r="AD8" i="4"/>
  <c r="D7" i="3"/>
  <c r="AB11" i="4"/>
  <c r="AB12" i="4"/>
  <c r="G8" i="3"/>
  <c r="I15" i="4" s="1"/>
  <c r="AE14" i="4"/>
  <c r="AE13" i="4"/>
  <c r="J9" i="3"/>
  <c r="AH16" i="4"/>
  <c r="AH15" i="4"/>
  <c r="H11" i="3"/>
  <c r="AF20" i="4"/>
  <c r="AF19" i="4"/>
  <c r="E13" i="3"/>
  <c r="G25" i="4" s="1"/>
  <c r="AC24" i="4"/>
  <c r="G23" i="3"/>
  <c r="I45" i="4" s="1"/>
  <c r="AE43" i="4"/>
  <c r="AE44" i="4"/>
  <c r="K27" i="3"/>
  <c r="M53" i="4" s="1"/>
  <c r="AI51" i="4"/>
  <c r="AI52" i="4"/>
  <c r="G73" i="4"/>
  <c r="G74" i="4"/>
  <c r="G32" i="3"/>
  <c r="I63" i="4" s="1"/>
  <c r="AE62" i="4"/>
  <c r="AE61" i="4"/>
  <c r="K36" i="3"/>
  <c r="M71" i="4" s="1"/>
  <c r="AI70" i="4"/>
  <c r="AI69" i="4"/>
  <c r="B43" i="3"/>
  <c r="B12" i="5" s="1"/>
  <c r="Z84" i="4"/>
  <c r="Z83" i="4"/>
  <c r="D91" i="4"/>
  <c r="D92" i="4"/>
  <c r="J51" i="3"/>
  <c r="L101" i="4" s="1"/>
  <c r="AH100" i="4"/>
  <c r="AH99" i="4"/>
  <c r="F114" i="4"/>
  <c r="F113" i="4"/>
  <c r="C101" i="3"/>
  <c r="AA200" i="4"/>
  <c r="AA199" i="4"/>
  <c r="M168" i="4"/>
  <c r="M167" i="4"/>
  <c r="H58" i="3"/>
  <c r="AF114" i="4"/>
  <c r="AF113" i="4"/>
  <c r="G77" i="3"/>
  <c r="AE152" i="4"/>
  <c r="AE151" i="4"/>
  <c r="K180" i="4"/>
  <c r="K179" i="4"/>
  <c r="D197" i="4"/>
  <c r="D198" i="4"/>
  <c r="D70" i="3"/>
  <c r="F139" i="4" s="1"/>
  <c r="AB137" i="4"/>
  <c r="AB138" i="4"/>
  <c r="E83" i="3"/>
  <c r="G165" i="4" s="1"/>
  <c r="AC164" i="4"/>
  <c r="AC163" i="4"/>
  <c r="F100" i="3"/>
  <c r="H199" i="4" s="1"/>
  <c r="AD197" i="4"/>
  <c r="AD198" i="4"/>
  <c r="K81" i="3"/>
  <c r="M161" i="4" s="1"/>
  <c r="AI160" i="4"/>
  <c r="AI159" i="4"/>
  <c r="C77" i="3"/>
  <c r="E153" i="4" s="1"/>
  <c r="AA152" i="4"/>
  <c r="AA151" i="4"/>
  <c r="H142" i="4"/>
  <c r="H141" i="4"/>
  <c r="M27" i="4"/>
  <c r="M28" i="4"/>
  <c r="I10" i="4"/>
  <c r="I9" i="4"/>
  <c r="D8" i="3"/>
  <c r="F15" i="4" s="1"/>
  <c r="AB13" i="4"/>
  <c r="AB14" i="4"/>
  <c r="E18" i="4"/>
  <c r="F11" i="3"/>
  <c r="AD20" i="4"/>
  <c r="AD19" i="4"/>
  <c r="D20" i="4"/>
  <c r="I5" i="3"/>
  <c r="AG8" i="4"/>
  <c r="AG7" i="4"/>
  <c r="K12" i="4"/>
  <c r="F10" i="3"/>
  <c r="AD18" i="4"/>
  <c r="AD17" i="4"/>
  <c r="G11" i="3"/>
  <c r="AE19" i="4"/>
  <c r="AE20" i="4"/>
  <c r="M16" i="4"/>
  <c r="M8" i="4"/>
  <c r="L360" i="3"/>
  <c r="L368" i="3"/>
  <c r="L392" i="3"/>
  <c r="L404" i="3"/>
  <c r="L492" i="3"/>
  <c r="E55" i="3"/>
  <c r="AC108" i="4"/>
  <c r="AC107" i="4"/>
  <c r="J56" i="3"/>
  <c r="L111" i="4" s="1"/>
  <c r="AH109" i="4"/>
  <c r="AH110" i="4"/>
  <c r="AB114" i="4"/>
  <c r="AB113" i="4"/>
  <c r="E59" i="3"/>
  <c r="G117" i="4" s="1"/>
  <c r="AC116" i="4"/>
  <c r="AC115" i="4"/>
  <c r="J60" i="3"/>
  <c r="L119" i="4" s="1"/>
  <c r="AH118" i="4"/>
  <c r="AH117" i="4"/>
  <c r="K61" i="3"/>
  <c r="M121" i="4" s="1"/>
  <c r="AI120" i="4"/>
  <c r="AI119" i="4"/>
  <c r="AD126" i="4"/>
  <c r="AD125" i="4"/>
  <c r="K65" i="3"/>
  <c r="M129" i="4" s="1"/>
  <c r="AI128" i="4"/>
  <c r="AI127" i="4"/>
  <c r="AJ130" i="4"/>
  <c r="AJ129" i="4"/>
  <c r="AD134" i="4"/>
  <c r="AD133" i="4"/>
  <c r="F68" i="3"/>
  <c r="K73" i="3"/>
  <c r="M145" i="4" s="1"/>
  <c r="AI144" i="4"/>
  <c r="AI143" i="4"/>
  <c r="E75" i="3"/>
  <c r="G149" i="4" s="1"/>
  <c r="AC147" i="4"/>
  <c r="AC148" i="4"/>
  <c r="J76" i="3"/>
  <c r="L151" i="4" s="1"/>
  <c r="AH149" i="4"/>
  <c r="AH150" i="4"/>
  <c r="H78" i="3"/>
  <c r="J155" i="4" s="1"/>
  <c r="AF154" i="4"/>
  <c r="AF153" i="4"/>
  <c r="J80" i="3"/>
  <c r="L159" i="4" s="1"/>
  <c r="AH157" i="4"/>
  <c r="AH158" i="4"/>
  <c r="L82" i="3"/>
  <c r="AJ162" i="4"/>
  <c r="AJ161" i="4"/>
  <c r="D86" i="3"/>
  <c r="F171" i="4" s="1"/>
  <c r="AB170" i="4"/>
  <c r="AB169" i="4"/>
  <c r="F88" i="3"/>
  <c r="H175" i="4" s="1"/>
  <c r="AD173" i="4"/>
  <c r="AD174" i="4"/>
  <c r="G89" i="3"/>
  <c r="I177" i="4" s="1"/>
  <c r="AE175" i="4"/>
  <c r="AE176" i="4"/>
  <c r="H90" i="3"/>
  <c r="J179" i="4" s="1"/>
  <c r="AF178" i="4"/>
  <c r="AF177" i="4"/>
  <c r="B92" i="3"/>
  <c r="Z181" i="4"/>
  <c r="Z182" i="4"/>
  <c r="H94" i="3"/>
  <c r="J187" i="4" s="1"/>
  <c r="AF185" i="4"/>
  <c r="AF186" i="4"/>
  <c r="J96" i="3"/>
  <c r="AH189" i="4"/>
  <c r="AH190" i="4"/>
  <c r="L98" i="3"/>
  <c r="AJ194" i="4"/>
  <c r="AJ193" i="4"/>
  <c r="E103" i="3"/>
  <c r="AF105" i="4"/>
  <c r="AF106" i="4"/>
  <c r="K27" i="4"/>
  <c r="K28" i="4"/>
  <c r="I31" i="4"/>
  <c r="I32" i="4"/>
  <c r="H36" i="4"/>
  <c r="G45" i="4"/>
  <c r="G46" i="4"/>
  <c r="G50" i="4"/>
  <c r="G49" i="4"/>
  <c r="F54" i="4"/>
  <c r="F53" i="4"/>
  <c r="M60" i="4"/>
  <c r="M59" i="4"/>
  <c r="D63" i="4"/>
  <c r="D64" i="4"/>
  <c r="J66" i="4"/>
  <c r="J65" i="4"/>
  <c r="N67" i="4"/>
  <c r="N68" i="4"/>
  <c r="K72" i="4"/>
  <c r="K71" i="4"/>
  <c r="I76" i="4"/>
  <c r="I75" i="4"/>
  <c r="E80" i="4"/>
  <c r="L81" i="4"/>
  <c r="L82" i="4"/>
  <c r="I86" i="4"/>
  <c r="I85" i="4"/>
  <c r="F90" i="4"/>
  <c r="J92" i="4"/>
  <c r="J91" i="4"/>
  <c r="H98" i="4"/>
  <c r="H97" i="4"/>
  <c r="E102" i="4"/>
  <c r="E101" i="4"/>
  <c r="F108" i="4"/>
  <c r="N111" i="4"/>
  <c r="N112" i="4"/>
  <c r="AB115" i="4"/>
  <c r="N120" i="4"/>
  <c r="N119" i="4"/>
  <c r="AI121" i="4"/>
  <c r="M123" i="4"/>
  <c r="M124" i="4"/>
  <c r="E132" i="4"/>
  <c r="E131" i="4"/>
  <c r="E135" i="4"/>
  <c r="E136" i="4"/>
  <c r="G137" i="4"/>
  <c r="G138" i="4"/>
  <c r="J140" i="4"/>
  <c r="L142" i="4"/>
  <c r="L141" i="4"/>
  <c r="H143" i="4"/>
  <c r="H144" i="4"/>
  <c r="F148" i="4"/>
  <c r="J149" i="4"/>
  <c r="J150" i="4"/>
  <c r="I154" i="4"/>
  <c r="I153" i="4"/>
  <c r="J157" i="4"/>
  <c r="J158" i="4"/>
  <c r="I162" i="4"/>
  <c r="AJ163" i="4"/>
  <c r="G166" i="4"/>
  <c r="L168" i="4"/>
  <c r="I171" i="4"/>
  <c r="I172" i="4"/>
  <c r="F176" i="4"/>
  <c r="F175" i="4"/>
  <c r="E179" i="4"/>
  <c r="E180" i="4"/>
  <c r="D184" i="4"/>
  <c r="D192" i="4"/>
  <c r="L194" i="4"/>
  <c r="L193" i="4"/>
  <c r="M195" i="4"/>
  <c r="M196" i="4"/>
  <c r="L199" i="4"/>
  <c r="L200" i="4"/>
  <c r="H24" i="4"/>
  <c r="G8" i="4"/>
  <c r="G7" i="4"/>
  <c r="K4" i="3"/>
  <c r="M7" i="4" s="1"/>
  <c r="AI6" i="4"/>
  <c r="AI5" i="4"/>
  <c r="J14" i="3"/>
  <c r="L27" i="4" s="1"/>
  <c r="AH25" i="4"/>
  <c r="AH26" i="4"/>
  <c r="H16" i="3"/>
  <c r="J31" i="4" s="1"/>
  <c r="AF30" i="4"/>
  <c r="AF29" i="4"/>
  <c r="B18" i="3"/>
  <c r="G6" i="5" s="1"/>
  <c r="Z34" i="4"/>
  <c r="Z33" i="4"/>
  <c r="J26" i="4"/>
  <c r="J25" i="4"/>
  <c r="E29" i="4"/>
  <c r="E30" i="4"/>
  <c r="AF31" i="4"/>
  <c r="E34" i="4"/>
  <c r="E33" i="4"/>
  <c r="D38" i="4"/>
  <c r="D37" i="4"/>
  <c r="H39" i="4"/>
  <c r="H40" i="4"/>
  <c r="D44" i="4"/>
  <c r="L45" i="4"/>
  <c r="L46" i="4"/>
  <c r="K53" i="4"/>
  <c r="K54" i="4"/>
  <c r="I57" i="4"/>
  <c r="I58" i="4"/>
  <c r="G61" i="4"/>
  <c r="G62" i="4"/>
  <c r="M64" i="4"/>
  <c r="J67" i="4"/>
  <c r="J68" i="4"/>
  <c r="H72" i="4"/>
  <c r="H71" i="4"/>
  <c r="E75" i="4"/>
  <c r="E76" i="4"/>
  <c r="H78" i="4"/>
  <c r="N79" i="4"/>
  <c r="N80" i="4"/>
  <c r="M84" i="4"/>
  <c r="M83" i="4"/>
  <c r="H87" i="4"/>
  <c r="H88" i="4"/>
  <c r="F91" i="4"/>
  <c r="F92" i="4"/>
  <c r="D98" i="4"/>
  <c r="D97" i="4"/>
  <c r="N99" i="4"/>
  <c r="N100" i="4"/>
  <c r="N106" i="4"/>
  <c r="M110" i="4"/>
  <c r="M109" i="4"/>
  <c r="D114" i="4"/>
  <c r="D113" i="4"/>
  <c r="H115" i="4"/>
  <c r="H116" i="4"/>
  <c r="AC117" i="4"/>
  <c r="I122" i="4"/>
  <c r="I125" i="4"/>
  <c r="I126" i="4"/>
  <c r="G130" i="4"/>
  <c r="G129" i="4"/>
  <c r="E134" i="4"/>
  <c r="E133" i="4"/>
  <c r="F135" i="4"/>
  <c r="F136" i="4"/>
  <c r="H138" i="4"/>
  <c r="H137" i="4"/>
  <c r="E141" i="4"/>
  <c r="E142" i="4"/>
  <c r="J143" i="4"/>
  <c r="J144" i="4"/>
  <c r="AI145" i="4"/>
  <c r="M148" i="4"/>
  <c r="M147" i="4"/>
  <c r="K152" i="4"/>
  <c r="K151" i="4"/>
  <c r="H155" i="4"/>
  <c r="H156" i="4"/>
  <c r="F159" i="4"/>
  <c r="F160" i="4"/>
  <c r="E163" i="4"/>
  <c r="E164" i="4"/>
  <c r="I166" i="4"/>
  <c r="I165" i="4"/>
  <c r="G170" i="4"/>
  <c r="G169" i="4"/>
  <c r="N172" i="4"/>
  <c r="G176" i="4"/>
  <c r="G175" i="4"/>
  <c r="F180" i="4"/>
  <c r="F183" i="4"/>
  <c r="F184" i="4"/>
  <c r="D187" i="4"/>
  <c r="D188" i="4"/>
  <c r="K190" i="4"/>
  <c r="K189" i="4"/>
  <c r="I194" i="4"/>
  <c r="I193" i="4"/>
  <c r="I198" i="4"/>
  <c r="I197" i="4"/>
  <c r="AI9" i="4"/>
  <c r="AI10" i="4"/>
  <c r="F4" i="3"/>
  <c r="AD6" i="4"/>
  <c r="AD5" i="4"/>
  <c r="B29" i="3"/>
  <c r="Z56" i="4"/>
  <c r="Z55" i="4"/>
  <c r="B26" i="3"/>
  <c r="E8" i="5" s="1"/>
  <c r="Z49" i="4"/>
  <c r="Z50" i="4"/>
  <c r="G29" i="4"/>
  <c r="G30" i="4"/>
  <c r="F34" i="4"/>
  <c r="F33" i="4"/>
  <c r="E38" i="4"/>
  <c r="I40" i="4"/>
  <c r="I39" i="4"/>
  <c r="K41" i="4"/>
  <c r="K42" i="4"/>
  <c r="I46" i="4"/>
  <c r="E50" i="4"/>
  <c r="E49" i="4"/>
  <c r="Z51" i="4"/>
  <c r="D53" i="4"/>
  <c r="D54" i="4"/>
  <c r="K56" i="4"/>
  <c r="K55" i="4"/>
  <c r="J60" i="4"/>
  <c r="J59" i="4"/>
  <c r="J63" i="4"/>
  <c r="J64" i="4"/>
  <c r="F67" i="4"/>
  <c r="F68" i="4"/>
  <c r="K70" i="4"/>
  <c r="K69" i="4"/>
  <c r="AI71" i="4"/>
  <c r="F73" i="4"/>
  <c r="F74" i="4"/>
  <c r="D78" i="4"/>
  <c r="G80" i="4"/>
  <c r="G79" i="4"/>
  <c r="D81" i="4"/>
  <c r="D82" i="4"/>
  <c r="N83" i="4"/>
  <c r="N84" i="4"/>
  <c r="I88" i="4"/>
  <c r="I87" i="4"/>
  <c r="G92" i="4"/>
  <c r="J99" i="4"/>
  <c r="J100" i="4"/>
  <c r="M104" i="4"/>
  <c r="M103" i="4"/>
  <c r="N108" i="4"/>
  <c r="N107" i="4"/>
  <c r="K112" i="4"/>
  <c r="K111" i="4"/>
  <c r="I115" i="4"/>
  <c r="I116" i="4"/>
  <c r="F119" i="4"/>
  <c r="F120" i="4"/>
  <c r="E124" i="4"/>
  <c r="E123" i="4"/>
  <c r="H127" i="4"/>
  <c r="H128" i="4"/>
  <c r="AI129" i="4"/>
  <c r="H132" i="4"/>
  <c r="H131" i="4"/>
  <c r="G136" i="4"/>
  <c r="G135" i="4"/>
  <c r="H139" i="4"/>
  <c r="H140" i="4"/>
  <c r="N142" i="4"/>
  <c r="N141" i="4"/>
  <c r="D146" i="4"/>
  <c r="D145" i="4"/>
  <c r="N147" i="4"/>
  <c r="N148" i="4"/>
  <c r="L152" i="4"/>
  <c r="M158" i="4"/>
  <c r="M157" i="4"/>
  <c r="L162" i="4"/>
  <c r="L161" i="4"/>
  <c r="J165" i="4"/>
  <c r="J166" i="4"/>
  <c r="I174" i="4"/>
  <c r="I173" i="4"/>
  <c r="H178" i="4"/>
  <c r="H177" i="4"/>
  <c r="G181" i="4"/>
  <c r="G182" i="4"/>
  <c r="G186" i="4"/>
  <c r="G185" i="4"/>
  <c r="G192" i="4"/>
  <c r="G191" i="4"/>
  <c r="E195" i="4"/>
  <c r="E196" i="4"/>
  <c r="D199" i="4"/>
  <c r="D200" i="4"/>
  <c r="F24" i="4"/>
  <c r="AI17" i="4"/>
  <c r="AI18" i="4"/>
  <c r="L24" i="4"/>
  <c r="D4" i="3"/>
  <c r="AB5" i="4"/>
  <c r="AB6" i="4"/>
  <c r="AC57" i="4"/>
  <c r="AC58" i="4"/>
  <c r="J31" i="3"/>
  <c r="AH60" i="4"/>
  <c r="AH59" i="4"/>
  <c r="F35" i="3"/>
  <c r="AD67" i="4"/>
  <c r="AD68" i="4"/>
  <c r="B39" i="3"/>
  <c r="H10" i="5" s="1"/>
  <c r="Z76" i="4"/>
  <c r="Z75" i="4"/>
  <c r="I42" i="3"/>
  <c r="K83" i="4" s="1"/>
  <c r="AG82" i="4"/>
  <c r="AG81" i="4"/>
  <c r="E46" i="3"/>
  <c r="AC90" i="4"/>
  <c r="AC89" i="4"/>
  <c r="G48" i="3"/>
  <c r="I95" i="4" s="1"/>
  <c r="AE94" i="4"/>
  <c r="AE93" i="4"/>
  <c r="AC98" i="4"/>
  <c r="AC97" i="4"/>
  <c r="L53" i="3"/>
  <c r="B60" i="5" s="1"/>
  <c r="AJ103" i="4"/>
  <c r="AJ104" i="4"/>
  <c r="M26" i="4"/>
  <c r="M25" i="4"/>
  <c r="H30" i="4"/>
  <c r="H29" i="4"/>
  <c r="G34" i="4"/>
  <c r="F38" i="4"/>
  <c r="F37" i="4"/>
  <c r="J40" i="4"/>
  <c r="J39" i="4"/>
  <c r="M41" i="4"/>
  <c r="M42" i="4"/>
  <c r="J46" i="4"/>
  <c r="J45" i="4"/>
  <c r="E54" i="4"/>
  <c r="AI53" i="4"/>
  <c r="M55" i="4"/>
  <c r="M56" i="4"/>
  <c r="K60" i="4"/>
  <c r="K64" i="4"/>
  <c r="K63" i="4"/>
  <c r="G68" i="4"/>
  <c r="G67" i="4"/>
  <c r="F71" i="4"/>
  <c r="F72" i="4"/>
  <c r="M74" i="4"/>
  <c r="M73" i="4"/>
  <c r="L79" i="4"/>
  <c r="L80" i="4"/>
  <c r="J83" i="4"/>
  <c r="J84" i="4"/>
  <c r="E88" i="4"/>
  <c r="E87" i="4"/>
  <c r="H94" i="4"/>
  <c r="AE95" i="4"/>
  <c r="M96" i="4"/>
  <c r="D23" i="5" s="1"/>
  <c r="K100" i="4"/>
  <c r="AH101" i="4"/>
  <c r="D103" i="4"/>
  <c r="D104" i="4"/>
  <c r="E108" i="4"/>
  <c r="E107" i="4"/>
  <c r="G112" i="4"/>
  <c r="G111" i="4"/>
  <c r="L113" i="4"/>
  <c r="L114" i="4"/>
  <c r="J118" i="4"/>
  <c r="J117" i="4"/>
  <c r="G122" i="4"/>
  <c r="G121" i="4"/>
  <c r="F125" i="4"/>
  <c r="F126" i="4"/>
  <c r="D130" i="4"/>
  <c r="D129" i="4"/>
  <c r="N131" i="4"/>
  <c r="N132" i="4"/>
  <c r="K137" i="4"/>
  <c r="K138" i="4"/>
  <c r="G142" i="4"/>
  <c r="G144" i="4"/>
  <c r="G143" i="4"/>
  <c r="K146" i="4"/>
  <c r="K145" i="4"/>
  <c r="N152" i="4"/>
  <c r="N151" i="4"/>
  <c r="J156" i="4"/>
  <c r="H160" i="4"/>
  <c r="AI161" i="4"/>
  <c r="H163" i="4"/>
  <c r="H164" i="4"/>
  <c r="F167" i="4"/>
  <c r="F168" i="4"/>
  <c r="E173" i="4"/>
  <c r="E174" i="4"/>
  <c r="D178" i="4"/>
  <c r="D177" i="4"/>
  <c r="N180" i="4"/>
  <c r="N184" i="4"/>
  <c r="N183" i="4"/>
  <c r="J188" i="4"/>
  <c r="H192" i="4"/>
  <c r="K198" i="4"/>
  <c r="H4" i="3"/>
  <c r="AF5" i="4"/>
  <c r="AF6" i="4"/>
  <c r="AI12" i="4"/>
  <c r="AI11" i="4"/>
  <c r="F127" i="4"/>
  <c r="J5" i="3"/>
  <c r="AH7" i="4"/>
  <c r="AH8" i="4"/>
  <c r="H7" i="3"/>
  <c r="J13" i="4" s="1"/>
  <c r="AF11" i="4"/>
  <c r="AF12" i="4"/>
  <c r="K8" i="3"/>
  <c r="AI14" i="4"/>
  <c r="AI13" i="4"/>
  <c r="E10" i="3"/>
  <c r="G19" i="4" s="1"/>
  <c r="AC18" i="4"/>
  <c r="AC17" i="4"/>
  <c r="L11" i="3"/>
  <c r="AJ20" i="4"/>
  <c r="AJ19" i="4"/>
  <c r="I36" i="4"/>
  <c r="I35" i="4"/>
  <c r="K23" i="3"/>
  <c r="M45" i="4" s="1"/>
  <c r="AI43" i="4"/>
  <c r="AI44" i="4"/>
  <c r="F47" i="3"/>
  <c r="H93" i="4" s="1"/>
  <c r="AD91" i="4"/>
  <c r="AD92" i="4"/>
  <c r="G81" i="4"/>
  <c r="G82" i="4"/>
  <c r="K32" i="3"/>
  <c r="AI62" i="4"/>
  <c r="AI61" i="4"/>
  <c r="C40" i="3"/>
  <c r="E79" i="4" s="1"/>
  <c r="AA77" i="4"/>
  <c r="AA78" i="4"/>
  <c r="F43" i="3"/>
  <c r="AD83" i="4"/>
  <c r="AD84" i="4"/>
  <c r="L91" i="4"/>
  <c r="L92" i="4"/>
  <c r="I54" i="3"/>
  <c r="AG106" i="4"/>
  <c r="AG105" i="4"/>
  <c r="J145" i="4"/>
  <c r="J146" i="4"/>
  <c r="G101" i="3"/>
  <c r="AE200" i="4"/>
  <c r="AE199" i="4"/>
  <c r="C89" i="3"/>
  <c r="E177" i="4" s="1"/>
  <c r="AA176" i="4"/>
  <c r="AA175" i="4"/>
  <c r="F129" i="4"/>
  <c r="F130" i="4"/>
  <c r="G172" i="4"/>
  <c r="G171" i="4"/>
  <c r="G188" i="4"/>
  <c r="G187" i="4"/>
  <c r="L197" i="4"/>
  <c r="L198" i="4"/>
  <c r="H70" i="3"/>
  <c r="AF137" i="4"/>
  <c r="AF138" i="4"/>
  <c r="I83" i="3"/>
  <c r="K165" i="4" s="1"/>
  <c r="AG163" i="4"/>
  <c r="AG164" i="4"/>
  <c r="F121" i="4"/>
  <c r="F122" i="4"/>
  <c r="M184" i="4"/>
  <c r="M183" i="4"/>
  <c r="K77" i="3"/>
  <c r="M153" i="4" s="1"/>
  <c r="AI152" i="4"/>
  <c r="AI151" i="4"/>
  <c r="C5" i="3"/>
  <c r="E9" i="4" s="1"/>
  <c r="AA8" i="4"/>
  <c r="AA7" i="4"/>
  <c r="M9" i="4"/>
  <c r="M10" i="4"/>
  <c r="I8" i="3"/>
  <c r="AG14" i="4"/>
  <c r="AG13" i="4"/>
  <c r="I17" i="4"/>
  <c r="I18" i="4"/>
  <c r="B6" i="3"/>
  <c r="E4" i="5" s="1"/>
  <c r="Z9" i="4"/>
  <c r="Z10" i="4"/>
  <c r="F16" i="4"/>
  <c r="F6" i="3"/>
  <c r="AD10" i="4"/>
  <c r="AD9" i="4"/>
  <c r="G7" i="3"/>
  <c r="AE11" i="4"/>
  <c r="AE12" i="4"/>
  <c r="M19" i="4"/>
  <c r="M20" i="4"/>
  <c r="I8" i="4"/>
  <c r="B10" i="3"/>
  <c r="Z18" i="4"/>
  <c r="Z17" i="4"/>
  <c r="L12" i="4"/>
  <c r="L128" i="3"/>
  <c r="L148" i="3"/>
  <c r="L156" i="3"/>
  <c r="E80" i="5" s="1"/>
  <c r="L172" i="3"/>
  <c r="K82" i="5" s="1"/>
  <c r="L180" i="3"/>
  <c r="I84" i="5" s="1"/>
  <c r="L188" i="3"/>
  <c r="L216" i="3"/>
  <c r="N431" i="4" s="1"/>
  <c r="L340" i="3"/>
  <c r="L348" i="3"/>
  <c r="L356" i="3"/>
  <c r="L380" i="3"/>
  <c r="L388" i="3"/>
  <c r="L412" i="3"/>
  <c r="F56" i="3"/>
  <c r="H111" i="4" s="1"/>
  <c r="AD109" i="4"/>
  <c r="AD110" i="4"/>
  <c r="K57" i="3"/>
  <c r="M113" i="4" s="1"/>
  <c r="AI112" i="4"/>
  <c r="AI111" i="4"/>
  <c r="AJ113" i="4"/>
  <c r="AJ114" i="4"/>
  <c r="F60" i="3"/>
  <c r="H119" i="4" s="1"/>
  <c r="AD117" i="4"/>
  <c r="AD118" i="4"/>
  <c r="B64" i="3"/>
  <c r="C16" i="5" s="1"/>
  <c r="Z125" i="4"/>
  <c r="Z126" i="4"/>
  <c r="G65" i="3"/>
  <c r="I129" i="4" s="1"/>
  <c r="AE128" i="4"/>
  <c r="AE127" i="4"/>
  <c r="B68" i="3"/>
  <c r="G16" i="5" s="1"/>
  <c r="Z133" i="4"/>
  <c r="Z134" i="4"/>
  <c r="I71" i="3"/>
  <c r="K141" i="4" s="1"/>
  <c r="AG139" i="4"/>
  <c r="AG140" i="4"/>
  <c r="G73" i="3"/>
  <c r="AE144" i="4"/>
  <c r="AE143" i="4"/>
  <c r="AJ146" i="4"/>
  <c r="AJ145" i="4"/>
  <c r="F76" i="3"/>
  <c r="H151" i="4" s="1"/>
  <c r="AD149" i="4"/>
  <c r="AD150" i="4"/>
  <c r="D78" i="3"/>
  <c r="F155" i="4" s="1"/>
  <c r="AB154" i="4"/>
  <c r="AB153" i="4"/>
  <c r="F80" i="3"/>
  <c r="H159" i="4" s="1"/>
  <c r="AD158" i="4"/>
  <c r="AD157" i="4"/>
  <c r="G81" i="3"/>
  <c r="AE160" i="4"/>
  <c r="AE159" i="4"/>
  <c r="H82" i="3"/>
  <c r="AF162" i="4"/>
  <c r="AF161" i="4"/>
  <c r="J84" i="3"/>
  <c r="AH165" i="4"/>
  <c r="AH166" i="4"/>
  <c r="AI168" i="4"/>
  <c r="AI167" i="4"/>
  <c r="B88" i="3"/>
  <c r="Z174" i="4"/>
  <c r="Z173" i="4"/>
  <c r="D90" i="3"/>
  <c r="F179" i="4" s="1"/>
  <c r="AB178" i="4"/>
  <c r="AB177" i="4"/>
  <c r="AG179" i="4"/>
  <c r="AG180" i="4"/>
  <c r="D94" i="3"/>
  <c r="F187" i="4" s="1"/>
  <c r="AB186" i="4"/>
  <c r="AB185" i="4"/>
  <c r="F96" i="3"/>
  <c r="AD189" i="4"/>
  <c r="AD190" i="4"/>
  <c r="AE191" i="4"/>
  <c r="AE192" i="4"/>
  <c r="H98" i="3"/>
  <c r="AF194" i="4"/>
  <c r="AF193" i="4"/>
  <c r="Z197" i="4"/>
  <c r="Z198" i="4"/>
  <c r="L102" i="3"/>
  <c r="AJ201" i="4"/>
  <c r="G27" i="4"/>
  <c r="G28" i="4"/>
  <c r="D31" i="4"/>
  <c r="D32" i="4"/>
  <c r="N33" i="4"/>
  <c r="N34" i="4"/>
  <c r="K38" i="4"/>
  <c r="K37" i="4"/>
  <c r="K39" i="4"/>
  <c r="K40" i="4"/>
  <c r="I41" i="4"/>
  <c r="I42" i="4"/>
  <c r="H44" i="4"/>
  <c r="I47" i="4"/>
  <c r="I48" i="4"/>
  <c r="L52" i="4"/>
  <c r="G59" i="4"/>
  <c r="G60" i="4"/>
  <c r="E65" i="4"/>
  <c r="E66" i="4"/>
  <c r="I67" i="4"/>
  <c r="I68" i="4"/>
  <c r="G72" i="4"/>
  <c r="G71" i="4"/>
  <c r="N73" i="4"/>
  <c r="N74" i="4"/>
  <c r="L78" i="4"/>
  <c r="F82" i="4"/>
  <c r="F81" i="4"/>
  <c r="E86" i="4"/>
  <c r="E85" i="4"/>
  <c r="L88" i="4"/>
  <c r="L87" i="4"/>
  <c r="N95" i="4"/>
  <c r="N96" i="4"/>
  <c r="M100" i="4"/>
  <c r="M99" i="4"/>
  <c r="M106" i="4"/>
  <c r="M105" i="4"/>
  <c r="K110" i="4"/>
  <c r="H112" i="4"/>
  <c r="AI113" i="4"/>
  <c r="F116" i="4"/>
  <c r="F115" i="4"/>
  <c r="K118" i="4"/>
  <c r="H120" i="4"/>
  <c r="H123" i="4"/>
  <c r="H124" i="4"/>
  <c r="K130" i="4"/>
  <c r="K129" i="4"/>
  <c r="N133" i="4"/>
  <c r="N134" i="4"/>
  <c r="M135" i="4"/>
  <c r="M136" i="4"/>
  <c r="D31" i="5" s="1"/>
  <c r="L143" i="4"/>
  <c r="L144" i="4"/>
  <c r="L146" i="4"/>
  <c r="L145" i="4"/>
  <c r="D153" i="4"/>
  <c r="D154" i="4"/>
  <c r="E157" i="4"/>
  <c r="E158" i="4"/>
  <c r="D162" i="4"/>
  <c r="D161" i="4"/>
  <c r="N164" i="4"/>
  <c r="G167" i="4"/>
  <c r="G168" i="4"/>
  <c r="E172" i="4"/>
  <c r="E171" i="4"/>
  <c r="K173" i="4"/>
  <c r="K174" i="4"/>
  <c r="K178" i="4"/>
  <c r="K177" i="4"/>
  <c r="J181" i="4"/>
  <c r="J182" i="4"/>
  <c r="I186" i="4"/>
  <c r="I185" i="4"/>
  <c r="J189" i="4"/>
  <c r="J190" i="4"/>
  <c r="H195" i="4"/>
  <c r="H196" i="4"/>
  <c r="G199" i="4"/>
  <c r="G200" i="4"/>
  <c r="N22" i="4"/>
  <c r="J4" i="3"/>
  <c r="AH6" i="4"/>
  <c r="AH5" i="4"/>
  <c r="F14" i="3"/>
  <c r="H27" i="4" s="1"/>
  <c r="AD26" i="4"/>
  <c r="AD25" i="4"/>
  <c r="D16" i="3"/>
  <c r="F31" i="4" s="1"/>
  <c r="AB30" i="4"/>
  <c r="AB29" i="4"/>
  <c r="I17" i="3"/>
  <c r="K33" i="4" s="1"/>
  <c r="AG31" i="4"/>
  <c r="AG32" i="4"/>
  <c r="E25" i="4"/>
  <c r="E26" i="4"/>
  <c r="L28" i="4"/>
  <c r="J32" i="4"/>
  <c r="Z35" i="4"/>
  <c r="J36" i="4"/>
  <c r="J35" i="4"/>
  <c r="D40" i="4"/>
  <c r="D39" i="4"/>
  <c r="J41" i="4"/>
  <c r="J42" i="4"/>
  <c r="H46" i="4"/>
  <c r="H45" i="4"/>
  <c r="G54" i="4"/>
  <c r="G53" i="4"/>
  <c r="D58" i="4"/>
  <c r="N60" i="4"/>
  <c r="N59" i="4"/>
  <c r="I64" i="4"/>
  <c r="E67" i="4"/>
  <c r="E68" i="4"/>
  <c r="D71" i="4"/>
  <c r="D72" i="4"/>
  <c r="J73" i="4"/>
  <c r="J74" i="4"/>
  <c r="J80" i="4"/>
  <c r="J79" i="4"/>
  <c r="G84" i="4"/>
  <c r="G83" i="4"/>
  <c r="N85" i="4"/>
  <c r="N86" i="4"/>
  <c r="M90" i="4"/>
  <c r="M89" i="4"/>
  <c r="K93" i="4"/>
  <c r="K94" i="4"/>
  <c r="K96" i="4"/>
  <c r="K95" i="4"/>
  <c r="I99" i="4"/>
  <c r="I100" i="4"/>
  <c r="H106" i="4"/>
  <c r="H105" i="4"/>
  <c r="G109" i="4"/>
  <c r="G110" i="4"/>
  <c r="J111" i="4"/>
  <c r="J112" i="4"/>
  <c r="M118" i="4"/>
  <c r="M117" i="4"/>
  <c r="D121" i="4"/>
  <c r="D122" i="4"/>
  <c r="N124" i="4"/>
  <c r="L128" i="4"/>
  <c r="L132" i="4"/>
  <c r="L131" i="4"/>
  <c r="AB139" i="4"/>
  <c r="L139" i="4"/>
  <c r="L140" i="4"/>
  <c r="D143" i="4"/>
  <c r="D144" i="4"/>
  <c r="H147" i="4"/>
  <c r="H148" i="4"/>
  <c r="F151" i="4"/>
  <c r="F152" i="4"/>
  <c r="AA153" i="4"/>
  <c r="D155" i="4"/>
  <c r="D156" i="4"/>
  <c r="K157" i="4"/>
  <c r="K158" i="4"/>
  <c r="K162" i="4"/>
  <c r="K161" i="4"/>
  <c r="N168" i="4"/>
  <c r="N167" i="4"/>
  <c r="AB171" i="4"/>
  <c r="J172" i="4"/>
  <c r="L178" i="4"/>
  <c r="L177" i="4"/>
  <c r="K182" i="4"/>
  <c r="K181" i="4"/>
  <c r="K185" i="4"/>
  <c r="K186" i="4"/>
  <c r="F189" i="4"/>
  <c r="F190" i="4"/>
  <c r="D194" i="4"/>
  <c r="D193" i="4"/>
  <c r="N196" i="4"/>
  <c r="AD199" i="4"/>
  <c r="N200" i="4"/>
  <c r="N199" i="4"/>
  <c r="F18" i="4"/>
  <c r="F17" i="4"/>
  <c r="F29" i="3"/>
  <c r="H57" i="4" s="1"/>
  <c r="AD56" i="4"/>
  <c r="AD55" i="4"/>
  <c r="J22" i="3"/>
  <c r="L43" i="4" s="1"/>
  <c r="AH41" i="4"/>
  <c r="AH42" i="4"/>
  <c r="I25" i="3"/>
  <c r="AG47" i="4"/>
  <c r="AG48" i="4"/>
  <c r="E27" i="4"/>
  <c r="E28" i="4"/>
  <c r="L32" i="4"/>
  <c r="L31" i="4"/>
  <c r="K35" i="4"/>
  <c r="K36" i="4"/>
  <c r="E40" i="4"/>
  <c r="E39" i="4"/>
  <c r="F41" i="4"/>
  <c r="F42" i="4"/>
  <c r="E46" i="4"/>
  <c r="AI45" i="4"/>
  <c r="L47" i="4"/>
  <c r="L48" i="4"/>
  <c r="J51" i="4"/>
  <c r="J52" i="4"/>
  <c r="F56" i="4"/>
  <c r="F55" i="4"/>
  <c r="E59" i="4"/>
  <c r="E60" i="4"/>
  <c r="F64" i="4"/>
  <c r="F63" i="4"/>
  <c r="M66" i="4"/>
  <c r="M65" i="4"/>
  <c r="F69" i="4"/>
  <c r="F70" i="4"/>
  <c r="M72" i="4"/>
  <c r="K76" i="4"/>
  <c r="K80" i="4"/>
  <c r="K79" i="4"/>
  <c r="I83" i="4"/>
  <c r="I84" i="4"/>
  <c r="D87" i="4"/>
  <c r="D88" i="4"/>
  <c r="N90" i="4"/>
  <c r="L93" i="4"/>
  <c r="L94" i="4"/>
  <c r="E99" i="4"/>
  <c r="E100" i="4"/>
  <c r="H103" i="4"/>
  <c r="H104" i="4"/>
  <c r="I108" i="4"/>
  <c r="I107" i="4"/>
  <c r="F112" i="4"/>
  <c r="F111" i="4"/>
  <c r="D115" i="4"/>
  <c r="D116" i="4"/>
  <c r="N118" i="4"/>
  <c r="N117" i="4"/>
  <c r="K121" i="4"/>
  <c r="K122" i="4"/>
  <c r="J125" i="4"/>
  <c r="J126" i="4"/>
  <c r="M130" i="4"/>
  <c r="K134" i="4"/>
  <c r="I138" i="4"/>
  <c r="I137" i="4"/>
  <c r="J141" i="4"/>
  <c r="J142" i="4"/>
  <c r="K144" i="4"/>
  <c r="K143" i="4"/>
  <c r="I147" i="4"/>
  <c r="I148" i="4"/>
  <c r="AC149" i="4"/>
  <c r="G152" i="4"/>
  <c r="G151" i="4"/>
  <c r="E155" i="4"/>
  <c r="E156" i="4"/>
  <c r="G158" i="4"/>
  <c r="G157" i="4"/>
  <c r="AH159" i="4"/>
  <c r="G161" i="4"/>
  <c r="G162" i="4"/>
  <c r="E166" i="4"/>
  <c r="E165" i="4"/>
  <c r="M170" i="4"/>
  <c r="M169" i="4"/>
  <c r="AD175" i="4"/>
  <c r="N176" i="4"/>
  <c r="N175" i="4"/>
  <c r="M179" i="4"/>
  <c r="M180" i="4"/>
  <c r="L184" i="4"/>
  <c r="M190" i="4"/>
  <c r="M189" i="4"/>
  <c r="AH191" i="4"/>
  <c r="K194" i="4"/>
  <c r="K193" i="4"/>
  <c r="J197" i="4"/>
  <c r="J198" i="4"/>
  <c r="E24" i="4"/>
  <c r="J10" i="4"/>
  <c r="AE15" i="4"/>
  <c r="AE16" i="4"/>
  <c r="AA20" i="4"/>
  <c r="AA19" i="4"/>
  <c r="AC6" i="4"/>
  <c r="AC5" i="4"/>
  <c r="D21" i="4"/>
  <c r="D22" i="4"/>
  <c r="L4" i="3"/>
  <c r="AJ5" i="4"/>
  <c r="AJ6" i="4"/>
  <c r="F31" i="3"/>
  <c r="H61" i="4" s="1"/>
  <c r="AD60" i="4"/>
  <c r="AD59" i="4"/>
  <c r="B35" i="3"/>
  <c r="Z67" i="4"/>
  <c r="Z68" i="4"/>
  <c r="I38" i="3"/>
  <c r="K75" i="4" s="1"/>
  <c r="AG74" i="4"/>
  <c r="AG73" i="4"/>
  <c r="AC81" i="4"/>
  <c r="AC82" i="4"/>
  <c r="L45" i="3"/>
  <c r="D58" i="5" s="1"/>
  <c r="AJ88" i="4"/>
  <c r="AJ87" i="4"/>
  <c r="Z91" i="4"/>
  <c r="Z92" i="4"/>
  <c r="C48" i="3"/>
  <c r="E95" i="4" s="1"/>
  <c r="AA94" i="4"/>
  <c r="AA93" i="4"/>
  <c r="H53" i="3"/>
  <c r="J105" i="4" s="1"/>
  <c r="AF103" i="4"/>
  <c r="AF104" i="4"/>
  <c r="G26" i="4"/>
  <c r="N28" i="4"/>
  <c r="N27" i="4"/>
  <c r="M31" i="4"/>
  <c r="M32" i="4"/>
  <c r="L36" i="4"/>
  <c r="F40" i="4"/>
  <c r="F39" i="4"/>
  <c r="F45" i="4"/>
  <c r="F46" i="4"/>
  <c r="F50" i="4"/>
  <c r="F49" i="4"/>
  <c r="K51" i="4"/>
  <c r="K52" i="4"/>
  <c r="G55" i="4"/>
  <c r="G56" i="4"/>
  <c r="F60" i="4"/>
  <c r="F59" i="4"/>
  <c r="N65" i="4"/>
  <c r="N66" i="4"/>
  <c r="L70" i="4"/>
  <c r="H74" i="4"/>
  <c r="H73" i="4"/>
  <c r="F77" i="4"/>
  <c r="F78" i="4"/>
  <c r="H79" i="4"/>
  <c r="H80" i="4"/>
  <c r="E83" i="4"/>
  <c r="E84" i="4"/>
  <c r="AD85" i="4"/>
  <c r="L86" i="4"/>
  <c r="J90" i="4"/>
  <c r="N91" i="4"/>
  <c r="N92" i="4"/>
  <c r="I96" i="4"/>
  <c r="F100" i="4"/>
  <c r="F99" i="4"/>
  <c r="L102" i="4"/>
  <c r="L105" i="4"/>
  <c r="L106" i="4"/>
  <c r="J110" i="4"/>
  <c r="J109" i="4"/>
  <c r="AH111" i="4"/>
  <c r="G113" i="4"/>
  <c r="G114" i="4"/>
  <c r="AF115" i="4"/>
  <c r="E118" i="4"/>
  <c r="E117" i="4"/>
  <c r="AH119" i="4"/>
  <c r="L123" i="4"/>
  <c r="L124" i="4"/>
  <c r="J128" i="4"/>
  <c r="J127" i="4"/>
  <c r="AE129" i="4"/>
  <c r="I132" i="4"/>
  <c r="I131" i="4"/>
  <c r="E138" i="4"/>
  <c r="E137" i="4"/>
  <c r="N140" i="4"/>
  <c r="AG141" i="4"/>
  <c r="E146" i="4"/>
  <c r="H152" i="4"/>
  <c r="F156" i="4"/>
  <c r="N158" i="4"/>
  <c r="N157" i="4"/>
  <c r="M162" i="4"/>
  <c r="K166" i="4"/>
  <c r="L171" i="4"/>
  <c r="L172" i="4"/>
  <c r="Z175" i="4"/>
  <c r="J175" i="4"/>
  <c r="J176" i="4"/>
  <c r="AE177" i="4"/>
  <c r="I179" i="4"/>
  <c r="I180" i="4"/>
  <c r="H184" i="4"/>
  <c r="F188" i="4"/>
  <c r="N190" i="4"/>
  <c r="N189" i="4"/>
  <c r="F198" i="4"/>
  <c r="F197" i="4"/>
  <c r="J18" i="4"/>
  <c r="I24" i="4"/>
  <c r="K61" i="4"/>
  <c r="G6" i="4"/>
  <c r="G5" i="4"/>
  <c r="E6" i="3"/>
  <c r="G11" i="4" s="1"/>
  <c r="AC9" i="4"/>
  <c r="AC10" i="4"/>
  <c r="L7" i="3"/>
  <c r="AJ11" i="4"/>
  <c r="AJ12" i="4"/>
  <c r="B9" i="3"/>
  <c r="H4" i="5" s="1"/>
  <c r="Z16" i="4"/>
  <c r="Z15" i="4"/>
  <c r="I10" i="3"/>
  <c r="K19" i="4" s="1"/>
  <c r="AG17" i="4"/>
  <c r="AG18" i="4"/>
  <c r="C12" i="3"/>
  <c r="AA21" i="4"/>
  <c r="AA22" i="4"/>
  <c r="G47" i="4"/>
  <c r="G48" i="4"/>
  <c r="C27" i="3"/>
  <c r="AA51" i="4"/>
  <c r="AA52" i="4"/>
  <c r="G58" i="4"/>
  <c r="G57" i="4"/>
  <c r="G97" i="4"/>
  <c r="G98" i="4"/>
  <c r="C36" i="3"/>
  <c r="E71" i="4" s="1"/>
  <c r="AA70" i="4"/>
  <c r="AA69" i="4"/>
  <c r="G40" i="3"/>
  <c r="I79" i="4" s="1"/>
  <c r="AE78" i="4"/>
  <c r="AE77" i="4"/>
  <c r="J43" i="3"/>
  <c r="L85" i="4" s="1"/>
  <c r="AH84" i="4"/>
  <c r="AH83" i="4"/>
  <c r="B51" i="3"/>
  <c r="Z99" i="4"/>
  <c r="Z100" i="4"/>
  <c r="G105" i="4"/>
  <c r="G106" i="4"/>
  <c r="C85" i="3"/>
  <c r="E169" i="4" s="1"/>
  <c r="AA168" i="4"/>
  <c r="AA167" i="4"/>
  <c r="K101" i="3"/>
  <c r="AI200" i="4"/>
  <c r="AI199" i="4"/>
  <c r="K89" i="3"/>
  <c r="M177" i="4" s="1"/>
  <c r="AI176" i="4"/>
  <c r="AI175" i="4"/>
  <c r="N129" i="4"/>
  <c r="N130" i="4"/>
  <c r="K171" i="4"/>
  <c r="K172" i="4"/>
  <c r="K188" i="4"/>
  <c r="K187" i="4"/>
  <c r="N113" i="4"/>
  <c r="N114" i="4"/>
  <c r="L70" i="3"/>
  <c r="I62" i="5" s="1"/>
  <c r="AJ137" i="4"/>
  <c r="AJ138" i="4"/>
  <c r="I168" i="4"/>
  <c r="I167" i="4"/>
  <c r="H126" i="4"/>
  <c r="H125" i="4"/>
  <c r="C97" i="3"/>
  <c r="E193" i="4" s="1"/>
  <c r="AA192" i="4"/>
  <c r="AA191" i="4"/>
  <c r="G156" i="4"/>
  <c r="G155" i="4"/>
  <c r="H5" i="3"/>
  <c r="AF8" i="4"/>
  <c r="AF7" i="4"/>
  <c r="J6" i="3"/>
  <c r="L11" i="4" s="1"/>
  <c r="AH10" i="4"/>
  <c r="AH9" i="4"/>
  <c r="C9" i="3"/>
  <c r="AA15" i="4"/>
  <c r="AA16" i="4"/>
  <c r="M17" i="4"/>
  <c r="M18" i="4"/>
  <c r="D12" i="4"/>
  <c r="E20" i="4"/>
  <c r="E19" i="4"/>
  <c r="M12" i="4"/>
  <c r="M11" i="4"/>
  <c r="E8" i="3"/>
  <c r="AC13" i="4"/>
  <c r="AC14" i="4"/>
  <c r="G20" i="4"/>
  <c r="C7" i="3"/>
  <c r="AA12" i="4"/>
  <c r="AA11" i="4"/>
  <c r="L20" i="4"/>
  <c r="I16" i="4"/>
  <c r="L168" i="3"/>
  <c r="G82" i="5" s="1"/>
  <c r="L364" i="3"/>
  <c r="L396" i="3"/>
  <c r="B56" i="3"/>
  <c r="E14" i="5" s="1"/>
  <c r="Z110" i="4"/>
  <c r="Z109" i="4"/>
  <c r="G57" i="3"/>
  <c r="I113" i="4" s="1"/>
  <c r="AE112" i="4"/>
  <c r="AE111" i="4"/>
  <c r="B60" i="3"/>
  <c r="I14" i="5" s="1"/>
  <c r="Z118" i="4"/>
  <c r="Z117" i="4"/>
  <c r="H62" i="3"/>
  <c r="J123" i="4" s="1"/>
  <c r="AF121" i="4"/>
  <c r="AF122" i="4"/>
  <c r="I63" i="3"/>
  <c r="AG123" i="4"/>
  <c r="AG124" i="4"/>
  <c r="C65" i="3"/>
  <c r="E129" i="4" s="1"/>
  <c r="AA128" i="4"/>
  <c r="AA127" i="4"/>
  <c r="I67" i="3"/>
  <c r="K133" i="4" s="1"/>
  <c r="AG132" i="4"/>
  <c r="AG131" i="4"/>
  <c r="E71" i="3"/>
  <c r="AC139" i="4"/>
  <c r="AC140" i="4"/>
  <c r="C73" i="3"/>
  <c r="AA144" i="4"/>
  <c r="AA143" i="4"/>
  <c r="AF146" i="4"/>
  <c r="AF145" i="4"/>
  <c r="B76" i="3"/>
  <c r="Z149" i="4"/>
  <c r="Z150" i="4"/>
  <c r="B80" i="3"/>
  <c r="I18" i="5" s="1"/>
  <c r="Z157" i="4"/>
  <c r="Z158" i="4"/>
  <c r="D82" i="3"/>
  <c r="F163" i="4" s="1"/>
  <c r="AB161" i="4"/>
  <c r="AB162" i="4"/>
  <c r="F84" i="3"/>
  <c r="H167" i="4" s="1"/>
  <c r="AD166" i="4"/>
  <c r="AD165" i="4"/>
  <c r="AE168" i="4"/>
  <c r="AE167" i="4"/>
  <c r="L86" i="3"/>
  <c r="AJ170" i="4"/>
  <c r="AJ169" i="4"/>
  <c r="AC179" i="4"/>
  <c r="AC180" i="4"/>
  <c r="J92" i="3"/>
  <c r="AH181" i="4"/>
  <c r="AH182" i="4"/>
  <c r="AI184" i="4"/>
  <c r="AI183" i="4"/>
  <c r="B96" i="3"/>
  <c r="E22" i="5" s="1"/>
  <c r="Z189" i="4"/>
  <c r="Z190" i="4"/>
  <c r="D98" i="3"/>
  <c r="AB194" i="4"/>
  <c r="AB193" i="4"/>
  <c r="I99" i="3"/>
  <c r="K197" i="4" s="1"/>
  <c r="AG195" i="4"/>
  <c r="AG196" i="4"/>
  <c r="AH197" i="4"/>
  <c r="AH198" i="4"/>
  <c r="H102" i="3"/>
  <c r="J202" i="4" s="1"/>
  <c r="AF201" i="4"/>
  <c r="N26" i="4"/>
  <c r="N25" i="4"/>
  <c r="I29" i="4"/>
  <c r="I30" i="4"/>
  <c r="I34" i="4"/>
  <c r="I33" i="4"/>
  <c r="G38" i="4"/>
  <c r="G37" i="4"/>
  <c r="G39" i="4"/>
  <c r="G40" i="4"/>
  <c r="G41" i="4"/>
  <c r="G42" i="4"/>
  <c r="D47" i="4"/>
  <c r="D48" i="4"/>
  <c r="G51" i="4"/>
  <c r="G52" i="4"/>
  <c r="I55" i="4"/>
  <c r="I56" i="4"/>
  <c r="M57" i="4"/>
  <c r="M58" i="4"/>
  <c r="L63" i="4"/>
  <c r="L64" i="4"/>
  <c r="N69" i="4"/>
  <c r="N70" i="4"/>
  <c r="I74" i="4"/>
  <c r="I73" i="4"/>
  <c r="G77" i="4"/>
  <c r="G78" i="4"/>
  <c r="AA79" i="4"/>
  <c r="M80" i="4"/>
  <c r="K84" i="4"/>
  <c r="G87" i="4"/>
  <c r="G88" i="4"/>
  <c r="J94" i="4"/>
  <c r="J93" i="4"/>
  <c r="J95" i="4"/>
  <c r="J96" i="4"/>
  <c r="G100" i="4"/>
  <c r="G99" i="4"/>
  <c r="M102" i="4"/>
  <c r="M101" i="4"/>
  <c r="E106" i="4"/>
  <c r="E105" i="4"/>
  <c r="F109" i="4"/>
  <c r="F110" i="4"/>
  <c r="L112" i="4"/>
  <c r="M114" i="4"/>
  <c r="F117" i="4"/>
  <c r="F118" i="4"/>
  <c r="L120" i="4"/>
  <c r="M122" i="4"/>
  <c r="M126" i="4"/>
  <c r="M125" i="4"/>
  <c r="E130" i="4"/>
  <c r="I134" i="4"/>
  <c r="I133" i="4"/>
  <c r="AF139" i="4"/>
  <c r="G145" i="4"/>
  <c r="G146" i="4"/>
  <c r="J151" i="4"/>
  <c r="J152" i="4"/>
  <c r="Z159" i="4"/>
  <c r="J159" i="4"/>
  <c r="J160" i="4"/>
  <c r="I163" i="4"/>
  <c r="I164" i="4"/>
  <c r="AC165" i="4"/>
  <c r="AH167" i="4"/>
  <c r="AA169" i="4"/>
  <c r="K169" i="4"/>
  <c r="K170" i="4"/>
  <c r="F173" i="4"/>
  <c r="F174" i="4"/>
  <c r="E178" i="4"/>
  <c r="AF179" i="4"/>
  <c r="E182" i="4"/>
  <c r="E181" i="4"/>
  <c r="Z183" i="4"/>
  <c r="D186" i="4"/>
  <c r="D185" i="4"/>
  <c r="E190" i="4"/>
  <c r="E189" i="4"/>
  <c r="Z191" i="4"/>
  <c r="M194" i="4"/>
  <c r="M198" i="4"/>
  <c r="M197" i="4"/>
  <c r="Z11" i="4"/>
  <c r="Z12" i="4"/>
  <c r="AB15" i="4"/>
  <c r="AB16" i="4"/>
  <c r="C4" i="3"/>
  <c r="AA6" i="4"/>
  <c r="AA5" i="4"/>
  <c r="Z20" i="4"/>
  <c r="Z19" i="4"/>
  <c r="B14" i="3"/>
  <c r="Z26" i="4"/>
  <c r="Z25" i="4"/>
  <c r="E17" i="3"/>
  <c r="G33" i="4" s="1"/>
  <c r="AC31" i="4"/>
  <c r="AC32" i="4"/>
  <c r="J18" i="3"/>
  <c r="L35" i="4" s="1"/>
  <c r="AH34" i="4"/>
  <c r="AH33" i="4"/>
  <c r="K19" i="3"/>
  <c r="M37" i="4" s="1"/>
  <c r="AI35" i="4"/>
  <c r="AI36" i="4"/>
  <c r="Z27" i="4"/>
  <c r="H28" i="4"/>
  <c r="E32" i="4"/>
  <c r="E31" i="4"/>
  <c r="D35" i="4"/>
  <c r="D36" i="4"/>
  <c r="L38" i="4"/>
  <c r="L37" i="4"/>
  <c r="E41" i="4"/>
  <c r="E42" i="4"/>
  <c r="D46" i="4"/>
  <c r="D45" i="4"/>
  <c r="J48" i="4"/>
  <c r="J47" i="4"/>
  <c r="H52" i="4"/>
  <c r="J56" i="4"/>
  <c r="J55" i="4"/>
  <c r="I59" i="4"/>
  <c r="I60" i="4"/>
  <c r="E64" i="4"/>
  <c r="AI63" i="4"/>
  <c r="L65" i="4"/>
  <c r="L66" i="4"/>
  <c r="J69" i="4"/>
  <c r="J70" i="4"/>
  <c r="E74" i="4"/>
  <c r="E73" i="4"/>
  <c r="F79" i="4"/>
  <c r="F80" i="4"/>
  <c r="M82" i="4"/>
  <c r="M81" i="4"/>
  <c r="J85" i="4"/>
  <c r="J86" i="4"/>
  <c r="H90" i="4"/>
  <c r="H89" i="4"/>
  <c r="F93" i="4"/>
  <c r="F94" i="4"/>
  <c r="G96" i="4"/>
  <c r="G95" i="4"/>
  <c r="N98" i="4"/>
  <c r="N97" i="4"/>
  <c r="J102" i="4"/>
  <c r="J101" i="4"/>
  <c r="L103" i="4"/>
  <c r="L104" i="4"/>
  <c r="M108" i="4"/>
  <c r="M107" i="4"/>
  <c r="Z111" i="4"/>
  <c r="G118" i="4"/>
  <c r="J119" i="4"/>
  <c r="J120" i="4"/>
  <c r="I124" i="4"/>
  <c r="I123" i="4"/>
  <c r="G128" i="4"/>
  <c r="G127" i="4"/>
  <c r="F131" i="4"/>
  <c r="F132" i="4"/>
  <c r="F140" i="4"/>
  <c r="M142" i="4"/>
  <c r="M141" i="4"/>
  <c r="M146" i="4"/>
  <c r="K150" i="4"/>
  <c r="K154" i="4"/>
  <c r="K153" i="4"/>
  <c r="F157" i="4"/>
  <c r="F158" i="4"/>
  <c r="E162" i="4"/>
  <c r="AF163" i="4"/>
  <c r="H168" i="4"/>
  <c r="F172" i="4"/>
  <c r="G178" i="4"/>
  <c r="G177" i="4"/>
  <c r="F181" i="4"/>
  <c r="F182" i="4"/>
  <c r="E186" i="4"/>
  <c r="L187" i="4"/>
  <c r="L188" i="4"/>
  <c r="K192" i="4"/>
  <c r="K191" i="4"/>
  <c r="AE193" i="4"/>
  <c r="I196" i="4"/>
  <c r="I195" i="4"/>
  <c r="H200" i="4"/>
  <c r="J29" i="3"/>
  <c r="L57" i="4" s="1"/>
  <c r="AH56" i="4"/>
  <c r="AH55" i="4"/>
  <c r="F22" i="3"/>
  <c r="AD41" i="4"/>
  <c r="AD42" i="4"/>
  <c r="AC47" i="4"/>
  <c r="AC48" i="4"/>
  <c r="J26" i="3"/>
  <c r="AH50" i="4"/>
  <c r="AH49" i="4"/>
  <c r="K26" i="4"/>
  <c r="F32" i="4"/>
  <c r="AG33" i="4"/>
  <c r="F35" i="4"/>
  <c r="F36" i="4"/>
  <c r="M38" i="4"/>
  <c r="K43" i="4"/>
  <c r="K44" i="4"/>
  <c r="AE45" i="4"/>
  <c r="F48" i="4"/>
  <c r="F47" i="4"/>
  <c r="D52" i="4"/>
  <c r="L54" i="4"/>
  <c r="L53" i="4"/>
  <c r="J58" i="4"/>
  <c r="J57" i="4"/>
  <c r="N61" i="4"/>
  <c r="N62" i="4"/>
  <c r="H65" i="4"/>
  <c r="H66" i="4"/>
  <c r="AA71" i="4"/>
  <c r="I72" i="4"/>
  <c r="F75" i="4"/>
  <c r="F76" i="4"/>
  <c r="N81" i="4"/>
  <c r="N82" i="4"/>
  <c r="K86" i="4"/>
  <c r="K85" i="4"/>
  <c r="I89" i="4"/>
  <c r="I90" i="4"/>
  <c r="G94" i="4"/>
  <c r="G93" i="4"/>
  <c r="H95" i="4"/>
  <c r="H96" i="4"/>
  <c r="J97" i="4"/>
  <c r="J98" i="4"/>
  <c r="K102" i="4"/>
  <c r="K101" i="4"/>
  <c r="D107" i="4"/>
  <c r="D108" i="4"/>
  <c r="N110" i="4"/>
  <c r="N109" i="4"/>
  <c r="K114" i="4"/>
  <c r="K113" i="4"/>
  <c r="AJ115" i="4"/>
  <c r="I118" i="4"/>
  <c r="I117" i="4"/>
  <c r="E122" i="4"/>
  <c r="AF123" i="4"/>
  <c r="E126" i="4"/>
  <c r="E125" i="4"/>
  <c r="H129" i="4"/>
  <c r="H130" i="4"/>
  <c r="F133" i="4"/>
  <c r="F134" i="4"/>
  <c r="D137" i="4"/>
  <c r="D138" i="4"/>
  <c r="F142" i="4"/>
  <c r="F141" i="4"/>
  <c r="AE145" i="4"/>
  <c r="D147" i="4"/>
  <c r="D148" i="4"/>
  <c r="M150" i="4"/>
  <c r="M149" i="4"/>
  <c r="L153" i="4"/>
  <c r="L154" i="4"/>
  <c r="M155" i="4"/>
  <c r="M156" i="4"/>
  <c r="L160" i="4"/>
  <c r="AB163" i="4"/>
  <c r="L163" i="4"/>
  <c r="L164" i="4"/>
  <c r="J168" i="4"/>
  <c r="J167" i="4"/>
  <c r="H169" i="4"/>
  <c r="H170" i="4"/>
  <c r="H176" i="4"/>
  <c r="AI177" i="4"/>
  <c r="H179" i="4"/>
  <c r="H180" i="4"/>
  <c r="AC181" i="4"/>
  <c r="G184" i="4"/>
  <c r="G183" i="4"/>
  <c r="E187" i="4"/>
  <c r="E188" i="4"/>
  <c r="G189" i="4"/>
  <c r="G190" i="4"/>
  <c r="E194" i="4"/>
  <c r="AF195" i="4"/>
  <c r="E198" i="4"/>
  <c r="E197" i="4"/>
  <c r="Z199" i="4"/>
  <c r="G201" i="4"/>
  <c r="D13" i="4"/>
  <c r="D14" i="4"/>
  <c r="H14" i="4"/>
  <c r="AE17" i="4"/>
  <c r="AI19" i="4"/>
  <c r="AI20" i="4"/>
  <c r="I4" i="3"/>
  <c r="AG6" i="4"/>
  <c r="AG5" i="4"/>
  <c r="AC16" i="4"/>
  <c r="AC15" i="4"/>
  <c r="B31" i="3"/>
  <c r="Z60" i="4"/>
  <c r="Z59" i="4"/>
  <c r="I34" i="3"/>
  <c r="AG66" i="4"/>
  <c r="AG65" i="4"/>
  <c r="AC74" i="4"/>
  <c r="AC73" i="4"/>
  <c r="J39" i="3"/>
  <c r="AH75" i="4"/>
  <c r="AH76" i="4"/>
  <c r="H45" i="3"/>
  <c r="J89" i="4" s="1"/>
  <c r="AF88" i="4"/>
  <c r="AF87" i="4"/>
  <c r="AH91" i="4"/>
  <c r="AH92" i="4"/>
  <c r="D53" i="3"/>
  <c r="AB103" i="4"/>
  <c r="AB104" i="4"/>
  <c r="J28" i="4"/>
  <c r="J27" i="4"/>
  <c r="H31" i="4"/>
  <c r="H32" i="4"/>
  <c r="AC33" i="4"/>
  <c r="G35" i="4"/>
  <c r="G36" i="4"/>
  <c r="N37" i="4"/>
  <c r="N38" i="4"/>
  <c r="L44" i="4"/>
  <c r="M47" i="4"/>
  <c r="M48" i="4"/>
  <c r="F52" i="4"/>
  <c r="F51" i="4"/>
  <c r="AA53" i="4"/>
  <c r="M54" i="4"/>
  <c r="L58" i="4"/>
  <c r="Z61" i="4"/>
  <c r="J62" i="4"/>
  <c r="J61" i="4"/>
  <c r="I66" i="4"/>
  <c r="I65" i="4"/>
  <c r="G70" i="4"/>
  <c r="G69" i="4"/>
  <c r="N72" i="4"/>
  <c r="N71" i="4"/>
  <c r="AC75" i="4"/>
  <c r="M75" i="4"/>
  <c r="M76" i="4"/>
  <c r="D79" i="4"/>
  <c r="D80" i="4"/>
  <c r="J81" i="4"/>
  <c r="J82" i="4"/>
  <c r="Z85" i="4"/>
  <c r="H86" i="4"/>
  <c r="H85" i="4"/>
  <c r="E90" i="4"/>
  <c r="E89" i="4"/>
  <c r="E91" i="4"/>
  <c r="I91" i="4"/>
  <c r="I92" i="4"/>
  <c r="E96" i="4"/>
  <c r="L97" i="4"/>
  <c r="L98" i="4"/>
  <c r="H102" i="4"/>
  <c r="D105" i="4"/>
  <c r="D106" i="4"/>
  <c r="AF107" i="4"/>
  <c r="E110" i="4"/>
  <c r="E109" i="4"/>
  <c r="J115" i="4"/>
  <c r="J116" i="4"/>
  <c r="F123" i="4"/>
  <c r="F124" i="4"/>
  <c r="D127" i="4"/>
  <c r="D128" i="4"/>
  <c r="D132" i="4"/>
  <c r="D131" i="4"/>
  <c r="M134" i="4"/>
  <c r="M133" i="4"/>
  <c r="AD135" i="4"/>
  <c r="L136" i="4"/>
  <c r="I139" i="4"/>
  <c r="I140" i="4"/>
  <c r="AC141" i="4"/>
  <c r="J147" i="4"/>
  <c r="J148" i="4"/>
  <c r="N149" i="4"/>
  <c r="N150" i="4"/>
  <c r="M154" i="4"/>
  <c r="I158" i="4"/>
  <c r="I157" i="4"/>
  <c r="H162" i="4"/>
  <c r="H161" i="4"/>
  <c r="F166" i="4"/>
  <c r="F165" i="4"/>
  <c r="D170" i="4"/>
  <c r="D169" i="4"/>
  <c r="H171" i="4"/>
  <c r="H172" i="4"/>
  <c r="D176" i="4"/>
  <c r="D179" i="4"/>
  <c r="D180" i="4"/>
  <c r="N182" i="4"/>
  <c r="N181" i="4"/>
  <c r="M186" i="4"/>
  <c r="M185" i="4"/>
  <c r="I190" i="4"/>
  <c r="I189" i="4"/>
  <c r="G194" i="4"/>
  <c r="G193" i="4"/>
  <c r="AB195" i="4"/>
  <c r="L195" i="4"/>
  <c r="L196" i="4"/>
  <c r="K199" i="4"/>
  <c r="K200" i="4"/>
  <c r="AJ7" i="4"/>
  <c r="N9" i="4"/>
  <c r="N10" i="4"/>
  <c r="AF13" i="4"/>
  <c r="AA9" i="4"/>
  <c r="D201" i="4"/>
  <c r="N101" i="4"/>
  <c r="B5" i="3"/>
  <c r="D4" i="5" s="1"/>
  <c r="Z8" i="4"/>
  <c r="Z7" i="4"/>
  <c r="I6" i="3"/>
  <c r="K11" i="4" s="1"/>
  <c r="AG9" i="4"/>
  <c r="AG10" i="4"/>
  <c r="C8" i="3"/>
  <c r="AA14" i="4"/>
  <c r="AA13" i="4"/>
  <c r="F9" i="3"/>
  <c r="AD16" i="4"/>
  <c r="AD15" i="4"/>
  <c r="D11" i="3"/>
  <c r="AB19" i="4"/>
  <c r="AB20" i="4"/>
  <c r="C19" i="3"/>
  <c r="E37" i="4" s="1"/>
  <c r="AA35" i="4"/>
  <c r="AA36" i="4"/>
  <c r="C23" i="3"/>
  <c r="AA43" i="4"/>
  <c r="AA44" i="4"/>
  <c r="G27" i="3"/>
  <c r="I53" i="4" s="1"/>
  <c r="AE51" i="4"/>
  <c r="AE52" i="4"/>
  <c r="G66" i="4"/>
  <c r="G65" i="4"/>
  <c r="C32" i="3"/>
  <c r="E63" i="4" s="1"/>
  <c r="AA61" i="4"/>
  <c r="AA62" i="4"/>
  <c r="G36" i="3"/>
  <c r="AE69" i="4"/>
  <c r="AE70" i="4"/>
  <c r="K40" i="3"/>
  <c r="AI78" i="4"/>
  <c r="AI77" i="4"/>
  <c r="I46" i="3"/>
  <c r="K91" i="4" s="1"/>
  <c r="AG90" i="4"/>
  <c r="AG89" i="4"/>
  <c r="F51" i="3"/>
  <c r="AD99" i="4"/>
  <c r="AD100" i="4"/>
  <c r="J106" i="4"/>
  <c r="C93" i="3"/>
  <c r="E185" i="4" s="1"/>
  <c r="AA184" i="4"/>
  <c r="AA183" i="4"/>
  <c r="L62" i="3"/>
  <c r="AJ121" i="4"/>
  <c r="AJ122" i="4"/>
  <c r="K97" i="3"/>
  <c r="AI192" i="4"/>
  <c r="AI191" i="4"/>
  <c r="I136" i="4"/>
  <c r="I135" i="4"/>
  <c r="G180" i="4"/>
  <c r="G179" i="4"/>
  <c r="I191" i="4"/>
  <c r="I192" i="4"/>
  <c r="H66" i="3"/>
  <c r="J131" i="4" s="1"/>
  <c r="AF130" i="4"/>
  <c r="AF129" i="4"/>
  <c r="N145" i="4"/>
  <c r="N146" i="4"/>
  <c r="I184" i="4"/>
  <c r="I183" i="4"/>
  <c r="C81" i="3"/>
  <c r="AA160" i="4"/>
  <c r="AA159" i="4"/>
  <c r="G61" i="3"/>
  <c r="I121" i="4" s="1"/>
  <c r="AE120" i="4"/>
  <c r="AE119" i="4"/>
  <c r="K155" i="4"/>
  <c r="K156" i="4"/>
  <c r="I27" i="4"/>
  <c r="I28" i="4"/>
  <c r="E10" i="4"/>
  <c r="F7" i="3"/>
  <c r="AD11" i="4"/>
  <c r="AD12" i="4"/>
  <c r="H9" i="3"/>
  <c r="AF16" i="4"/>
  <c r="AF15" i="4"/>
  <c r="J10" i="3"/>
  <c r="L19" i="4" s="1"/>
  <c r="AH18" i="4"/>
  <c r="AH17" i="4"/>
  <c r="J14" i="4"/>
  <c r="D5" i="3"/>
  <c r="F9" i="4" s="1"/>
  <c r="AB8" i="4"/>
  <c r="AB7" i="4"/>
  <c r="G12" i="4"/>
  <c r="I9" i="3"/>
  <c r="AG16" i="4"/>
  <c r="AG15" i="4"/>
  <c r="K20" i="4"/>
  <c r="N14" i="4"/>
  <c r="N8" i="4"/>
  <c r="N16" i="4"/>
  <c r="N15" i="4"/>
  <c r="L132" i="3"/>
  <c r="K74" i="5" s="1"/>
  <c r="L140" i="3"/>
  <c r="L152" i="3"/>
  <c r="K78" i="5" s="1"/>
  <c r="L164" i="3"/>
  <c r="C82" i="5" s="1"/>
  <c r="L176" i="3"/>
  <c r="E84" i="5" s="1"/>
  <c r="L184" i="3"/>
  <c r="L212" i="3"/>
  <c r="L220" i="3"/>
  <c r="L248" i="3"/>
  <c r="L344" i="3"/>
  <c r="L352" i="3"/>
  <c r="L384" i="3"/>
  <c r="L408" i="3"/>
  <c r="L496" i="3"/>
  <c r="I55" i="3"/>
  <c r="K109" i="4" s="1"/>
  <c r="AG108" i="4"/>
  <c r="AG107" i="4"/>
  <c r="C57" i="3"/>
  <c r="E113" i="4" s="1"/>
  <c r="AA112" i="4"/>
  <c r="AA111" i="4"/>
  <c r="I59" i="3"/>
  <c r="K117" i="4" s="1"/>
  <c r="AG115" i="4"/>
  <c r="AG116" i="4"/>
  <c r="C61" i="3"/>
  <c r="AA119" i="4"/>
  <c r="AA120" i="4"/>
  <c r="AB122" i="4"/>
  <c r="AB121" i="4"/>
  <c r="E63" i="3"/>
  <c r="G125" i="4" s="1"/>
  <c r="AC124" i="4"/>
  <c r="AC123" i="4"/>
  <c r="J64" i="3"/>
  <c r="AH125" i="4"/>
  <c r="AH126" i="4"/>
  <c r="AB129" i="4"/>
  <c r="AB130" i="4"/>
  <c r="E67" i="3"/>
  <c r="G133" i="4" s="1"/>
  <c r="AC132" i="4"/>
  <c r="AC131" i="4"/>
  <c r="J68" i="3"/>
  <c r="AH134" i="4"/>
  <c r="AH133" i="4"/>
  <c r="AB145" i="4"/>
  <c r="AB146" i="4"/>
  <c r="D74" i="3"/>
  <c r="F147" i="4" s="1"/>
  <c r="I75" i="3"/>
  <c r="AG147" i="4"/>
  <c r="AG148" i="4"/>
  <c r="L78" i="3"/>
  <c r="AJ153" i="4"/>
  <c r="AJ154" i="4"/>
  <c r="B84" i="3"/>
  <c r="Z165" i="4"/>
  <c r="Z166" i="4"/>
  <c r="H86" i="3"/>
  <c r="J171" i="4" s="1"/>
  <c r="AF169" i="4"/>
  <c r="AF170" i="4"/>
  <c r="J88" i="3"/>
  <c r="L175" i="4" s="1"/>
  <c r="AH174" i="4"/>
  <c r="AH173" i="4"/>
  <c r="L90" i="3"/>
  <c r="AJ178" i="4"/>
  <c r="AJ177" i="4"/>
  <c r="F92" i="3"/>
  <c r="AD181" i="4"/>
  <c r="AD182" i="4"/>
  <c r="AE183" i="4"/>
  <c r="AE184" i="4"/>
  <c r="L94" i="3"/>
  <c r="AJ186" i="4"/>
  <c r="AJ185" i="4"/>
  <c r="E99" i="3"/>
  <c r="G197" i="4" s="1"/>
  <c r="AC196" i="4"/>
  <c r="AC195" i="4"/>
  <c r="D102" i="3"/>
  <c r="F202" i="4" s="1"/>
  <c r="AB201" i="4"/>
  <c r="I103" i="3"/>
  <c r="K205" i="4" s="1"/>
  <c r="D54" i="3"/>
  <c r="F107" i="4" s="1"/>
  <c r="AB106" i="4"/>
  <c r="AB105" i="4"/>
  <c r="I26" i="4"/>
  <c r="I25" i="4"/>
  <c r="D30" i="4"/>
  <c r="D29" i="4"/>
  <c r="N32" i="4"/>
  <c r="N36" i="4"/>
  <c r="N35" i="4"/>
  <c r="K45" i="4"/>
  <c r="K46" i="4"/>
  <c r="M49" i="4"/>
  <c r="M50" i="4"/>
  <c r="J53" i="4"/>
  <c r="J54" i="4"/>
  <c r="H58" i="4"/>
  <c r="F62" i="4"/>
  <c r="F61" i="4"/>
  <c r="H63" i="4"/>
  <c r="H64" i="4"/>
  <c r="H70" i="4"/>
  <c r="H69" i="4"/>
  <c r="D73" i="4"/>
  <c r="D74" i="4"/>
  <c r="N76" i="4"/>
  <c r="N75" i="4"/>
  <c r="I80" i="4"/>
  <c r="F83" i="4"/>
  <c r="F84" i="4"/>
  <c r="M86" i="4"/>
  <c r="M85" i="4"/>
  <c r="L89" i="4"/>
  <c r="L90" i="4"/>
  <c r="D94" i="4"/>
  <c r="D93" i="4"/>
  <c r="F95" i="4"/>
  <c r="F96" i="4"/>
  <c r="M98" i="4"/>
  <c r="M97" i="4"/>
  <c r="I102" i="4"/>
  <c r="I101" i="4"/>
  <c r="K103" i="4"/>
  <c r="K104" i="4"/>
  <c r="L107" i="4"/>
  <c r="L108" i="4"/>
  <c r="AG109" i="4"/>
  <c r="H113" i="4"/>
  <c r="H114" i="4"/>
  <c r="AG117" i="4"/>
  <c r="AD119" i="4"/>
  <c r="H122" i="4"/>
  <c r="H121" i="4"/>
  <c r="G126" i="4"/>
  <c r="K128" i="4"/>
  <c r="K127" i="4"/>
  <c r="J132" i="4"/>
  <c r="L138" i="4"/>
  <c r="L137" i="4"/>
  <c r="D142" i="4"/>
  <c r="D141" i="4"/>
  <c r="N143" i="4"/>
  <c r="N144" i="4"/>
  <c r="AB147" i="4"/>
  <c r="L147" i="4"/>
  <c r="L148" i="4"/>
  <c r="D152" i="4"/>
  <c r="AE153" i="4"/>
  <c r="D160" i="4"/>
  <c r="AE161" i="4"/>
  <c r="D163" i="4"/>
  <c r="D164" i="4"/>
  <c r="E170" i="4"/>
  <c r="M172" i="4"/>
  <c r="M171" i="4"/>
  <c r="K176" i="4"/>
  <c r="K175" i="4"/>
  <c r="J180" i="4"/>
  <c r="J183" i="4"/>
  <c r="J184" i="4"/>
  <c r="AE185" i="4"/>
  <c r="J192" i="4"/>
  <c r="J191" i="4"/>
  <c r="H194" i="4"/>
  <c r="H193" i="4"/>
  <c r="G198" i="4"/>
  <c r="AH199" i="4"/>
  <c r="AE201" i="4"/>
  <c r="AJ21" i="4"/>
  <c r="M24" i="4"/>
  <c r="F10" i="4"/>
  <c r="AG12" i="4"/>
  <c r="AG11" i="4"/>
  <c r="AJ13" i="4"/>
  <c r="L10" i="3"/>
  <c r="I50" i="5" s="1"/>
  <c r="AJ17" i="4"/>
  <c r="AJ18" i="4"/>
  <c r="G4" i="3"/>
  <c r="AE6" i="4"/>
  <c r="AE5" i="4"/>
  <c r="N24" i="4"/>
  <c r="N23" i="4"/>
  <c r="I13" i="3"/>
  <c r="AG24" i="4"/>
  <c r="L16" i="3"/>
  <c r="E52" i="5" s="1"/>
  <c r="AJ30" i="4"/>
  <c r="AJ29" i="4"/>
  <c r="F18" i="3"/>
  <c r="AD33" i="4"/>
  <c r="AD34" i="4"/>
  <c r="AE36" i="4"/>
  <c r="AE35" i="4"/>
  <c r="D28" i="4"/>
  <c r="AH27" i="4"/>
  <c r="K30" i="4"/>
  <c r="K29" i="4"/>
  <c r="J34" i="4"/>
  <c r="J33" i="4"/>
  <c r="H38" i="4"/>
  <c r="H37" i="4"/>
  <c r="L40" i="4"/>
  <c r="L39" i="4"/>
  <c r="J44" i="4"/>
  <c r="J43" i="4"/>
  <c r="E47" i="4"/>
  <c r="E48" i="4"/>
  <c r="I50" i="4"/>
  <c r="I49" i="4"/>
  <c r="E56" i="4"/>
  <c r="E55" i="4"/>
  <c r="N58" i="4"/>
  <c r="L62" i="4"/>
  <c r="L61" i="4"/>
  <c r="AE63" i="4"/>
  <c r="F66" i="4"/>
  <c r="F65" i="4"/>
  <c r="D70" i="4"/>
  <c r="L72" i="4"/>
  <c r="L71" i="4"/>
  <c r="J76" i="4"/>
  <c r="J75" i="4"/>
  <c r="N77" i="4"/>
  <c r="N78" i="4"/>
  <c r="H81" i="4"/>
  <c r="H82" i="4"/>
  <c r="F85" i="4"/>
  <c r="F86" i="4"/>
  <c r="M87" i="4"/>
  <c r="M88" i="4"/>
  <c r="K92" i="4"/>
  <c r="I98" i="4"/>
  <c r="I97" i="4"/>
  <c r="F101" i="4"/>
  <c r="F102" i="4"/>
  <c r="G104" i="4"/>
  <c r="G103" i="4"/>
  <c r="H108" i="4"/>
  <c r="H107" i="4"/>
  <c r="AC109" i="4"/>
  <c r="I114" i="4"/>
  <c r="M116" i="4"/>
  <c r="M115" i="4"/>
  <c r="Z119" i="4"/>
  <c r="AE121" i="4"/>
  <c r="D123" i="4"/>
  <c r="D124" i="4"/>
  <c r="N125" i="4"/>
  <c r="N126" i="4"/>
  <c r="L129" i="4"/>
  <c r="L130" i="4"/>
  <c r="J133" i="4"/>
  <c r="J134" i="4"/>
  <c r="J135" i="4"/>
  <c r="J136" i="4"/>
  <c r="M138" i="4"/>
  <c r="M137" i="4"/>
  <c r="I142" i="4"/>
  <c r="I141" i="4"/>
  <c r="H146" i="4"/>
  <c r="H145" i="4"/>
  <c r="F149" i="4"/>
  <c r="F150" i="4"/>
  <c r="E154" i="4"/>
  <c r="L155" i="4"/>
  <c r="L156" i="4"/>
  <c r="K160" i="4"/>
  <c r="K159" i="4"/>
  <c r="J163" i="4"/>
  <c r="J164" i="4"/>
  <c r="N166" i="4"/>
  <c r="N165" i="4"/>
  <c r="L170" i="4"/>
  <c r="L169" i="4"/>
  <c r="AJ171" i="4"/>
  <c r="G174" i="4"/>
  <c r="G173" i="4"/>
  <c r="L176" i="4"/>
  <c r="AB179" i="4"/>
  <c r="L179" i="4"/>
  <c r="L180" i="4"/>
  <c r="K184" i="4"/>
  <c r="K183" i="4"/>
  <c r="H187" i="4"/>
  <c r="H188" i="4"/>
  <c r="F192" i="4"/>
  <c r="F191" i="4"/>
  <c r="D195" i="4"/>
  <c r="D196" i="4"/>
  <c r="AJ195" i="4"/>
  <c r="N197" i="4"/>
  <c r="N198" i="4"/>
  <c r="AA201" i="4"/>
  <c r="D24" i="4"/>
  <c r="D23" i="4"/>
  <c r="AB17" i="4"/>
  <c r="B22" i="3"/>
  <c r="K6" i="5" s="1"/>
  <c r="Z41" i="4"/>
  <c r="Z42" i="4"/>
  <c r="F26" i="3"/>
  <c r="AD49" i="4"/>
  <c r="AD50" i="4"/>
  <c r="F26" i="4"/>
  <c r="F25" i="4"/>
  <c r="L30" i="4"/>
  <c r="L29" i="4"/>
  <c r="K34" i="4"/>
  <c r="I37" i="4"/>
  <c r="I38" i="4"/>
  <c r="F44" i="4"/>
  <c r="F43" i="4"/>
  <c r="M46" i="4"/>
  <c r="J49" i="4"/>
  <c r="J50" i="4"/>
  <c r="H54" i="4"/>
  <c r="H53" i="4"/>
  <c r="E57" i="4"/>
  <c r="E58" i="4"/>
  <c r="H62" i="4"/>
  <c r="N63" i="4"/>
  <c r="N64" i="4"/>
  <c r="E72" i="4"/>
  <c r="L73" i="4"/>
  <c r="L74" i="4"/>
  <c r="J78" i="4"/>
  <c r="J77" i="4"/>
  <c r="I82" i="4"/>
  <c r="I81" i="4"/>
  <c r="G86" i="4"/>
  <c r="G85" i="4"/>
  <c r="D90" i="4"/>
  <c r="D89" i="4"/>
  <c r="M91" i="4"/>
  <c r="M92" i="4"/>
  <c r="E98" i="4"/>
  <c r="E97" i="4"/>
  <c r="G102" i="4"/>
  <c r="G101" i="4"/>
  <c r="I105" i="4"/>
  <c r="I106" i="4"/>
  <c r="I109" i="4"/>
  <c r="I110" i="4"/>
  <c r="E114" i="4"/>
  <c r="N115" i="4"/>
  <c r="N116" i="4"/>
  <c r="K120" i="4"/>
  <c r="K119" i="4"/>
  <c r="J124" i="4"/>
  <c r="AD127" i="4"/>
  <c r="N127" i="4"/>
  <c r="N128" i="4"/>
  <c r="M131" i="4"/>
  <c r="M132" i="4"/>
  <c r="AG133" i="4"/>
  <c r="K136" i="4"/>
  <c r="K135" i="4"/>
  <c r="M140" i="4"/>
  <c r="M139" i="4"/>
  <c r="I146" i="4"/>
  <c r="I145" i="4"/>
  <c r="AJ147" i="4"/>
  <c r="G150" i="4"/>
  <c r="AH151" i="4"/>
  <c r="G153" i="4"/>
  <c r="G154" i="4"/>
  <c r="G160" i="4"/>
  <c r="G159" i="4"/>
  <c r="F164" i="4"/>
  <c r="D168" i="4"/>
  <c r="I170" i="4"/>
  <c r="I169" i="4"/>
  <c r="N174" i="4"/>
  <c r="N173" i="4"/>
  <c r="M178" i="4"/>
  <c r="M182" i="4"/>
  <c r="M181" i="4"/>
  <c r="AH183" i="4"/>
  <c r="L186" i="4"/>
  <c r="L185" i="4"/>
  <c r="M187" i="4"/>
  <c r="M188" i="4"/>
  <c r="L191" i="4"/>
  <c r="L192" i="4"/>
  <c r="J196" i="4"/>
  <c r="J195" i="4"/>
  <c r="J200" i="4"/>
  <c r="J199" i="4"/>
  <c r="AI7" i="4"/>
  <c r="J8" i="3"/>
  <c r="AH13" i="4"/>
  <c r="AH14" i="4"/>
  <c r="AH20" i="4"/>
  <c r="AH19" i="4"/>
  <c r="I30" i="3"/>
  <c r="K59" i="4" s="1"/>
  <c r="AG57" i="4"/>
  <c r="AG58" i="4"/>
  <c r="AC66" i="4"/>
  <c r="AC65" i="4"/>
  <c r="J35" i="3"/>
  <c r="L69" i="4" s="1"/>
  <c r="AH68" i="4"/>
  <c r="AH67" i="4"/>
  <c r="F39" i="3"/>
  <c r="H77" i="4" s="1"/>
  <c r="AD75" i="4"/>
  <c r="AD76" i="4"/>
  <c r="D45" i="3"/>
  <c r="AB87" i="4"/>
  <c r="AB88" i="4"/>
  <c r="K48" i="3"/>
  <c r="AI94" i="4"/>
  <c r="AI93" i="4"/>
  <c r="I50" i="3"/>
  <c r="K99" i="4" s="1"/>
  <c r="AG97" i="4"/>
  <c r="AG98" i="4"/>
  <c r="AC25" i="4"/>
  <c r="F28" i="4"/>
  <c r="F27" i="4"/>
  <c r="M29" i="4"/>
  <c r="M30" i="4"/>
  <c r="M33" i="4"/>
  <c r="M34" i="4"/>
  <c r="AH35" i="4"/>
  <c r="J37" i="4"/>
  <c r="J38" i="4"/>
  <c r="N40" i="4"/>
  <c r="N39" i="4"/>
  <c r="G44" i="4"/>
  <c r="G43" i="4"/>
  <c r="H47" i="4"/>
  <c r="H48" i="4"/>
  <c r="AG49" i="4"/>
  <c r="I54" i="4"/>
  <c r="F57" i="4"/>
  <c r="F58" i="4"/>
  <c r="D62" i="4"/>
  <c r="G64" i="4"/>
  <c r="G63" i="4"/>
  <c r="D66" i="4"/>
  <c r="D65" i="4"/>
  <c r="M68" i="4"/>
  <c r="M67" i="4"/>
  <c r="AH69" i="4"/>
  <c r="J71" i="4"/>
  <c r="J72" i="4"/>
  <c r="G76" i="4"/>
  <c r="G75" i="4"/>
  <c r="E82" i="4"/>
  <c r="E81" i="4"/>
  <c r="D86" i="4"/>
  <c r="D85" i="4"/>
  <c r="K88" i="4"/>
  <c r="K87" i="4"/>
  <c r="AF89" i="4"/>
  <c r="AD93" i="4"/>
  <c r="N93" i="4"/>
  <c r="N94" i="4"/>
  <c r="F97" i="4"/>
  <c r="F98" i="4"/>
  <c r="D102" i="4"/>
  <c r="I104" i="4"/>
  <c r="I103" i="4"/>
  <c r="J107" i="4"/>
  <c r="J108" i="4"/>
  <c r="E115" i="4"/>
  <c r="E116" i="4"/>
  <c r="G119" i="4"/>
  <c r="G120" i="4"/>
  <c r="L121" i="4"/>
  <c r="L122" i="4"/>
  <c r="K125" i="4"/>
  <c r="K126" i="4"/>
  <c r="I130" i="4"/>
  <c r="AJ131" i="4"/>
  <c r="G134" i="4"/>
  <c r="H135" i="4"/>
  <c r="H136" i="4"/>
  <c r="D139" i="4"/>
  <c r="D140" i="4"/>
  <c r="K142" i="4"/>
  <c r="AA145" i="4"/>
  <c r="E147" i="4"/>
  <c r="E148" i="4"/>
  <c r="E149" i="4"/>
  <c r="I150" i="4"/>
  <c r="I149" i="4"/>
  <c r="AD151" i="4"/>
  <c r="H154" i="4"/>
  <c r="H153" i="4"/>
  <c r="AF155" i="4"/>
  <c r="N156" i="4"/>
  <c r="AD159" i="4"/>
  <c r="N159" i="4"/>
  <c r="N160" i="4"/>
  <c r="M164" i="4"/>
  <c r="M163" i="4"/>
  <c r="K168" i="4"/>
  <c r="K167" i="4"/>
  <c r="AE169" i="4"/>
  <c r="D171" i="4"/>
  <c r="D172" i="4"/>
  <c r="J173" i="4"/>
  <c r="J174" i="4"/>
  <c r="I178" i="4"/>
  <c r="AJ179" i="4"/>
  <c r="I182" i="4"/>
  <c r="I181" i="4"/>
  <c r="AD183" i="4"/>
  <c r="H185" i="4"/>
  <c r="H186" i="4"/>
  <c r="AF187" i="4"/>
  <c r="N188" i="4"/>
  <c r="AD191" i="4"/>
  <c r="N192" i="4"/>
  <c r="N191" i="4"/>
  <c r="F195" i="4"/>
  <c r="F196" i="4"/>
  <c r="AG197" i="4"/>
  <c r="F200" i="4"/>
  <c r="F199" i="4"/>
  <c r="AI201" i="4"/>
  <c r="AC11" i="4"/>
  <c r="B4" i="3"/>
  <c r="C4" i="5" s="1"/>
  <c r="Z6" i="4"/>
  <c r="Z5" i="4"/>
  <c r="E103" i="4"/>
  <c r="N50" i="4"/>
  <c r="N49" i="4"/>
  <c r="N48" i="4"/>
  <c r="N47" i="4"/>
  <c r="N54" i="4"/>
  <c r="N44" i="4"/>
  <c r="N45" i="4"/>
  <c r="AA12" i="3"/>
  <c r="AC23" i="4" s="1"/>
  <c r="I134" i="6" l="1"/>
  <c r="D145" i="6"/>
  <c r="I113" i="6"/>
  <c r="I121" i="6"/>
  <c r="I136" i="6"/>
  <c r="I110" i="6"/>
  <c r="Z247" i="4"/>
  <c r="Z245" i="4"/>
  <c r="Z246" i="4"/>
  <c r="B124" i="3"/>
  <c r="Z273" i="4"/>
  <c r="B138" i="3"/>
  <c r="Z274" i="4"/>
  <c r="Z331" i="4"/>
  <c r="B166" i="3"/>
  <c r="Z330" i="4"/>
  <c r="Z329" i="4"/>
  <c r="Z394" i="4"/>
  <c r="Z393" i="4"/>
  <c r="Z395" i="4"/>
  <c r="B198" i="3"/>
  <c r="Z343" i="4"/>
  <c r="B172" i="3"/>
  <c r="Z342" i="4"/>
  <c r="Z341" i="4"/>
  <c r="AF220" i="4"/>
  <c r="AF219" i="4"/>
  <c r="H111" i="3"/>
  <c r="AF226" i="4"/>
  <c r="AF227" i="4"/>
  <c r="AF225" i="4"/>
  <c r="H114" i="3"/>
  <c r="AF467" i="4"/>
  <c r="AF469" i="4"/>
  <c r="AF468" i="4"/>
  <c r="H235" i="3"/>
  <c r="AF495" i="4"/>
  <c r="AF497" i="4"/>
  <c r="H249" i="3"/>
  <c r="AF496" i="4"/>
  <c r="AB296" i="4"/>
  <c r="AB295" i="4"/>
  <c r="AB297" i="4"/>
  <c r="D149" i="3"/>
  <c r="AB476" i="4"/>
  <c r="AB475" i="4"/>
  <c r="AB477" i="4"/>
  <c r="D239" i="3"/>
  <c r="AI367" i="4"/>
  <c r="AI365" i="4"/>
  <c r="AI366" i="4"/>
  <c r="K184" i="3"/>
  <c r="AI343" i="4"/>
  <c r="K173" i="3"/>
  <c r="AI344" i="4"/>
  <c r="Z235" i="4"/>
  <c r="B119" i="3"/>
  <c r="Z236" i="4"/>
  <c r="Z237" i="4"/>
  <c r="Z318" i="4"/>
  <c r="Z317" i="4"/>
  <c r="B160" i="3"/>
  <c r="Z457" i="4"/>
  <c r="Z459" i="4"/>
  <c r="Z458" i="4"/>
  <c r="B230" i="3"/>
  <c r="Z421" i="4"/>
  <c r="Z422" i="4"/>
  <c r="B212" i="3"/>
  <c r="Z423" i="4"/>
  <c r="Z485" i="4"/>
  <c r="B244" i="3"/>
  <c r="Z487" i="4"/>
  <c r="Z486" i="4"/>
  <c r="AF266" i="4"/>
  <c r="AF267" i="4"/>
  <c r="H134" i="3"/>
  <c r="AF401" i="4"/>
  <c r="AF399" i="4"/>
  <c r="H201" i="3"/>
  <c r="AF400" i="4"/>
  <c r="AF372" i="4"/>
  <c r="AF371" i="4"/>
  <c r="AF373" i="4"/>
  <c r="H187" i="3"/>
  <c r="AF351" i="4"/>
  <c r="H177" i="3"/>
  <c r="AF352" i="4"/>
  <c r="AF353" i="4"/>
  <c r="D105" i="3"/>
  <c r="AB208" i="4"/>
  <c r="AB207" i="4"/>
  <c r="AB313" i="4"/>
  <c r="AB312" i="4"/>
  <c r="D157" i="3"/>
  <c r="AB311" i="4"/>
  <c r="AB323" i="4"/>
  <c r="AB325" i="4"/>
  <c r="AB324" i="4"/>
  <c r="D163" i="3"/>
  <c r="D195" i="3"/>
  <c r="AB388" i="4"/>
  <c r="AB387" i="4"/>
  <c r="AB389" i="4"/>
  <c r="AI392" i="4"/>
  <c r="AI391" i="4"/>
  <c r="K197" i="3"/>
  <c r="AI425" i="4"/>
  <c r="AI423" i="4"/>
  <c r="K213" i="3"/>
  <c r="AI424" i="4"/>
  <c r="K245" i="3"/>
  <c r="AI487" i="4"/>
  <c r="AI488" i="4"/>
  <c r="AI489" i="4"/>
  <c r="Z213" i="4"/>
  <c r="B108" i="3"/>
  <c r="Z214" i="4"/>
  <c r="Z362" i="4"/>
  <c r="B182" i="3"/>
  <c r="Z363" i="4"/>
  <c r="Z361" i="4"/>
  <c r="Z380" i="4"/>
  <c r="B191" i="3"/>
  <c r="Z381" i="4"/>
  <c r="Z379" i="4"/>
  <c r="AF252" i="4"/>
  <c r="H127" i="3"/>
  <c r="AF253" i="4"/>
  <c r="AF251" i="4"/>
  <c r="AF284" i="4"/>
  <c r="AF283" i="4"/>
  <c r="H143" i="3"/>
  <c r="AF437" i="4"/>
  <c r="AF436" i="4"/>
  <c r="H219" i="3"/>
  <c r="H217" i="3"/>
  <c r="AF433" i="4"/>
  <c r="AF432" i="4"/>
  <c r="AF431" i="4"/>
  <c r="AF204" i="4"/>
  <c r="AF205" i="4"/>
  <c r="H103" i="3"/>
  <c r="AB255" i="4"/>
  <c r="D129" i="3"/>
  <c r="AB256" i="4"/>
  <c r="AB230" i="4"/>
  <c r="D116" i="3"/>
  <c r="AB231" i="4"/>
  <c r="AB351" i="4"/>
  <c r="AB350" i="4"/>
  <c r="D176" i="3"/>
  <c r="AB412" i="4"/>
  <c r="AB411" i="4"/>
  <c r="D207" i="3"/>
  <c r="AB413" i="4"/>
  <c r="AI349" i="4"/>
  <c r="AI350" i="4"/>
  <c r="AI351" i="4"/>
  <c r="K176" i="3"/>
  <c r="AI327" i="4"/>
  <c r="AI328" i="4"/>
  <c r="AI329" i="4"/>
  <c r="K165" i="3"/>
  <c r="AI376" i="4"/>
  <c r="AI377" i="4"/>
  <c r="AI375" i="4"/>
  <c r="K189" i="3"/>
  <c r="AI456" i="4"/>
  <c r="AI457" i="4"/>
  <c r="AI455" i="4"/>
  <c r="K229" i="3"/>
  <c r="Z263" i="4"/>
  <c r="Z261" i="4"/>
  <c r="Z262" i="4"/>
  <c r="B132" i="3"/>
  <c r="Z275" i="4"/>
  <c r="Z277" i="4"/>
  <c r="Z276" i="4"/>
  <c r="B139" i="3"/>
  <c r="Z426" i="4"/>
  <c r="Z425" i="4"/>
  <c r="Z427" i="4"/>
  <c r="B214" i="3"/>
  <c r="AF308" i="4"/>
  <c r="AF307" i="4"/>
  <c r="AF309" i="4"/>
  <c r="H155" i="3"/>
  <c r="AF299" i="4"/>
  <c r="AF297" i="4"/>
  <c r="H150" i="3"/>
  <c r="AF298" i="4"/>
  <c r="AF341" i="4"/>
  <c r="AF340" i="4"/>
  <c r="AF339" i="4"/>
  <c r="H171" i="3"/>
  <c r="AF390" i="4"/>
  <c r="AF389" i="4"/>
  <c r="H196" i="3"/>
  <c r="AF391" i="4"/>
  <c r="AB239" i="4"/>
  <c r="AB240" i="4"/>
  <c r="D121" i="3"/>
  <c r="AB336" i="4"/>
  <c r="AB335" i="4"/>
  <c r="AB337" i="4"/>
  <c r="D169" i="3"/>
  <c r="D179" i="3"/>
  <c r="AB356" i="4"/>
  <c r="AB355" i="4"/>
  <c r="AB440" i="4"/>
  <c r="AB439" i="4"/>
  <c r="AB441" i="4"/>
  <c r="D221" i="3"/>
  <c r="AI407" i="4"/>
  <c r="K205" i="3"/>
  <c r="AI409" i="4"/>
  <c r="AI408" i="4"/>
  <c r="AI439" i="4"/>
  <c r="AI441" i="4"/>
  <c r="AI440" i="4"/>
  <c r="K221" i="3"/>
  <c r="I141" i="6"/>
  <c r="I135" i="6"/>
  <c r="D139" i="6"/>
  <c r="AG505" i="4"/>
  <c r="AH432" i="4"/>
  <c r="AH431" i="4"/>
  <c r="AH433" i="4"/>
  <c r="J217" i="3"/>
  <c r="AH441" i="4"/>
  <c r="AH442" i="4"/>
  <c r="AH443" i="4"/>
  <c r="J222" i="3"/>
  <c r="AH435" i="4"/>
  <c r="AH436" i="4"/>
  <c r="AH437" i="4"/>
  <c r="J219" i="3"/>
  <c r="AH446" i="4"/>
  <c r="AH445" i="4"/>
  <c r="AH447" i="4"/>
  <c r="J224" i="3"/>
  <c r="AD468" i="4"/>
  <c r="AD467" i="4"/>
  <c r="AD469" i="4"/>
  <c r="F235" i="3"/>
  <c r="AD446" i="4"/>
  <c r="AD445" i="4"/>
  <c r="AD447" i="4"/>
  <c r="F224" i="3"/>
  <c r="AD501" i="4"/>
  <c r="AD499" i="4"/>
  <c r="AD500" i="4"/>
  <c r="F251" i="3"/>
  <c r="AD471" i="4"/>
  <c r="AD472" i="4"/>
  <c r="AD473" i="4"/>
  <c r="F237" i="3"/>
  <c r="F70" i="5"/>
  <c r="N212" i="4"/>
  <c r="AF487" i="4"/>
  <c r="AF488" i="4"/>
  <c r="AF489" i="4"/>
  <c r="H245" i="3"/>
  <c r="AB468" i="4"/>
  <c r="AB469" i="4"/>
  <c r="D235" i="3"/>
  <c r="AB205" i="4"/>
  <c r="AB204" i="4"/>
  <c r="D103" i="3"/>
  <c r="AD483" i="4"/>
  <c r="AD482" i="4"/>
  <c r="F242" i="3"/>
  <c r="AD481" i="4"/>
  <c r="Z439" i="4"/>
  <c r="Z440" i="4"/>
  <c r="Z441" i="4"/>
  <c r="B221" i="3"/>
  <c r="Z451" i="4"/>
  <c r="B226" i="3"/>
  <c r="Z450" i="4"/>
  <c r="Z449" i="4"/>
  <c r="Z468" i="4"/>
  <c r="Z469" i="4"/>
  <c r="Z467" i="4"/>
  <c r="B235" i="3"/>
  <c r="Z503" i="4"/>
  <c r="Z502" i="4"/>
  <c r="Z501" i="4"/>
  <c r="B252" i="3"/>
  <c r="AF461" i="4"/>
  <c r="AF460" i="4"/>
  <c r="AF459" i="4"/>
  <c r="H231" i="3"/>
  <c r="AF457" i="4"/>
  <c r="AF456" i="4"/>
  <c r="AF455" i="4"/>
  <c r="H229" i="3"/>
  <c r="AB455" i="4"/>
  <c r="AB453" i="4"/>
  <c r="AB454" i="4"/>
  <c r="D228" i="3"/>
  <c r="AB499" i="4"/>
  <c r="AB498" i="4"/>
  <c r="AB497" i="4"/>
  <c r="D250" i="3"/>
  <c r="AB491" i="4"/>
  <c r="AB490" i="4"/>
  <c r="AB489" i="4"/>
  <c r="D246" i="3"/>
  <c r="AH202" i="4"/>
  <c r="AH203" i="4"/>
  <c r="J102" i="3"/>
  <c r="AH201" i="4"/>
  <c r="AH463" i="4"/>
  <c r="AH464" i="4"/>
  <c r="AH465" i="4"/>
  <c r="J233" i="3"/>
  <c r="AH475" i="4"/>
  <c r="AH474" i="4"/>
  <c r="AH473" i="4"/>
  <c r="J238" i="3"/>
  <c r="AH468" i="4"/>
  <c r="AH469" i="4"/>
  <c r="AH467" i="4"/>
  <c r="J235" i="3"/>
  <c r="AH503" i="4"/>
  <c r="AH502" i="4"/>
  <c r="AH501" i="4"/>
  <c r="J252" i="3"/>
  <c r="AD436" i="4"/>
  <c r="AD435" i="4"/>
  <c r="F219" i="3"/>
  <c r="AD437" i="4"/>
  <c r="AD478" i="4"/>
  <c r="AD477" i="4"/>
  <c r="AD479" i="4"/>
  <c r="F240" i="3"/>
  <c r="AD441" i="4"/>
  <c r="AD439" i="4"/>
  <c r="AD440" i="4"/>
  <c r="F221" i="3"/>
  <c r="AD451" i="4"/>
  <c r="AD449" i="4"/>
  <c r="AD450" i="4"/>
  <c r="F226" i="3"/>
  <c r="Z478" i="4"/>
  <c r="Z479" i="4"/>
  <c r="Z477" i="4"/>
  <c r="B240" i="3"/>
  <c r="AB496" i="4"/>
  <c r="AB495" i="4"/>
  <c r="D249" i="3"/>
  <c r="AJ204" i="4"/>
  <c r="AJ205" i="4"/>
  <c r="L103" i="3"/>
  <c r="AH478" i="4"/>
  <c r="AH479" i="4"/>
  <c r="AH477" i="4"/>
  <c r="J240" i="3"/>
  <c r="AD505" i="4"/>
  <c r="F254" i="3"/>
  <c r="H505" i="4" s="1"/>
  <c r="L22" i="3"/>
  <c r="AJ41" i="4"/>
  <c r="AJ42" i="4"/>
  <c r="AJ43" i="4"/>
  <c r="Z472" i="4"/>
  <c r="Z473" i="4"/>
  <c r="Z471" i="4"/>
  <c r="B237" i="3"/>
  <c r="Z481" i="4"/>
  <c r="Z482" i="4"/>
  <c r="B242" i="3"/>
  <c r="Z446" i="4"/>
  <c r="Z447" i="4"/>
  <c r="Z445" i="4"/>
  <c r="B224" i="3"/>
  <c r="AF449" i="4"/>
  <c r="AF451" i="4"/>
  <c r="AF450" i="4"/>
  <c r="H226" i="3"/>
  <c r="AF493" i="4"/>
  <c r="AF492" i="4"/>
  <c r="H247" i="3"/>
  <c r="AF491" i="4"/>
  <c r="AB464" i="4"/>
  <c r="AB463" i="4"/>
  <c r="AB465" i="4"/>
  <c r="D233" i="3"/>
  <c r="AB458" i="4"/>
  <c r="AB457" i="4"/>
  <c r="D230" i="3"/>
  <c r="AB459" i="4"/>
  <c r="J231" i="4"/>
  <c r="M166" i="4"/>
  <c r="M165" i="4"/>
  <c r="AJ57" i="4"/>
  <c r="L29" i="3"/>
  <c r="AJ55" i="4"/>
  <c r="AJ56" i="4"/>
  <c r="D80" i="6"/>
  <c r="AG202" i="4"/>
  <c r="AG201" i="4"/>
  <c r="I102" i="3"/>
  <c r="AD202" i="4"/>
  <c r="AD201" i="4"/>
  <c r="AD203" i="4"/>
  <c r="F102" i="3"/>
  <c r="K254" i="3"/>
  <c r="M505" i="4" s="1"/>
  <c r="AI505" i="4"/>
  <c r="AA505" i="4"/>
  <c r="C254" i="3"/>
  <c r="E505" i="4" s="1"/>
  <c r="G254" i="3"/>
  <c r="I505" i="4" s="1"/>
  <c r="AE505" i="4"/>
  <c r="AJ53" i="4"/>
  <c r="L27" i="3"/>
  <c r="AJ52" i="4"/>
  <c r="AI202" i="4"/>
  <c r="K102" i="3"/>
  <c r="M201" i="4" s="1"/>
  <c r="I43" i="5" s="1"/>
  <c r="AI203" i="4"/>
  <c r="AA202" i="4"/>
  <c r="AA203" i="4"/>
  <c r="C102" i="3"/>
  <c r="E201" i="4" s="1"/>
  <c r="AE202" i="4"/>
  <c r="AE203" i="4"/>
  <c r="G102" i="3"/>
  <c r="I201" i="4" s="1"/>
  <c r="D159" i="4"/>
  <c r="D11" i="4"/>
  <c r="I5" i="5" s="1"/>
  <c r="I130" i="6"/>
  <c r="D51" i="4"/>
  <c r="D9" i="6"/>
  <c r="F59" i="5"/>
  <c r="H27" i="6"/>
  <c r="D81" i="5"/>
  <c r="C100" i="6"/>
  <c r="B69" i="5"/>
  <c r="H38" i="6"/>
  <c r="D73" i="5"/>
  <c r="H60" i="6"/>
  <c r="D43" i="5"/>
  <c r="G103" i="6"/>
  <c r="K27" i="5"/>
  <c r="G67" i="6"/>
  <c r="E65" i="5"/>
  <c r="C58" i="6"/>
  <c r="F61" i="5"/>
  <c r="C39" i="6"/>
  <c r="B37" i="5"/>
  <c r="B108" i="6"/>
  <c r="I31" i="5"/>
  <c r="B85" i="6"/>
  <c r="B19" i="5"/>
  <c r="B55" i="6"/>
  <c r="D57" i="5"/>
  <c r="H15" i="6"/>
  <c r="F51" i="5"/>
  <c r="C13" i="6"/>
  <c r="G108" i="6"/>
  <c r="G51" i="5"/>
  <c r="C14" i="6"/>
  <c r="G39" i="5"/>
  <c r="G86" i="6"/>
  <c r="G37" i="5"/>
  <c r="G76" i="6"/>
  <c r="G71" i="6"/>
  <c r="D25" i="5"/>
  <c r="G50" i="6"/>
  <c r="H19" i="5"/>
  <c r="B61" i="6"/>
  <c r="E57" i="5"/>
  <c r="H16" i="6"/>
  <c r="B19" i="6"/>
  <c r="E31" i="5"/>
  <c r="B81" i="6"/>
  <c r="F25" i="5"/>
  <c r="G52" i="6"/>
  <c r="G31" i="6"/>
  <c r="G15" i="6"/>
  <c r="E13" i="5"/>
  <c r="G26" i="6"/>
  <c r="D55" i="5"/>
  <c r="C31" i="6"/>
  <c r="B16" i="6"/>
  <c r="B73" i="5"/>
  <c r="H58" i="6"/>
  <c r="J67" i="5"/>
  <c r="H36" i="6"/>
  <c r="F55" i="5"/>
  <c r="C33" i="6"/>
  <c r="D69" i="4"/>
  <c r="D10" i="5"/>
  <c r="B26" i="6"/>
  <c r="C85" i="5"/>
  <c r="H82" i="6"/>
  <c r="F73" i="5"/>
  <c r="H62" i="6"/>
  <c r="H89" i="5"/>
  <c r="H107" i="6"/>
  <c r="B43" i="5"/>
  <c r="G101" i="6"/>
  <c r="F83" i="5"/>
  <c r="H75" i="6"/>
  <c r="B88" i="6"/>
  <c r="B75" i="5"/>
  <c r="H68" i="6"/>
  <c r="C67" i="5"/>
  <c r="C66" i="6"/>
  <c r="I17" i="5"/>
  <c r="B52" i="6"/>
  <c r="G61" i="5"/>
  <c r="C40" i="6"/>
  <c r="C69" i="5"/>
  <c r="H39" i="6"/>
  <c r="B65" i="5"/>
  <c r="C55" i="6"/>
  <c r="B57" i="5"/>
  <c r="H13" i="6"/>
  <c r="D175" i="4"/>
  <c r="G20" i="5"/>
  <c r="H85" i="5"/>
  <c r="H87" i="6"/>
  <c r="I79" i="5"/>
  <c r="C95" i="6"/>
  <c r="H29" i="5"/>
  <c r="B74" i="6"/>
  <c r="G107" i="6"/>
  <c r="D33" i="5"/>
  <c r="B90" i="6"/>
  <c r="E71" i="5"/>
  <c r="H51" i="6"/>
  <c r="I19" i="5"/>
  <c r="B62" i="6"/>
  <c r="J83" i="5"/>
  <c r="H79" i="6"/>
  <c r="G69" i="5"/>
  <c r="H43" i="6"/>
  <c r="G99" i="6"/>
  <c r="J71" i="5"/>
  <c r="H56" i="6"/>
  <c r="I56" i="6" s="1"/>
  <c r="E63" i="5"/>
  <c r="C48" i="6"/>
  <c r="B44" i="6"/>
  <c r="D183" i="4"/>
  <c r="K20" i="5"/>
  <c r="F43" i="5"/>
  <c r="G105" i="6"/>
  <c r="J21" i="5"/>
  <c r="G36" i="6"/>
  <c r="D130" i="6"/>
  <c r="H91" i="5"/>
  <c r="C117" i="6"/>
  <c r="D141" i="6"/>
  <c r="I119" i="6"/>
  <c r="D91" i="5"/>
  <c r="C113" i="6"/>
  <c r="D133" i="6"/>
  <c r="D146" i="6"/>
  <c r="I45" i="5"/>
  <c r="B118" i="6"/>
  <c r="I91" i="5"/>
  <c r="C118" i="6"/>
  <c r="J23" i="5"/>
  <c r="G46" i="6"/>
  <c r="I46" i="6" s="1"/>
  <c r="K67" i="5"/>
  <c r="H37" i="6"/>
  <c r="C17" i="5"/>
  <c r="B46" i="6"/>
  <c r="B43" i="6"/>
  <c r="C73" i="5"/>
  <c r="H59" i="6"/>
  <c r="G21" i="5"/>
  <c r="B70" i="6"/>
  <c r="B63" i="5"/>
  <c r="C45" i="6"/>
  <c r="B28" i="6"/>
  <c r="F89" i="5"/>
  <c r="H105" i="6"/>
  <c r="C43" i="5"/>
  <c r="G102" i="6"/>
  <c r="C83" i="5"/>
  <c r="C109" i="6"/>
  <c r="D75" i="5"/>
  <c r="H70" i="6"/>
  <c r="B51" i="6"/>
  <c r="K53" i="5"/>
  <c r="C28" i="6"/>
  <c r="K35" i="5"/>
  <c r="B107" i="6"/>
  <c r="J31" i="5"/>
  <c r="B86" i="6"/>
  <c r="G37" i="6"/>
  <c r="K17" i="5"/>
  <c r="B54" i="6"/>
  <c r="J55" i="5"/>
  <c r="H11" i="6"/>
  <c r="B53" i="5"/>
  <c r="C19" i="6"/>
  <c r="D79" i="5"/>
  <c r="C90" i="6"/>
  <c r="I85" i="5"/>
  <c r="H88" i="6"/>
  <c r="G83" i="6"/>
  <c r="H37" i="5"/>
  <c r="G77" i="6"/>
  <c r="I29" i="5"/>
  <c r="B75" i="6"/>
  <c r="C25" i="5"/>
  <c r="G49" i="6"/>
  <c r="B60" i="6"/>
  <c r="I63" i="5"/>
  <c r="C52" i="6"/>
  <c r="B18" i="6"/>
  <c r="E25" i="5"/>
  <c r="G51" i="6"/>
  <c r="G30" i="6"/>
  <c r="E69" i="5"/>
  <c r="H41" i="6"/>
  <c r="G14" i="6"/>
  <c r="D27" i="4"/>
  <c r="C6" i="5"/>
  <c r="C41" i="5"/>
  <c r="G92" i="6"/>
  <c r="H63" i="5"/>
  <c r="C51" i="6"/>
  <c r="D151" i="4"/>
  <c r="E18" i="5"/>
  <c r="K71" i="5"/>
  <c r="H57" i="6"/>
  <c r="D101" i="4"/>
  <c r="J12" i="5"/>
  <c r="E81" i="5"/>
  <c r="C101" i="6"/>
  <c r="I67" i="5"/>
  <c r="C72" i="6"/>
  <c r="D85" i="5"/>
  <c r="H83" i="6"/>
  <c r="D27" i="5"/>
  <c r="G60" i="6"/>
  <c r="H67" i="5"/>
  <c r="C71" i="6"/>
  <c r="D35" i="5"/>
  <c r="B100" i="6"/>
  <c r="B87" i="6"/>
  <c r="J27" i="5"/>
  <c r="G66" i="6"/>
  <c r="H61" i="5"/>
  <c r="C41" i="6"/>
  <c r="G11" i="5"/>
  <c r="G18" i="6"/>
  <c r="B83" i="5"/>
  <c r="C108" i="6"/>
  <c r="K63" i="5"/>
  <c r="C54" i="6"/>
  <c r="K55" i="5"/>
  <c r="H12" i="6"/>
  <c r="D19" i="4"/>
  <c r="I4" i="5"/>
  <c r="E39" i="5"/>
  <c r="G84" i="6"/>
  <c r="J79" i="5"/>
  <c r="C96" i="6"/>
  <c r="J75" i="5"/>
  <c r="C76" i="6"/>
  <c r="B25" i="5"/>
  <c r="G48" i="6"/>
  <c r="G106" i="6"/>
  <c r="F79" i="5"/>
  <c r="C92" i="6"/>
  <c r="I77" i="5"/>
  <c r="C85" i="6"/>
  <c r="F71" i="5"/>
  <c r="H52" i="6"/>
  <c r="B67" i="5"/>
  <c r="C65" i="6"/>
  <c r="B15" i="5"/>
  <c r="G33" i="6"/>
  <c r="D57" i="4"/>
  <c r="H8" i="5"/>
  <c r="F41" i="5"/>
  <c r="G95" i="6"/>
  <c r="E23" i="5"/>
  <c r="G41" i="6"/>
  <c r="H65" i="5"/>
  <c r="C61" i="6"/>
  <c r="B41" i="5"/>
  <c r="G91" i="6"/>
  <c r="G73" i="5"/>
  <c r="H63" i="6"/>
  <c r="I71" i="5"/>
  <c r="H55" i="6"/>
  <c r="E43" i="5"/>
  <c r="G104" i="6"/>
  <c r="I21" i="5"/>
  <c r="B72" i="6"/>
  <c r="F91" i="5"/>
  <c r="C115" i="6"/>
  <c r="D131" i="6"/>
  <c r="G91" i="5"/>
  <c r="C116" i="6"/>
  <c r="D140" i="6"/>
  <c r="K91" i="5"/>
  <c r="C120" i="6"/>
  <c r="I120" i="6"/>
  <c r="I111" i="6"/>
  <c r="D137" i="6"/>
  <c r="D132" i="6"/>
  <c r="J45" i="5"/>
  <c r="B119" i="6"/>
  <c r="I137" i="6"/>
  <c r="D45" i="5"/>
  <c r="B113" i="6"/>
  <c r="D135" i="6"/>
  <c r="G109" i="6"/>
  <c r="J87" i="5"/>
  <c r="H99" i="6"/>
  <c r="B59" i="5"/>
  <c r="H23" i="6"/>
  <c r="G59" i="5"/>
  <c r="H28" i="6"/>
  <c r="H81" i="5"/>
  <c r="C104" i="6"/>
  <c r="H31" i="5"/>
  <c r="B84" i="6"/>
  <c r="H59" i="5"/>
  <c r="H29" i="6"/>
  <c r="F87" i="5"/>
  <c r="H95" i="6"/>
  <c r="J37" i="5"/>
  <c r="G79" i="6"/>
  <c r="I79" i="6" s="1"/>
  <c r="G81" i="5"/>
  <c r="C103" i="6"/>
  <c r="G31" i="5"/>
  <c r="B83" i="6"/>
  <c r="C21" i="5"/>
  <c r="B66" i="6"/>
  <c r="D66" i="6" s="1"/>
  <c r="D17" i="5"/>
  <c r="B47" i="6"/>
  <c r="G57" i="5"/>
  <c r="H18" i="6"/>
  <c r="K83" i="5"/>
  <c r="H80" i="6"/>
  <c r="F37" i="5"/>
  <c r="G75" i="6"/>
  <c r="F75" i="5"/>
  <c r="H72" i="6"/>
  <c r="H21" i="5"/>
  <c r="B71" i="6"/>
  <c r="K61" i="5"/>
  <c r="C44" i="6"/>
  <c r="B9" i="5"/>
  <c r="B29" i="6"/>
  <c r="E89" i="5"/>
  <c r="H104" i="6"/>
  <c r="D83" i="5"/>
  <c r="H73" i="6"/>
  <c r="C75" i="5"/>
  <c r="H69" i="6"/>
  <c r="F9" i="5"/>
  <c r="B33" i="6"/>
  <c r="D33" i="6" s="1"/>
  <c r="B55" i="5"/>
  <c r="C29" i="6"/>
  <c r="B96" i="6"/>
  <c r="B79" i="5"/>
  <c r="C88" i="6"/>
  <c r="G38" i="6"/>
  <c r="I38" i="6" s="1"/>
  <c r="C65" i="5"/>
  <c r="C56" i="6"/>
  <c r="G9" i="5"/>
  <c r="B34" i="6"/>
  <c r="D167" i="4"/>
  <c r="C20" i="5"/>
  <c r="C53" i="5"/>
  <c r="C20" i="6"/>
  <c r="C79" i="5"/>
  <c r="C89" i="6"/>
  <c r="J85" i="5"/>
  <c r="H89" i="6"/>
  <c r="H79" i="5"/>
  <c r="C94" i="6"/>
  <c r="J29" i="5"/>
  <c r="B76" i="6"/>
  <c r="J63" i="5"/>
  <c r="C53" i="6"/>
  <c r="D61" i="4"/>
  <c r="J8" i="5"/>
  <c r="F33" i="5"/>
  <c r="B92" i="6"/>
  <c r="G71" i="5"/>
  <c r="H53" i="6"/>
  <c r="J65" i="5"/>
  <c r="C63" i="6"/>
  <c r="J61" i="5"/>
  <c r="C43" i="6"/>
  <c r="F69" i="5"/>
  <c r="H42" i="6"/>
  <c r="C13" i="5"/>
  <c r="G24" i="6"/>
  <c r="D41" i="5"/>
  <c r="G93" i="6"/>
  <c r="G63" i="5"/>
  <c r="C50" i="6"/>
  <c r="H75" i="5"/>
  <c r="C74" i="6"/>
  <c r="G87" i="5"/>
  <c r="H96" i="6"/>
  <c r="F81" i="5"/>
  <c r="C102" i="6"/>
  <c r="D63" i="5"/>
  <c r="C47" i="6"/>
  <c r="C27" i="5"/>
  <c r="G59" i="6"/>
  <c r="F21" i="5"/>
  <c r="B69" i="6"/>
  <c r="D89" i="5"/>
  <c r="H103" i="6"/>
  <c r="C35" i="5"/>
  <c r="B99" i="6"/>
  <c r="I27" i="5"/>
  <c r="G65" i="6"/>
  <c r="F15" i="5"/>
  <c r="B39" i="6"/>
  <c r="D39" i="6" s="1"/>
  <c r="H11" i="5"/>
  <c r="G19" i="6"/>
  <c r="J53" i="5"/>
  <c r="C27" i="6"/>
  <c r="I35" i="5"/>
  <c r="B105" i="6"/>
  <c r="B35" i="5"/>
  <c r="B98" i="6"/>
  <c r="B77" i="5"/>
  <c r="C78" i="6"/>
  <c r="J9" i="5"/>
  <c r="G11" i="6"/>
  <c r="I11" i="6" s="1"/>
  <c r="K85" i="5"/>
  <c r="H90" i="6"/>
  <c r="F39" i="5"/>
  <c r="G85" i="6"/>
  <c r="I75" i="5"/>
  <c r="C75" i="6"/>
  <c r="K23" i="5"/>
  <c r="G47" i="6"/>
  <c r="E79" i="5"/>
  <c r="C91" i="6"/>
  <c r="J77" i="5"/>
  <c r="C86" i="6"/>
  <c r="K65" i="5"/>
  <c r="C64" i="6"/>
  <c r="K13" i="5"/>
  <c r="G32" i="6"/>
  <c r="E41" i="5"/>
  <c r="G94" i="6"/>
  <c r="K25" i="5"/>
  <c r="G57" i="6"/>
  <c r="D71" i="5"/>
  <c r="H50" i="6"/>
  <c r="F23" i="5"/>
  <c r="G42" i="6"/>
  <c r="G65" i="5"/>
  <c r="C60" i="6"/>
  <c r="E11" i="5"/>
  <c r="G16" i="6"/>
  <c r="I16" i="6" s="1"/>
  <c r="H73" i="5"/>
  <c r="H64" i="6"/>
  <c r="I64" i="6" s="1"/>
  <c r="E91" i="5"/>
  <c r="C114" i="6"/>
  <c r="E45" i="5"/>
  <c r="B114" i="6"/>
  <c r="H45" i="5"/>
  <c r="B117" i="6"/>
  <c r="D117" i="6" s="1"/>
  <c r="I112" i="6"/>
  <c r="D136" i="6"/>
  <c r="B110" i="6"/>
  <c r="I114" i="6"/>
  <c r="D126" i="6"/>
  <c r="C45" i="5"/>
  <c r="B112" i="6"/>
  <c r="I118" i="6"/>
  <c r="D134" i="6"/>
  <c r="I139" i="6"/>
  <c r="I127" i="6"/>
  <c r="I122" i="6"/>
  <c r="D59" i="5"/>
  <c r="H25" i="6"/>
  <c r="C77" i="5"/>
  <c r="C79" i="6"/>
  <c r="B61" i="5"/>
  <c r="H33" i="6"/>
  <c r="C59" i="5"/>
  <c r="H24" i="6"/>
  <c r="E59" i="5"/>
  <c r="H26" i="6"/>
  <c r="I87" i="5"/>
  <c r="H98" i="6"/>
  <c r="I37" i="5"/>
  <c r="G78" i="6"/>
  <c r="D21" i="5"/>
  <c r="B67" i="6"/>
  <c r="H57" i="5"/>
  <c r="H19" i="6"/>
  <c r="B85" i="5"/>
  <c r="H81" i="6"/>
  <c r="E75" i="5"/>
  <c r="H71" i="6"/>
  <c r="B29" i="5"/>
  <c r="G68" i="6"/>
  <c r="F65" i="5"/>
  <c r="C59" i="6"/>
  <c r="B104" i="6"/>
  <c r="K77" i="5"/>
  <c r="C87" i="6"/>
  <c r="D65" i="5"/>
  <c r="C57" i="6"/>
  <c r="C57" i="5"/>
  <c r="H14" i="6"/>
  <c r="H9" i="5"/>
  <c r="G9" i="6"/>
  <c r="D53" i="5"/>
  <c r="C21" i="6"/>
  <c r="I69" i="5"/>
  <c r="H45" i="6"/>
  <c r="H51" i="5"/>
  <c r="C15" i="6"/>
  <c r="H39" i="5"/>
  <c r="G87" i="6"/>
  <c r="G79" i="5"/>
  <c r="C93" i="6"/>
  <c r="G72" i="6"/>
  <c r="F57" i="5"/>
  <c r="H17" i="6"/>
  <c r="E33" i="5"/>
  <c r="B91" i="6"/>
  <c r="F31" i="5"/>
  <c r="B82" i="6"/>
  <c r="H71" i="5"/>
  <c r="H54" i="6"/>
  <c r="I65" i="5"/>
  <c r="C62" i="6"/>
  <c r="I61" i="5"/>
  <c r="C42" i="6"/>
  <c r="D13" i="5"/>
  <c r="G25" i="6"/>
  <c r="F13" i="5"/>
  <c r="G27" i="6"/>
  <c r="C55" i="5"/>
  <c r="C30" i="6"/>
  <c r="J5" i="5"/>
  <c r="B17" i="6"/>
  <c r="G75" i="5"/>
  <c r="C73" i="6"/>
  <c r="H87" i="5"/>
  <c r="H97" i="6"/>
  <c r="H77" i="5"/>
  <c r="C84" i="6"/>
  <c r="C63" i="5"/>
  <c r="C46" i="6"/>
  <c r="E55" i="5"/>
  <c r="C32" i="6"/>
  <c r="B27" i="6"/>
  <c r="E73" i="5"/>
  <c r="H61" i="6"/>
  <c r="E21" i="5"/>
  <c r="B68" i="6"/>
  <c r="G89" i="5"/>
  <c r="H106" i="6"/>
  <c r="G100" i="6"/>
  <c r="E83" i="5"/>
  <c r="H74" i="6"/>
  <c r="D67" i="5"/>
  <c r="C67" i="6"/>
  <c r="J17" i="5"/>
  <c r="B53" i="6"/>
  <c r="J35" i="5"/>
  <c r="B106" i="6"/>
  <c r="K33" i="5"/>
  <c r="B97" i="6"/>
  <c r="K75" i="5"/>
  <c r="C77" i="6"/>
  <c r="D69" i="5"/>
  <c r="H40" i="6"/>
  <c r="I40" i="6" s="1"/>
  <c r="I9" i="5"/>
  <c r="G10" i="6"/>
  <c r="B87" i="5"/>
  <c r="H91" i="6"/>
  <c r="G29" i="5"/>
  <c r="B73" i="6"/>
  <c r="C33" i="5"/>
  <c r="B89" i="6"/>
  <c r="J19" i="5"/>
  <c r="B63" i="6"/>
  <c r="B59" i="6"/>
  <c r="B27" i="5"/>
  <c r="G58" i="6"/>
  <c r="I58" i="6" s="1"/>
  <c r="H69" i="5"/>
  <c r="H44" i="6"/>
  <c r="G23" i="6"/>
  <c r="F11" i="5"/>
  <c r="G17" i="6"/>
  <c r="F63" i="5"/>
  <c r="C49" i="6"/>
  <c r="B17" i="5"/>
  <c r="B45" i="6"/>
  <c r="D45" i="6" s="1"/>
  <c r="H7" i="5"/>
  <c r="B25" i="6"/>
  <c r="F45" i="5"/>
  <c r="B115" i="6"/>
  <c r="D115" i="6" s="1"/>
  <c r="G45" i="5"/>
  <c r="B116" i="6"/>
  <c r="I129" i="6"/>
  <c r="B45" i="5"/>
  <c r="B111" i="6"/>
  <c r="D123" i="6"/>
  <c r="I142" i="6"/>
  <c r="D138" i="6"/>
  <c r="D127" i="6"/>
  <c r="I128" i="6"/>
  <c r="G39" i="6"/>
  <c r="N423" i="4"/>
  <c r="K90" i="5"/>
  <c r="N255" i="4"/>
  <c r="H125" i="6" s="1"/>
  <c r="I125" i="6" s="1"/>
  <c r="G74" i="5"/>
  <c r="N367" i="4"/>
  <c r="C86" i="5"/>
  <c r="N279" i="4"/>
  <c r="I76" i="5"/>
  <c r="N375" i="4"/>
  <c r="G86" i="5"/>
  <c r="N295" i="4"/>
  <c r="G78" i="5"/>
  <c r="N187" i="4"/>
  <c r="C68" i="5"/>
  <c r="N155" i="4"/>
  <c r="G64" i="5"/>
  <c r="N123" i="4"/>
  <c r="K60" i="5"/>
  <c r="N171" i="4"/>
  <c r="E66" i="5"/>
  <c r="N202" i="4"/>
  <c r="K68" i="5"/>
  <c r="N195" i="4"/>
  <c r="G68" i="5"/>
  <c r="N163" i="4"/>
  <c r="K64" i="5"/>
  <c r="N179" i="4"/>
  <c r="I66" i="5"/>
  <c r="N7" i="4"/>
  <c r="C50" i="5"/>
  <c r="N13" i="4"/>
  <c r="F50" i="5"/>
  <c r="N21" i="4"/>
  <c r="J50" i="5"/>
  <c r="N350" i="4"/>
  <c r="N349" i="4"/>
  <c r="N342" i="4"/>
  <c r="N341" i="4"/>
  <c r="N470" i="4"/>
  <c r="N469" i="4"/>
  <c r="F203" i="4"/>
  <c r="N221" i="4"/>
  <c r="C128" i="6" s="1"/>
  <c r="D128" i="6" s="1"/>
  <c r="N222" i="4"/>
  <c r="C129" i="6" s="1"/>
  <c r="D129" i="6" s="1"/>
  <c r="N437" i="4"/>
  <c r="N438" i="4"/>
  <c r="N326" i="4"/>
  <c r="N325" i="4"/>
  <c r="N430" i="4"/>
  <c r="N429" i="4"/>
  <c r="N310" i="4"/>
  <c r="N309" i="4"/>
  <c r="N343" i="4"/>
  <c r="N203" i="4"/>
  <c r="N327" i="4"/>
  <c r="N478" i="4"/>
  <c r="N477" i="4"/>
  <c r="N454" i="4"/>
  <c r="N453" i="4"/>
  <c r="N494" i="4"/>
  <c r="N493" i="4"/>
  <c r="N422" i="4"/>
  <c r="N421" i="4"/>
  <c r="N302" i="4"/>
  <c r="N301" i="4"/>
  <c r="N334" i="4"/>
  <c r="N333" i="4"/>
  <c r="N374" i="4"/>
  <c r="N373" i="4"/>
  <c r="N294" i="4"/>
  <c r="N293" i="4"/>
  <c r="G204" i="4"/>
  <c r="G203" i="4"/>
  <c r="J203" i="4"/>
  <c r="N439" i="4"/>
  <c r="N479" i="4"/>
  <c r="N495" i="4"/>
  <c r="K204" i="4"/>
  <c r="K203" i="4"/>
  <c r="N261" i="4"/>
  <c r="H131" i="6" s="1"/>
  <c r="N262" i="4"/>
  <c r="H132" i="6" s="1"/>
  <c r="N366" i="4"/>
  <c r="N365" i="4"/>
  <c r="N278" i="4"/>
  <c r="N277" i="4"/>
  <c r="N358" i="4"/>
  <c r="N357" i="4"/>
  <c r="N254" i="4"/>
  <c r="H124" i="6" s="1"/>
  <c r="I124" i="6" s="1"/>
  <c r="N253" i="4"/>
  <c r="H123" i="6" s="1"/>
  <c r="I123" i="6" s="1"/>
  <c r="G205" i="4"/>
  <c r="N263" i="4"/>
  <c r="H133" i="6" s="1"/>
  <c r="N359" i="4"/>
  <c r="N351" i="4"/>
  <c r="N303" i="4"/>
  <c r="N311" i="4"/>
  <c r="N335" i="4"/>
  <c r="N471" i="4"/>
  <c r="F87" i="4"/>
  <c r="F88" i="4"/>
  <c r="D41" i="4"/>
  <c r="D42" i="4"/>
  <c r="K24" i="4"/>
  <c r="N17" i="4"/>
  <c r="N18" i="4"/>
  <c r="G196" i="4"/>
  <c r="G195" i="4"/>
  <c r="H182" i="4"/>
  <c r="H181" i="4"/>
  <c r="D165" i="4"/>
  <c r="D166" i="4"/>
  <c r="L134" i="4"/>
  <c r="L133" i="4"/>
  <c r="L126" i="4"/>
  <c r="L125" i="4"/>
  <c r="E119" i="4"/>
  <c r="E120" i="4"/>
  <c r="K15" i="4"/>
  <c r="K16" i="4"/>
  <c r="H12" i="4"/>
  <c r="H11" i="4"/>
  <c r="E159" i="4"/>
  <c r="E160" i="4"/>
  <c r="M192" i="4"/>
  <c r="J41" i="5" s="1"/>
  <c r="M191" i="4"/>
  <c r="I70" i="4"/>
  <c r="I69" i="4"/>
  <c r="I52" i="4"/>
  <c r="I51" i="4"/>
  <c r="H15" i="4"/>
  <c r="H16" i="4"/>
  <c r="K6" i="4"/>
  <c r="K5" i="4"/>
  <c r="K25" i="4"/>
  <c r="L50" i="4"/>
  <c r="L49" i="4"/>
  <c r="L56" i="4"/>
  <c r="L55" i="4"/>
  <c r="E161" i="4"/>
  <c r="M35" i="4"/>
  <c r="C11" i="5" s="1"/>
  <c r="M36" i="4"/>
  <c r="D11" i="5" s="1"/>
  <c r="M193" i="4"/>
  <c r="K41" i="5" s="1"/>
  <c r="D189" i="4"/>
  <c r="D190" i="4"/>
  <c r="D150" i="4"/>
  <c r="D149" i="4"/>
  <c r="G139" i="4"/>
  <c r="G140" i="4"/>
  <c r="J121" i="4"/>
  <c r="J122" i="4"/>
  <c r="E12" i="4"/>
  <c r="E11" i="4"/>
  <c r="E15" i="4"/>
  <c r="E16" i="4"/>
  <c r="M176" i="4"/>
  <c r="D39" i="5" s="1"/>
  <c r="M175" i="4"/>
  <c r="E70" i="4"/>
  <c r="E69" i="4"/>
  <c r="Z12" i="3"/>
  <c r="E21" i="4"/>
  <c r="E22" i="4"/>
  <c r="G10" i="4"/>
  <c r="G9" i="4"/>
  <c r="J103" i="4"/>
  <c r="J104" i="4"/>
  <c r="N88" i="4"/>
  <c r="N87" i="4"/>
  <c r="D67" i="4"/>
  <c r="D68" i="4"/>
  <c r="N89" i="4"/>
  <c r="L127" i="4"/>
  <c r="F30" i="4"/>
  <c r="F29" i="4"/>
  <c r="N201" i="4"/>
  <c r="I159" i="4"/>
  <c r="I160" i="4"/>
  <c r="D134" i="4"/>
  <c r="D133" i="4"/>
  <c r="D135" i="4"/>
  <c r="H9" i="4"/>
  <c r="H10" i="4"/>
  <c r="J137" i="4"/>
  <c r="J138" i="4"/>
  <c r="H83" i="4"/>
  <c r="H84" i="4"/>
  <c r="J11" i="4"/>
  <c r="J12" i="4"/>
  <c r="N103" i="4"/>
  <c r="N104" i="4"/>
  <c r="G90" i="4"/>
  <c r="G89" i="4"/>
  <c r="L60" i="4"/>
  <c r="L59" i="4"/>
  <c r="N105" i="4"/>
  <c r="D43" i="4"/>
  <c r="D191" i="4"/>
  <c r="J139" i="4"/>
  <c r="N193" i="4"/>
  <c r="N194" i="4"/>
  <c r="J177" i="4"/>
  <c r="J178" i="4"/>
  <c r="N161" i="4"/>
  <c r="N162" i="4"/>
  <c r="G148" i="4"/>
  <c r="G147" i="4"/>
  <c r="H134" i="4"/>
  <c r="H133" i="4"/>
  <c r="M120" i="4"/>
  <c r="H27" i="5" s="1"/>
  <c r="M119" i="4"/>
  <c r="H19" i="4"/>
  <c r="H20" i="4"/>
  <c r="M159" i="4"/>
  <c r="M160" i="4"/>
  <c r="H35" i="5" s="1"/>
  <c r="I152" i="4"/>
  <c r="I151" i="4"/>
  <c r="E200" i="4"/>
  <c r="E199" i="4"/>
  <c r="I61" i="4"/>
  <c r="I62" i="4"/>
  <c r="I44" i="4"/>
  <c r="I43" i="4"/>
  <c r="I13" i="4"/>
  <c r="I14" i="4"/>
  <c r="M93" i="4"/>
  <c r="K21" i="5" s="1"/>
  <c r="M94" i="4"/>
  <c r="B23" i="5" s="1"/>
  <c r="H49" i="4"/>
  <c r="H50" i="4"/>
  <c r="N30" i="4"/>
  <c r="N29" i="4"/>
  <c r="I6" i="4"/>
  <c r="I5" i="4"/>
  <c r="N31" i="4"/>
  <c r="F201" i="4"/>
  <c r="J170" i="4"/>
  <c r="J169" i="4"/>
  <c r="K108" i="4"/>
  <c r="K107" i="4"/>
  <c r="F8" i="4"/>
  <c r="F7" i="4"/>
  <c r="J16" i="4"/>
  <c r="J15" i="4"/>
  <c r="I120" i="4"/>
  <c r="I119" i="4"/>
  <c r="M78" i="4"/>
  <c r="F19" i="5" s="1"/>
  <c r="M77" i="4"/>
  <c r="F20" i="4"/>
  <c r="F19" i="4"/>
  <c r="D8" i="4"/>
  <c r="D7" i="4"/>
  <c r="L135" i="4"/>
  <c r="F103" i="4"/>
  <c r="F104" i="4"/>
  <c r="L75" i="4"/>
  <c r="L76" i="4"/>
  <c r="D59" i="4"/>
  <c r="D60" i="4"/>
  <c r="H13" i="4"/>
  <c r="H41" i="4"/>
  <c r="H42" i="4"/>
  <c r="D26" i="4"/>
  <c r="D25" i="4"/>
  <c r="J201" i="4"/>
  <c r="F194" i="4"/>
  <c r="F193" i="4"/>
  <c r="L181" i="4"/>
  <c r="L182" i="4"/>
  <c r="D157" i="4"/>
  <c r="D158" i="4"/>
  <c r="E143" i="4"/>
  <c r="E144" i="4"/>
  <c r="K123" i="4"/>
  <c r="K124" i="4"/>
  <c r="D110" i="4"/>
  <c r="D109" i="4"/>
  <c r="D111" i="4"/>
  <c r="G14" i="4"/>
  <c r="G13" i="4"/>
  <c r="N138" i="4"/>
  <c r="N137" i="4"/>
  <c r="I78" i="4"/>
  <c r="I77" i="4"/>
  <c r="N11" i="4"/>
  <c r="N12" i="4"/>
  <c r="J17" i="4"/>
  <c r="N139" i="4"/>
  <c r="K74" i="4"/>
  <c r="K73" i="4"/>
  <c r="N6" i="4"/>
  <c r="N5" i="4"/>
  <c r="L183" i="4"/>
  <c r="H55" i="4"/>
  <c r="H56" i="4"/>
  <c r="K31" i="4"/>
  <c r="K32" i="4"/>
  <c r="L5" i="4"/>
  <c r="L6" i="4"/>
  <c r="L51" i="4"/>
  <c r="J194" i="4"/>
  <c r="J193" i="4"/>
  <c r="F185" i="4"/>
  <c r="F186" i="4"/>
  <c r="D173" i="4"/>
  <c r="D174" i="4"/>
  <c r="J161" i="4"/>
  <c r="J162" i="4"/>
  <c r="H149" i="4"/>
  <c r="H150" i="4"/>
  <c r="K140" i="4"/>
  <c r="K139" i="4"/>
  <c r="H117" i="4"/>
  <c r="H118" i="4"/>
  <c r="H110" i="4"/>
  <c r="H109" i="4"/>
  <c r="I11" i="4"/>
  <c r="I12" i="4"/>
  <c r="D10" i="4"/>
  <c r="D9" i="4"/>
  <c r="K164" i="4"/>
  <c r="K163" i="4"/>
  <c r="M13" i="4"/>
  <c r="K5" i="5" s="1"/>
  <c r="M14" i="4"/>
  <c r="B7" i="5" s="1"/>
  <c r="G141" i="4"/>
  <c r="I94" i="4"/>
  <c r="I93" i="4"/>
  <c r="H67" i="4"/>
  <c r="H68" i="4"/>
  <c r="F6" i="4"/>
  <c r="F5" i="4"/>
  <c r="G91" i="4"/>
  <c r="H5" i="4"/>
  <c r="H6" i="4"/>
  <c r="L25" i="4"/>
  <c r="L26" i="4"/>
  <c r="F89" i="4"/>
  <c r="D181" i="4"/>
  <c r="D182" i="4"/>
  <c r="F169" i="4"/>
  <c r="F170" i="4"/>
  <c r="L150" i="4"/>
  <c r="L149" i="4"/>
  <c r="F14" i="4"/>
  <c r="F13" i="4"/>
  <c r="E151" i="4"/>
  <c r="E152" i="4"/>
  <c r="F137" i="4"/>
  <c r="F138" i="4"/>
  <c r="L99" i="4"/>
  <c r="L100" i="4"/>
  <c r="M70" i="4"/>
  <c r="H17" i="5" s="1"/>
  <c r="M69" i="4"/>
  <c r="M51" i="4"/>
  <c r="I13" i="5" s="1"/>
  <c r="M52" i="4"/>
  <c r="J13" i="5" s="1"/>
  <c r="L15" i="4"/>
  <c r="L16" i="4"/>
  <c r="E12" i="3"/>
  <c r="G23" i="4" s="1"/>
  <c r="AC21" i="4"/>
  <c r="AC22" i="4"/>
  <c r="D5" i="4"/>
  <c r="D6" i="4"/>
  <c r="K98" i="4"/>
  <c r="K97" i="4"/>
  <c r="L67" i="4"/>
  <c r="L68" i="4"/>
  <c r="L13" i="4"/>
  <c r="L14" i="4"/>
  <c r="H34" i="4"/>
  <c r="H33" i="4"/>
  <c r="L173" i="4"/>
  <c r="L174" i="4"/>
  <c r="K148" i="4"/>
  <c r="K147" i="4"/>
  <c r="E111" i="4"/>
  <c r="E112" i="4"/>
  <c r="L18" i="4"/>
  <c r="L17" i="4"/>
  <c r="E184" i="4"/>
  <c r="E183" i="4"/>
  <c r="K90" i="4"/>
  <c r="K89" i="4"/>
  <c r="E35" i="4"/>
  <c r="E36" i="4"/>
  <c r="K9" i="4"/>
  <c r="K10" i="4"/>
  <c r="J87" i="4"/>
  <c r="J88" i="4"/>
  <c r="K66" i="4"/>
  <c r="K65" i="4"/>
  <c r="K67" i="4"/>
  <c r="H51" i="4"/>
  <c r="G31" i="4"/>
  <c r="G32" i="4"/>
  <c r="E6" i="4"/>
  <c r="E5" i="4"/>
  <c r="K196" i="4"/>
  <c r="K195" i="4"/>
  <c r="N169" i="4"/>
  <c r="N170" i="4"/>
  <c r="F162" i="4"/>
  <c r="F161" i="4"/>
  <c r="E128" i="4"/>
  <c r="E127" i="4"/>
  <c r="I111" i="4"/>
  <c r="I112" i="4"/>
  <c r="J8" i="4"/>
  <c r="J7" i="4"/>
  <c r="E192" i="4"/>
  <c r="E191" i="4"/>
  <c r="E167" i="4"/>
  <c r="E168" i="4"/>
  <c r="L84" i="4"/>
  <c r="L83" i="4"/>
  <c r="D16" i="4"/>
  <c r="D15" i="4"/>
  <c r="H183" i="4"/>
  <c r="E145" i="4"/>
  <c r="J9" i="4"/>
  <c r="L42" i="4"/>
  <c r="L41" i="4"/>
  <c r="L77" i="4"/>
  <c r="H43" i="4"/>
  <c r="H190" i="4"/>
  <c r="H189" i="4"/>
  <c r="F177" i="4"/>
  <c r="F178" i="4"/>
  <c r="L165" i="4"/>
  <c r="L166" i="4"/>
  <c r="F153" i="4"/>
  <c r="F154" i="4"/>
  <c r="I143" i="4"/>
  <c r="I144" i="4"/>
  <c r="D125" i="4"/>
  <c r="D126" i="4"/>
  <c r="M112" i="4"/>
  <c r="J25" i="5" s="1"/>
  <c r="M111" i="4"/>
  <c r="D18" i="4"/>
  <c r="D17" i="4"/>
  <c r="K14" i="4"/>
  <c r="K13" i="4"/>
  <c r="M151" i="4"/>
  <c r="M152" i="4"/>
  <c r="J33" i="5" s="1"/>
  <c r="I199" i="4"/>
  <c r="I200" i="4"/>
  <c r="M62" i="4"/>
  <c r="J15" i="5" s="1"/>
  <c r="M61" i="4"/>
  <c r="M43" i="4"/>
  <c r="M44" i="4"/>
  <c r="B13" i="5" s="1"/>
  <c r="G18" i="4"/>
  <c r="G17" i="4"/>
  <c r="J6" i="4"/>
  <c r="J5" i="4"/>
  <c r="D75" i="4"/>
  <c r="D76" i="4"/>
  <c r="D77" i="4"/>
  <c r="D56" i="4"/>
  <c r="D55" i="4"/>
  <c r="J30" i="4"/>
  <c r="J29" i="4"/>
  <c r="M6" i="4"/>
  <c r="M5" i="4"/>
  <c r="L167" i="4"/>
  <c r="I161" i="4"/>
  <c r="J186" i="4"/>
  <c r="J185" i="4"/>
  <c r="H174" i="4"/>
  <c r="H173" i="4"/>
  <c r="J153" i="4"/>
  <c r="J154" i="4"/>
  <c r="G116" i="4"/>
  <c r="G115" i="4"/>
  <c r="G108" i="4"/>
  <c r="G107" i="4"/>
  <c r="H18" i="4"/>
  <c r="H17" i="4"/>
  <c r="E17" i="4"/>
  <c r="G164" i="4"/>
  <c r="G163" i="4"/>
  <c r="D83" i="4"/>
  <c r="D84" i="4"/>
  <c r="J20" i="4"/>
  <c r="J19" i="4"/>
  <c r="H8" i="4"/>
  <c r="H7" i="4"/>
  <c r="G15" i="4"/>
  <c r="H75" i="4"/>
  <c r="H76" i="4"/>
  <c r="K57" i="4"/>
  <c r="K58" i="4"/>
  <c r="F105" i="4"/>
  <c r="F106" i="4"/>
  <c r="N185" i="4"/>
  <c r="N186" i="4"/>
  <c r="N177" i="4"/>
  <c r="N178" i="4"/>
  <c r="N154" i="4"/>
  <c r="N153" i="4"/>
  <c r="F145" i="4"/>
  <c r="F146" i="4"/>
  <c r="G132" i="4"/>
  <c r="G131" i="4"/>
  <c r="G123" i="4"/>
  <c r="G124" i="4"/>
  <c r="K116" i="4"/>
  <c r="K115" i="4"/>
  <c r="J130" i="4"/>
  <c r="J129" i="4"/>
  <c r="N122" i="4"/>
  <c r="N121" i="4"/>
  <c r="H99" i="4"/>
  <c r="H100" i="4"/>
  <c r="E62" i="4"/>
  <c r="E61" i="4"/>
  <c r="E44" i="4"/>
  <c r="E43" i="4"/>
  <c r="E14" i="4"/>
  <c r="E13" i="4"/>
  <c r="H101" i="4"/>
  <c r="E121" i="4"/>
  <c r="I71" i="4"/>
  <c r="K149" i="4"/>
  <c r="L34" i="4"/>
  <c r="L33" i="4"/>
  <c r="M79" i="4"/>
  <c r="G19" i="5" s="1"/>
  <c r="H166" i="4"/>
  <c r="H165" i="4"/>
  <c r="K132" i="4"/>
  <c r="K131" i="4"/>
  <c r="D118" i="4"/>
  <c r="D117" i="4"/>
  <c r="D119" i="4"/>
  <c r="L9" i="4"/>
  <c r="L10" i="4"/>
  <c r="M199" i="4"/>
  <c r="G43" i="5" s="1"/>
  <c r="M200" i="4"/>
  <c r="H43" i="5" s="1"/>
  <c r="D99" i="4"/>
  <c r="D100" i="4"/>
  <c r="E51" i="4"/>
  <c r="E52" i="4"/>
  <c r="K18" i="4"/>
  <c r="K17" i="4"/>
  <c r="E94" i="4"/>
  <c r="E93" i="4"/>
  <c r="H59" i="4"/>
  <c r="H60" i="4"/>
  <c r="E23" i="4"/>
  <c r="E45" i="4"/>
  <c r="K47" i="4"/>
  <c r="K48" i="4"/>
  <c r="K49" i="4"/>
  <c r="H26" i="4"/>
  <c r="H25" i="4"/>
  <c r="H158" i="4"/>
  <c r="H157" i="4"/>
  <c r="I127" i="4"/>
  <c r="I128" i="4"/>
  <c r="I7" i="4"/>
  <c r="E8" i="4"/>
  <c r="E7" i="4"/>
  <c r="E176" i="4"/>
  <c r="E175" i="4"/>
  <c r="K105" i="4"/>
  <c r="K106" i="4"/>
  <c r="E77" i="4"/>
  <c r="E78" i="4"/>
  <c r="H91" i="4"/>
  <c r="H92" i="4"/>
  <c r="N20" i="4"/>
  <c r="N19" i="4"/>
  <c r="L8" i="4"/>
  <c r="L7" i="4"/>
  <c r="H191" i="4"/>
  <c r="M95" i="4"/>
  <c r="C23" i="5" s="1"/>
  <c r="E53" i="4"/>
  <c r="K81" i="4"/>
  <c r="K82" i="4"/>
  <c r="D50" i="4"/>
  <c r="D49" i="4"/>
  <c r="M63" i="4"/>
  <c r="K15" i="5" s="1"/>
  <c r="D34" i="4"/>
  <c r="D33" i="4"/>
  <c r="H35" i="4"/>
  <c r="L189" i="4"/>
  <c r="L190" i="4"/>
  <c r="I175" i="4"/>
  <c r="I176" i="4"/>
  <c r="L158" i="4"/>
  <c r="L157" i="4"/>
  <c r="M143" i="4"/>
  <c r="K31" i="5" s="1"/>
  <c r="M144" i="4"/>
  <c r="B33" i="5" s="1"/>
  <c r="M127" i="4"/>
  <c r="E29" i="5" s="1"/>
  <c r="M128" i="4"/>
  <c r="F29" i="5" s="1"/>
  <c r="L118" i="4"/>
  <c r="L117" i="4"/>
  <c r="L110" i="4"/>
  <c r="L109" i="4"/>
  <c r="M15" i="4"/>
  <c r="I20" i="4"/>
  <c r="I19" i="4"/>
  <c r="K8" i="4"/>
  <c r="K7" i="4"/>
  <c r="H198" i="4"/>
  <c r="H197" i="4"/>
  <c r="J114" i="4"/>
  <c r="J113" i="4"/>
  <c r="G24" i="4"/>
  <c r="F11" i="4"/>
  <c r="F12" i="4"/>
  <c r="AC12" i="3"/>
  <c r="I17" i="6" l="1"/>
  <c r="I41" i="6"/>
  <c r="I15" i="6"/>
  <c r="G35" i="5"/>
  <c r="I42" i="6"/>
  <c r="I57" i="6"/>
  <c r="D113" i="6"/>
  <c r="I23" i="6"/>
  <c r="D63" i="6"/>
  <c r="D91" i="6"/>
  <c r="I72" i="6"/>
  <c r="D104" i="6"/>
  <c r="D89" i="6"/>
  <c r="D53" i="6"/>
  <c r="I75" i="6"/>
  <c r="F337" i="4"/>
  <c r="F335" i="4"/>
  <c r="F336" i="4"/>
  <c r="F240" i="4"/>
  <c r="F241" i="4"/>
  <c r="F239" i="4"/>
  <c r="J391" i="4"/>
  <c r="J390" i="4"/>
  <c r="J389" i="4"/>
  <c r="J298" i="4"/>
  <c r="J297" i="4"/>
  <c r="J299" i="4"/>
  <c r="F412" i="4"/>
  <c r="F413" i="4"/>
  <c r="F411" i="4"/>
  <c r="J204" i="4"/>
  <c r="J205" i="4"/>
  <c r="F388" i="4"/>
  <c r="F387" i="4"/>
  <c r="F389" i="4"/>
  <c r="J372" i="4"/>
  <c r="J371" i="4"/>
  <c r="J373" i="4"/>
  <c r="J266" i="4"/>
  <c r="J267" i="4"/>
  <c r="J265" i="4"/>
  <c r="K44" i="5"/>
  <c r="D422" i="4"/>
  <c r="D423" i="4"/>
  <c r="D421" i="4"/>
  <c r="H26" i="5"/>
  <c r="D235" i="4"/>
  <c r="B142" i="6" s="1"/>
  <c r="D142" i="6" s="1"/>
  <c r="D236" i="4"/>
  <c r="B143" i="6" s="1"/>
  <c r="D143" i="6" s="1"/>
  <c r="D237" i="4"/>
  <c r="B144" i="6" s="1"/>
  <c r="D144" i="6" s="1"/>
  <c r="M343" i="4"/>
  <c r="M344" i="4"/>
  <c r="M345" i="4"/>
  <c r="C28" i="5"/>
  <c r="D246" i="4"/>
  <c r="G116" i="6" s="1"/>
  <c r="I116" i="6" s="1"/>
  <c r="D247" i="4"/>
  <c r="G117" i="6" s="1"/>
  <c r="I117" i="6" s="1"/>
  <c r="D245" i="4"/>
  <c r="G115" i="6" s="1"/>
  <c r="I115" i="6" s="1"/>
  <c r="M441" i="4"/>
  <c r="M439" i="4"/>
  <c r="M440" i="4"/>
  <c r="F440" i="4"/>
  <c r="F441" i="4"/>
  <c r="F439" i="4"/>
  <c r="M489" i="4"/>
  <c r="M488" i="4"/>
  <c r="M487" i="4"/>
  <c r="F325" i="4"/>
  <c r="F323" i="4"/>
  <c r="F324" i="4"/>
  <c r="J401" i="4"/>
  <c r="J400" i="4"/>
  <c r="J399" i="4"/>
  <c r="D487" i="4"/>
  <c r="D485" i="4"/>
  <c r="D486" i="4"/>
  <c r="G42" i="5"/>
  <c r="D395" i="4"/>
  <c r="D394" i="4"/>
  <c r="D393" i="4"/>
  <c r="F257" i="4"/>
  <c r="F256" i="4"/>
  <c r="F255" i="4"/>
  <c r="J433" i="4"/>
  <c r="J432" i="4"/>
  <c r="J431" i="4"/>
  <c r="J285" i="4"/>
  <c r="J283" i="4"/>
  <c r="J284" i="4"/>
  <c r="G24" i="5"/>
  <c r="D214" i="4"/>
  <c r="B121" i="6" s="1"/>
  <c r="D121" i="6" s="1"/>
  <c r="D215" i="4"/>
  <c r="B122" i="6" s="1"/>
  <c r="D122" i="6" s="1"/>
  <c r="D213" i="4"/>
  <c r="M393" i="4"/>
  <c r="M392" i="4"/>
  <c r="M391" i="4"/>
  <c r="F312" i="4"/>
  <c r="F313" i="4"/>
  <c r="F311" i="4"/>
  <c r="J351" i="4"/>
  <c r="J352" i="4"/>
  <c r="J353" i="4"/>
  <c r="M365" i="4"/>
  <c r="M366" i="4"/>
  <c r="M367" i="4"/>
  <c r="F476" i="4"/>
  <c r="F477" i="4"/>
  <c r="F475" i="4"/>
  <c r="F297" i="4"/>
  <c r="F295" i="4"/>
  <c r="F296" i="4"/>
  <c r="J467" i="4"/>
  <c r="J469" i="4"/>
  <c r="J468" i="4"/>
  <c r="J225" i="4"/>
  <c r="J226" i="4"/>
  <c r="J227" i="4"/>
  <c r="J219" i="4"/>
  <c r="J221" i="4"/>
  <c r="J220" i="4"/>
  <c r="G30" i="5"/>
  <c r="D273" i="4"/>
  <c r="G143" i="6" s="1"/>
  <c r="I143" i="6" s="1"/>
  <c r="D274" i="4"/>
  <c r="G144" i="6" s="1"/>
  <c r="I144" i="6" s="1"/>
  <c r="M409" i="4"/>
  <c r="M408" i="4"/>
  <c r="M407" i="4"/>
  <c r="F355" i="4"/>
  <c r="F356" i="4"/>
  <c r="F357" i="4"/>
  <c r="J341" i="4"/>
  <c r="J340" i="4"/>
  <c r="J339" i="4"/>
  <c r="J308" i="4"/>
  <c r="J307" i="4"/>
  <c r="J309" i="4"/>
  <c r="D427" i="4"/>
  <c r="D426" i="4"/>
  <c r="D425" i="4"/>
  <c r="H30" i="5"/>
  <c r="D276" i="4"/>
  <c r="G146" i="6" s="1"/>
  <c r="I146" i="6" s="1"/>
  <c r="D277" i="4"/>
  <c r="D275" i="4"/>
  <c r="G145" i="6" s="1"/>
  <c r="I145" i="6" s="1"/>
  <c r="K28" i="5"/>
  <c r="D262" i="4"/>
  <c r="G132" i="6" s="1"/>
  <c r="I132" i="6" s="1"/>
  <c r="D263" i="4"/>
  <c r="G133" i="6" s="1"/>
  <c r="I133" i="6" s="1"/>
  <c r="D261" i="4"/>
  <c r="G131" i="6" s="1"/>
  <c r="I131" i="6" s="1"/>
  <c r="M456" i="4"/>
  <c r="M457" i="4"/>
  <c r="M455" i="4"/>
  <c r="M377" i="4"/>
  <c r="M375" i="4"/>
  <c r="M376" i="4"/>
  <c r="M329" i="4"/>
  <c r="M327" i="4"/>
  <c r="M328" i="4"/>
  <c r="M350" i="4"/>
  <c r="M349" i="4"/>
  <c r="M351" i="4"/>
  <c r="F350" i="4"/>
  <c r="F351" i="4"/>
  <c r="F349" i="4"/>
  <c r="F231" i="4"/>
  <c r="F229" i="4"/>
  <c r="F230" i="4"/>
  <c r="J436" i="4"/>
  <c r="J435" i="4"/>
  <c r="J437" i="4"/>
  <c r="J253" i="4"/>
  <c r="J252" i="4"/>
  <c r="J251" i="4"/>
  <c r="J40" i="5"/>
  <c r="D380" i="4"/>
  <c r="D381" i="4"/>
  <c r="D379" i="4"/>
  <c r="K38" i="5"/>
  <c r="D363" i="4"/>
  <c r="D361" i="4"/>
  <c r="D362" i="4"/>
  <c r="M425" i="4"/>
  <c r="M424" i="4"/>
  <c r="M423" i="4"/>
  <c r="F207" i="4"/>
  <c r="F209" i="4"/>
  <c r="F208" i="4"/>
  <c r="D457" i="4"/>
  <c r="D459" i="4"/>
  <c r="D458" i="4"/>
  <c r="I34" i="5"/>
  <c r="D318" i="4"/>
  <c r="D317" i="4"/>
  <c r="D319" i="4"/>
  <c r="J497" i="4"/>
  <c r="J496" i="4"/>
  <c r="J495" i="4"/>
  <c r="K36" i="5"/>
  <c r="D342" i="4"/>
  <c r="D343" i="4"/>
  <c r="D341" i="4"/>
  <c r="E36" i="5"/>
  <c r="D329" i="4"/>
  <c r="D330" i="4"/>
  <c r="D331" i="4"/>
  <c r="I59" i="6"/>
  <c r="D76" i="6"/>
  <c r="D96" i="6"/>
  <c r="D71" i="6"/>
  <c r="D92" i="6"/>
  <c r="I39" i="6"/>
  <c r="D27" i="6"/>
  <c r="I68" i="6"/>
  <c r="I36" i="6"/>
  <c r="D100" i="6"/>
  <c r="I60" i="6"/>
  <c r="I37" i="6"/>
  <c r="B103" i="6"/>
  <c r="D116" i="6"/>
  <c r="I27" i="6"/>
  <c r="I87" i="6"/>
  <c r="D72" i="6"/>
  <c r="I83" i="6"/>
  <c r="I51" i="6"/>
  <c r="D471" i="4"/>
  <c r="D473" i="4"/>
  <c r="D472" i="4"/>
  <c r="D479" i="4"/>
  <c r="D478" i="4"/>
  <c r="D477" i="4"/>
  <c r="H449" i="4"/>
  <c r="H450" i="4"/>
  <c r="H451" i="4"/>
  <c r="H441" i="4"/>
  <c r="H439" i="4"/>
  <c r="H440" i="4"/>
  <c r="H477" i="4"/>
  <c r="H478" i="4"/>
  <c r="H479" i="4"/>
  <c r="L501" i="4"/>
  <c r="L503" i="4"/>
  <c r="L502" i="4"/>
  <c r="L468" i="4"/>
  <c r="L467" i="4"/>
  <c r="L469" i="4"/>
  <c r="L474" i="4"/>
  <c r="L473" i="4"/>
  <c r="L475" i="4"/>
  <c r="L464" i="4"/>
  <c r="L463" i="4"/>
  <c r="L465" i="4"/>
  <c r="F489" i="4"/>
  <c r="F491" i="4"/>
  <c r="F490" i="4"/>
  <c r="F498" i="4"/>
  <c r="F499" i="4"/>
  <c r="F497" i="4"/>
  <c r="F455" i="4"/>
  <c r="F454" i="4"/>
  <c r="F453" i="4"/>
  <c r="J455" i="4"/>
  <c r="J456" i="4"/>
  <c r="J457" i="4"/>
  <c r="J460" i="4"/>
  <c r="J461" i="4"/>
  <c r="J459" i="4"/>
  <c r="D502" i="4"/>
  <c r="D503" i="4"/>
  <c r="D501" i="4"/>
  <c r="D468" i="4"/>
  <c r="D469" i="4"/>
  <c r="D467" i="4"/>
  <c r="D440" i="4"/>
  <c r="D441" i="4"/>
  <c r="D439" i="4"/>
  <c r="F205" i="4"/>
  <c r="F204" i="4"/>
  <c r="H473" i="4"/>
  <c r="H472" i="4"/>
  <c r="H471" i="4"/>
  <c r="H500" i="4"/>
  <c r="H499" i="4"/>
  <c r="H501" i="4"/>
  <c r="H447" i="4"/>
  <c r="H446" i="4"/>
  <c r="H445" i="4"/>
  <c r="H468" i="4"/>
  <c r="H469" i="4"/>
  <c r="H467" i="4"/>
  <c r="L446" i="4"/>
  <c r="L445" i="4"/>
  <c r="L447" i="4"/>
  <c r="L436" i="4"/>
  <c r="L437" i="4"/>
  <c r="L435" i="4"/>
  <c r="L441" i="4"/>
  <c r="L443" i="4"/>
  <c r="L442" i="4"/>
  <c r="L432" i="4"/>
  <c r="L431" i="4"/>
  <c r="L433" i="4"/>
  <c r="I107" i="6"/>
  <c r="F465" i="4"/>
  <c r="F464" i="4"/>
  <c r="F463" i="4"/>
  <c r="J451" i="4"/>
  <c r="J450" i="4"/>
  <c r="J449" i="4"/>
  <c r="D445" i="4"/>
  <c r="D447" i="4"/>
  <c r="D446" i="4"/>
  <c r="D482" i="4"/>
  <c r="D481" i="4"/>
  <c r="D483" i="4"/>
  <c r="F495" i="4"/>
  <c r="F496" i="4"/>
  <c r="H435" i="4"/>
  <c r="H437" i="4"/>
  <c r="H436" i="4"/>
  <c r="L202" i="4"/>
  <c r="L201" i="4"/>
  <c r="L203" i="4"/>
  <c r="H483" i="4"/>
  <c r="H481" i="4"/>
  <c r="H482" i="4"/>
  <c r="F457" i="4"/>
  <c r="F459" i="4"/>
  <c r="F458" i="4"/>
  <c r="J493" i="4"/>
  <c r="J491" i="4"/>
  <c r="J492" i="4"/>
  <c r="L478" i="4"/>
  <c r="L477" i="4"/>
  <c r="L479" i="4"/>
  <c r="B70" i="5"/>
  <c r="N205" i="4"/>
  <c r="N204" i="4"/>
  <c r="D451" i="4"/>
  <c r="D449" i="4"/>
  <c r="D450" i="4"/>
  <c r="J488" i="4"/>
  <c r="J489" i="4"/>
  <c r="J487" i="4"/>
  <c r="J91" i="5"/>
  <c r="C119" i="6"/>
  <c r="D119" i="6" s="1"/>
  <c r="K52" i="5"/>
  <c r="N42" i="4"/>
  <c r="N41" i="4"/>
  <c r="N43" i="4"/>
  <c r="F469" i="4"/>
  <c r="F467" i="4"/>
  <c r="F468" i="4"/>
  <c r="H54" i="5"/>
  <c r="N57" i="4"/>
  <c r="N55" i="4"/>
  <c r="N56" i="4"/>
  <c r="I25" i="6"/>
  <c r="D73" i="6"/>
  <c r="D29" i="6"/>
  <c r="K202" i="4"/>
  <c r="K201" i="4"/>
  <c r="I202" i="4"/>
  <c r="I203" i="4"/>
  <c r="H202" i="4"/>
  <c r="H203" i="4"/>
  <c r="H201" i="4"/>
  <c r="F54" i="5"/>
  <c r="N52" i="4"/>
  <c r="N51" i="4"/>
  <c r="N53" i="4"/>
  <c r="E202" i="4"/>
  <c r="E203" i="4"/>
  <c r="M202" i="4"/>
  <c r="J43" i="5" s="1"/>
  <c r="M203" i="4"/>
  <c r="K43" i="5" s="1"/>
  <c r="B11" i="5"/>
  <c r="G13" i="6"/>
  <c r="I13" i="6" s="1"/>
  <c r="H53" i="5"/>
  <c r="C25" i="6"/>
  <c r="D25" i="6" s="1"/>
  <c r="G23" i="5"/>
  <c r="G43" i="6"/>
  <c r="I43" i="6" s="1"/>
  <c r="J73" i="5"/>
  <c r="H66" i="6"/>
  <c r="I66" i="6" s="1"/>
  <c r="B81" i="5"/>
  <c r="C98" i="6"/>
  <c r="C87" i="5"/>
  <c r="H92" i="6"/>
  <c r="B21" i="5"/>
  <c r="B65" i="6"/>
  <c r="D65" i="6" s="1"/>
  <c r="D15" i="5"/>
  <c r="B37" i="6"/>
  <c r="C5" i="5"/>
  <c r="B10" i="6"/>
  <c r="K37" i="5"/>
  <c r="G80" i="6"/>
  <c r="I80" i="6" s="1"/>
  <c r="I51" i="5"/>
  <c r="C16" i="6"/>
  <c r="D16" i="6" s="1"/>
  <c r="F77" i="5"/>
  <c r="C82" i="6"/>
  <c r="D82" i="6" s="1"/>
  <c r="G25" i="5"/>
  <c r="G53" i="6"/>
  <c r="I53" i="6" s="1"/>
  <c r="I81" i="5"/>
  <c r="C105" i="6"/>
  <c r="D105" i="6" s="1"/>
  <c r="K87" i="5"/>
  <c r="H100" i="6"/>
  <c r="C71" i="5"/>
  <c r="H49" i="6"/>
  <c r="I49" i="6" s="1"/>
  <c r="K29" i="5"/>
  <c r="B77" i="6"/>
  <c r="D77" i="6" s="1"/>
  <c r="I89" i="5"/>
  <c r="H108" i="6"/>
  <c r="I108" i="6" s="1"/>
  <c r="G67" i="5"/>
  <c r="C70" i="6"/>
  <c r="F67" i="5"/>
  <c r="C69" i="6"/>
  <c r="D69" i="6" s="1"/>
  <c r="G33" i="5"/>
  <c r="B93" i="6"/>
  <c r="D93" i="6" s="1"/>
  <c r="C37" i="5"/>
  <c r="B109" i="6"/>
  <c r="D109" i="6" s="1"/>
  <c r="J11" i="5"/>
  <c r="G21" i="6"/>
  <c r="I15" i="5"/>
  <c r="B42" i="6"/>
  <c r="D42" i="6" s="1"/>
  <c r="G7" i="5"/>
  <c r="B24" i="6"/>
  <c r="I23" i="5"/>
  <c r="G45" i="6"/>
  <c r="I45" i="6" s="1"/>
  <c r="I33" i="5"/>
  <c r="B95" i="6"/>
  <c r="D95" i="6" s="1"/>
  <c r="I105" i="6"/>
  <c r="D44" i="6"/>
  <c r="D62" i="6"/>
  <c r="D90" i="6"/>
  <c r="D74" i="6"/>
  <c r="D52" i="6"/>
  <c r="I26" i="6"/>
  <c r="I50" i="6"/>
  <c r="D55" i="6"/>
  <c r="D103" i="6"/>
  <c r="K9" i="5"/>
  <c r="G12" i="6"/>
  <c r="I12" i="6" s="1"/>
  <c r="G27" i="5"/>
  <c r="G63" i="6"/>
  <c r="I63" i="6" s="1"/>
  <c r="F85" i="5"/>
  <c r="H85" i="6"/>
  <c r="I85" i="6" s="1"/>
  <c r="K19" i="5"/>
  <c r="B64" i="6"/>
  <c r="D64" i="6" s="1"/>
  <c r="E19" i="5"/>
  <c r="B58" i="6"/>
  <c r="D58" i="6" s="1"/>
  <c r="C7" i="5"/>
  <c r="B20" i="6"/>
  <c r="D20" i="6" s="1"/>
  <c r="H83" i="5"/>
  <c r="H77" i="6"/>
  <c r="G5" i="5"/>
  <c r="B14" i="6"/>
  <c r="D14" i="6" s="1"/>
  <c r="C51" i="5"/>
  <c r="C10" i="6"/>
  <c r="G77" i="5"/>
  <c r="C83" i="6"/>
  <c r="D83" i="6" s="1"/>
  <c r="H25" i="5"/>
  <c r="G54" i="6"/>
  <c r="I54" i="6" s="1"/>
  <c r="C9" i="5"/>
  <c r="B30" i="6"/>
  <c r="D30" i="6" s="1"/>
  <c r="E5" i="5"/>
  <c r="B12" i="6"/>
  <c r="G55" i="5"/>
  <c r="C34" i="6"/>
  <c r="D34" i="6" s="1"/>
  <c r="B71" i="5"/>
  <c r="H48" i="6"/>
  <c r="I48" i="6" s="1"/>
  <c r="B31" i="5"/>
  <c r="B78" i="6"/>
  <c r="D78" i="6" s="1"/>
  <c r="F17" i="5"/>
  <c r="B49" i="6"/>
  <c r="D49" i="6" s="1"/>
  <c r="H33" i="5"/>
  <c r="B94" i="6"/>
  <c r="D94" i="6" s="1"/>
  <c r="F53" i="5"/>
  <c r="C23" i="6"/>
  <c r="I11" i="5"/>
  <c r="G20" i="6"/>
  <c r="K51" i="5"/>
  <c r="C18" i="6"/>
  <c r="D18" i="6" s="1"/>
  <c r="G85" i="5"/>
  <c r="H86" i="6"/>
  <c r="I86" i="6" s="1"/>
  <c r="C89" i="5"/>
  <c r="H102" i="6"/>
  <c r="I102" i="6" s="1"/>
  <c r="I83" i="5"/>
  <c r="H78" i="6"/>
  <c r="C81" i="5"/>
  <c r="C99" i="6"/>
  <c r="D99" i="6" s="1"/>
  <c r="D67" i="6"/>
  <c r="D114" i="6"/>
  <c r="I19" i="6"/>
  <c r="D47" i="6"/>
  <c r="I91" i="6"/>
  <c r="I106" i="6"/>
  <c r="D87" i="6"/>
  <c r="I77" i="6"/>
  <c r="D54" i="6"/>
  <c r="D86" i="6"/>
  <c r="D28" i="6"/>
  <c r="D70" i="6"/>
  <c r="D43" i="6"/>
  <c r="G17" i="5"/>
  <c r="B50" i="6"/>
  <c r="D50" i="6" s="1"/>
  <c r="G13" i="5"/>
  <c r="G28" i="6"/>
  <c r="I28" i="6" s="1"/>
  <c r="E27" i="5"/>
  <c r="G61" i="6"/>
  <c r="I61" i="6" s="1"/>
  <c r="E85" i="5"/>
  <c r="H84" i="6"/>
  <c r="I84" i="6" s="1"/>
  <c r="D19" i="5"/>
  <c r="B57" i="6"/>
  <c r="D57" i="6" s="1"/>
  <c r="E7" i="5"/>
  <c r="B22" i="6"/>
  <c r="D29" i="5"/>
  <c r="G70" i="6"/>
  <c r="I70" i="6" s="1"/>
  <c r="D7" i="5"/>
  <c r="B21" i="6"/>
  <c r="D21" i="6" s="1"/>
  <c r="G83" i="5"/>
  <c r="H76" i="6"/>
  <c r="I76" i="6" s="1"/>
  <c r="J39" i="5"/>
  <c r="G89" i="6"/>
  <c r="I89" i="6" s="1"/>
  <c r="H5" i="5"/>
  <c r="B15" i="6"/>
  <c r="D15" i="6" s="1"/>
  <c r="D51" i="5"/>
  <c r="C11" i="6"/>
  <c r="F35" i="5"/>
  <c r="B102" i="6"/>
  <c r="D102" i="6" s="1"/>
  <c r="D9" i="5"/>
  <c r="B31" i="6"/>
  <c r="D31" i="6" s="1"/>
  <c r="H15" i="5"/>
  <c r="B41" i="6"/>
  <c r="D41" i="6" s="1"/>
  <c r="F5" i="5"/>
  <c r="B13" i="6"/>
  <c r="D13" i="6" s="1"/>
  <c r="I55" i="5"/>
  <c r="H10" i="6"/>
  <c r="H55" i="5"/>
  <c r="H9" i="6"/>
  <c r="I9" i="6" s="1"/>
  <c r="I41" i="5"/>
  <c r="G98" i="6"/>
  <c r="I98" i="6" s="1"/>
  <c r="K69" i="5"/>
  <c r="H47" i="6"/>
  <c r="I47" i="6" s="1"/>
  <c r="E17" i="5"/>
  <c r="B48" i="6"/>
  <c r="D48" i="6" s="1"/>
  <c r="H41" i="5"/>
  <c r="G97" i="6"/>
  <c r="I97" i="6" s="1"/>
  <c r="E53" i="5"/>
  <c r="C22" i="6"/>
  <c r="E37" i="5"/>
  <c r="G74" i="6"/>
  <c r="I74" i="6" s="1"/>
  <c r="E15" i="5"/>
  <c r="B38" i="6"/>
  <c r="E9" i="5"/>
  <c r="B32" i="6"/>
  <c r="D32" i="6" s="1"/>
  <c r="I99" i="6"/>
  <c r="D88" i="6"/>
  <c r="I52" i="6"/>
  <c r="D19" i="6"/>
  <c r="D61" i="6"/>
  <c r="I71" i="6"/>
  <c r="D85" i="6"/>
  <c r="D108" i="6"/>
  <c r="I103" i="6"/>
  <c r="H13" i="5"/>
  <c r="G29" i="6"/>
  <c r="I29" i="6" s="1"/>
  <c r="G53" i="5"/>
  <c r="C24" i="6"/>
  <c r="H23" i="5"/>
  <c r="G44" i="6"/>
  <c r="I44" i="6" s="1"/>
  <c r="F27" i="5"/>
  <c r="G62" i="6"/>
  <c r="I62" i="6" s="1"/>
  <c r="I73" i="5"/>
  <c r="H65" i="6"/>
  <c r="I65" i="6" s="1"/>
  <c r="K79" i="5"/>
  <c r="C97" i="6"/>
  <c r="D97" i="6" s="1"/>
  <c r="D87" i="5"/>
  <c r="H93" i="6"/>
  <c r="I93" i="6" s="1"/>
  <c r="C15" i="5"/>
  <c r="B36" i="6"/>
  <c r="C19" i="5"/>
  <c r="B56" i="6"/>
  <c r="D56" i="6" s="1"/>
  <c r="F7" i="5"/>
  <c r="B23" i="6"/>
  <c r="C29" i="5"/>
  <c r="G69" i="6"/>
  <c r="I69" i="6" s="1"/>
  <c r="D5" i="5"/>
  <c r="B11" i="6"/>
  <c r="I39" i="5"/>
  <c r="G88" i="6"/>
  <c r="I88" i="6" s="1"/>
  <c r="B39" i="5"/>
  <c r="G81" i="6"/>
  <c r="I81" i="6" s="1"/>
  <c r="J51" i="5"/>
  <c r="C17" i="6"/>
  <c r="D17" i="6" s="1"/>
  <c r="E77" i="5"/>
  <c r="C81" i="6"/>
  <c r="D81" i="6" s="1"/>
  <c r="I25" i="5"/>
  <c r="G55" i="6"/>
  <c r="I55" i="6" s="1"/>
  <c r="E35" i="5"/>
  <c r="B101" i="6"/>
  <c r="D101" i="6" s="1"/>
  <c r="G15" i="5"/>
  <c r="B40" i="6"/>
  <c r="D40" i="6" s="1"/>
  <c r="J81" i="5"/>
  <c r="C106" i="6"/>
  <c r="D106" i="6" s="1"/>
  <c r="B89" i="5"/>
  <c r="H101" i="6"/>
  <c r="I101" i="6" s="1"/>
  <c r="K11" i="5"/>
  <c r="G22" i="6"/>
  <c r="C31" i="5"/>
  <c r="B79" i="6"/>
  <c r="D79" i="6" s="1"/>
  <c r="E67" i="5"/>
  <c r="C68" i="6"/>
  <c r="D68" i="6" s="1"/>
  <c r="G41" i="5"/>
  <c r="G96" i="6"/>
  <c r="I96" i="6" s="1"/>
  <c r="D37" i="5"/>
  <c r="G73" i="6"/>
  <c r="I73" i="6" s="1"/>
  <c r="K89" i="5"/>
  <c r="C110" i="6"/>
  <c r="D110" i="6" s="1"/>
  <c r="I53" i="5"/>
  <c r="C26" i="6"/>
  <c r="D26" i="6" s="1"/>
  <c r="E51" i="5"/>
  <c r="C12" i="6"/>
  <c r="K81" i="5"/>
  <c r="C107" i="6"/>
  <c r="D107" i="6" s="1"/>
  <c r="J89" i="5"/>
  <c r="H109" i="6"/>
  <c r="I109" i="6" s="1"/>
  <c r="K73" i="5"/>
  <c r="H67" i="6"/>
  <c r="I67" i="6" s="1"/>
  <c r="E87" i="5"/>
  <c r="H94" i="6"/>
  <c r="I94" i="6" s="1"/>
  <c r="I10" i="6"/>
  <c r="I100" i="6"/>
  <c r="D59" i="6"/>
  <c r="I78" i="6"/>
  <c r="D98" i="6"/>
  <c r="I24" i="6"/>
  <c r="D84" i="6"/>
  <c r="I104" i="6"/>
  <c r="I95" i="6"/>
  <c r="I33" i="6"/>
  <c r="I18" i="6"/>
  <c r="I92" i="6"/>
  <c r="I14" i="6"/>
  <c r="D60" i="6"/>
  <c r="D75" i="6"/>
  <c r="D51" i="6"/>
  <c r="D46" i="6"/>
  <c r="D118" i="6"/>
  <c r="K39" i="5"/>
  <c r="G90" i="6"/>
  <c r="I90" i="6" s="1"/>
  <c r="C39" i="5"/>
  <c r="G82" i="6"/>
  <c r="I82" i="6" s="1"/>
  <c r="D12" i="3"/>
  <c r="AB22" i="4"/>
  <c r="AB21" i="4"/>
  <c r="AB23" i="4"/>
  <c r="AB12" i="3"/>
  <c r="G21" i="4"/>
  <c r="G22" i="4"/>
  <c r="G12" i="3"/>
  <c r="AE21" i="4"/>
  <c r="AE22" i="4"/>
  <c r="AE23" i="4"/>
  <c r="AD12" i="3"/>
  <c r="K45" i="5" l="1"/>
  <c r="B120" i="6"/>
  <c r="D120" i="6" s="1"/>
  <c r="D23" i="6"/>
  <c r="D11" i="6"/>
  <c r="J57" i="5"/>
  <c r="H21" i="6"/>
  <c r="I21" i="6" s="1"/>
  <c r="C91" i="5"/>
  <c r="C112" i="6"/>
  <c r="D112" i="6" s="1"/>
  <c r="K57" i="5"/>
  <c r="H22" i="6"/>
  <c r="I22" i="6" s="1"/>
  <c r="H20" i="6"/>
  <c r="I20" i="6" s="1"/>
  <c r="I57" i="5"/>
  <c r="B91" i="5"/>
  <c r="C111" i="6"/>
  <c r="D111" i="6" s="1"/>
  <c r="D61" i="5"/>
  <c r="C37" i="6"/>
  <c r="D37" i="6" s="1"/>
  <c r="C61" i="5"/>
  <c r="C36" i="6"/>
  <c r="D36" i="6" s="1"/>
  <c r="C38" i="6"/>
  <c r="D38" i="6" s="1"/>
  <c r="E61" i="5"/>
  <c r="J59" i="5"/>
  <c r="H31" i="6"/>
  <c r="I31" i="6" s="1"/>
  <c r="K59" i="5"/>
  <c r="H32" i="6"/>
  <c r="I32" i="6" s="1"/>
  <c r="H30" i="6"/>
  <c r="I30" i="6" s="1"/>
  <c r="I59" i="5"/>
  <c r="D22" i="6"/>
  <c r="D12" i="6"/>
  <c r="D24" i="6"/>
  <c r="D10" i="6"/>
  <c r="H12" i="3"/>
  <c r="AF22" i="4"/>
  <c r="AF21" i="4"/>
  <c r="AF23" i="4"/>
  <c r="I21" i="4"/>
  <c r="I22" i="4"/>
  <c r="I23" i="4"/>
  <c r="F12" i="3"/>
  <c r="AD22" i="4"/>
  <c r="AD21" i="4"/>
  <c r="AD23" i="4"/>
  <c r="F21" i="4"/>
  <c r="F22" i="4"/>
  <c r="F23" i="4"/>
  <c r="AE12" i="3"/>
  <c r="J30" i="1"/>
  <c r="C32" i="2" s="1"/>
  <c r="K30" i="1"/>
  <c r="C33" i="2" s="1"/>
  <c r="L30" i="1"/>
  <c r="C34" i="2" s="1"/>
  <c r="M30" i="1"/>
  <c r="C35" i="2" s="1"/>
  <c r="N30" i="1"/>
  <c r="C36" i="2" s="1"/>
  <c r="O30" i="1"/>
  <c r="C37" i="2" s="1"/>
  <c r="I30" i="1"/>
  <c r="C31" i="2" s="1"/>
  <c r="K26" i="1"/>
  <c r="E21" i="2" s="1"/>
  <c r="L26" i="1"/>
  <c r="E22" i="2" s="1"/>
  <c r="M26" i="1"/>
  <c r="E23" i="2" s="1"/>
  <c r="N26" i="1"/>
  <c r="O26" i="1"/>
  <c r="P26" i="1"/>
  <c r="E26" i="2" s="1"/>
  <c r="Q26" i="1"/>
  <c r="E27" i="2" s="1"/>
  <c r="J26" i="1"/>
  <c r="E20" i="2" s="1"/>
  <c r="I14" i="1"/>
  <c r="J14" i="1"/>
  <c r="K14" i="1"/>
  <c r="L14" i="1"/>
  <c r="M14" i="1"/>
  <c r="I15" i="1"/>
  <c r="J15" i="1"/>
  <c r="K15" i="1"/>
  <c r="L15" i="1"/>
  <c r="M15" i="1"/>
  <c r="I16" i="1"/>
  <c r="B8" i="2" s="1"/>
  <c r="J16" i="1"/>
  <c r="C8" i="2" s="1"/>
  <c r="K16" i="1"/>
  <c r="D8" i="2" s="1"/>
  <c r="L16" i="1"/>
  <c r="E8" i="2" s="1"/>
  <c r="M16" i="1"/>
  <c r="I17" i="1"/>
  <c r="B9" i="2" s="1"/>
  <c r="J17" i="1"/>
  <c r="K17" i="1"/>
  <c r="L17" i="1"/>
  <c r="M17" i="1"/>
  <c r="I18" i="1"/>
  <c r="B10" i="2" s="1"/>
  <c r="J18" i="1"/>
  <c r="K18" i="1"/>
  <c r="L18" i="1"/>
  <c r="M18" i="1"/>
  <c r="I19" i="1"/>
  <c r="B11" i="2" s="1"/>
  <c r="J19" i="1"/>
  <c r="K19" i="1"/>
  <c r="L19" i="1"/>
  <c r="M19" i="1"/>
  <c r="I20" i="1"/>
  <c r="B12" i="2" s="1"/>
  <c r="J20" i="1"/>
  <c r="K20" i="1"/>
  <c r="L20" i="1"/>
  <c r="M20" i="1"/>
  <c r="I21" i="1"/>
  <c r="B13" i="2" s="1"/>
  <c r="J21" i="1"/>
  <c r="K21" i="1"/>
  <c r="L21" i="1"/>
  <c r="M21" i="1"/>
  <c r="I22" i="1"/>
  <c r="B14" i="2" s="1"/>
  <c r="J22" i="1"/>
  <c r="K22" i="1"/>
  <c r="L22" i="1"/>
  <c r="M22" i="1"/>
  <c r="J13" i="1"/>
  <c r="C5" i="2" s="1"/>
  <c r="K13" i="1"/>
  <c r="D5" i="2" s="1"/>
  <c r="L13" i="1"/>
  <c r="E5" i="2" s="1"/>
  <c r="M13" i="1"/>
  <c r="F5" i="2" s="1"/>
  <c r="I13" i="1"/>
  <c r="B5" i="2" s="1"/>
  <c r="H22" i="4" l="1"/>
  <c r="H21" i="4"/>
  <c r="H23" i="4"/>
  <c r="I12" i="3"/>
  <c r="AG21" i="4"/>
  <c r="AG22" i="4"/>
  <c r="AG23" i="4"/>
  <c r="J21" i="4"/>
  <c r="J22" i="4"/>
  <c r="J23" i="4"/>
  <c r="AG12" i="3"/>
  <c r="E25" i="2"/>
  <c r="AF12" i="3" l="1"/>
  <c r="K21" i="4"/>
  <c r="K22" i="4"/>
  <c r="K23" i="4"/>
  <c r="K12" i="3"/>
  <c r="AI21" i="4"/>
  <c r="AI22" i="4"/>
  <c r="AI23" i="4"/>
  <c r="M21" i="4" l="1"/>
  <c r="I7" i="5" s="1"/>
  <c r="M22" i="4"/>
  <c r="J7" i="5" s="1"/>
  <c r="M23" i="4"/>
  <c r="K7" i="5" s="1"/>
  <c r="J12" i="3"/>
  <c r="AH21" i="4"/>
  <c r="AH22" i="4"/>
  <c r="AH23" i="4"/>
  <c r="L22" i="4" l="1"/>
  <c r="L21" i="4"/>
  <c r="L23" i="4"/>
</calcChain>
</file>

<file path=xl/comments1.xml><?xml version="1.0" encoding="utf-8"?>
<comments xmlns="http://schemas.openxmlformats.org/spreadsheetml/2006/main">
  <authors>
    <author>suidotk01</author>
  </authors>
  <commentList>
    <comment ref="E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口径を選択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suidotk01</author>
  </authors>
  <commentList>
    <comment ref="F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月数を選択</t>
        </r>
      </text>
    </comment>
    <comment ref="C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口径を選択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suidotk01</author>
  </authors>
  <commentList>
    <comment ref="E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口径を選択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F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月数を選択
</t>
        </r>
      </text>
    </comment>
  </commentList>
</comments>
</file>

<file path=xl/sharedStrings.xml><?xml version="1.0" encoding="utf-8"?>
<sst xmlns="http://schemas.openxmlformats.org/spreadsheetml/2006/main" count="459" uniqueCount="164">
  <si>
    <t>水道料金単価表</t>
    <rPh sb="0" eb="2">
      <t>スイドウ</t>
    </rPh>
    <rPh sb="2" eb="4">
      <t>リョウキン</t>
    </rPh>
    <rPh sb="4" eb="6">
      <t>タンカ</t>
    </rPh>
    <rPh sb="6" eb="7">
      <t>ヒョウ</t>
    </rPh>
    <phoneticPr fontId="2"/>
  </si>
  <si>
    <t>0～8㎥</t>
  </si>
  <si>
    <t>9～16㎥</t>
  </si>
  <si>
    <t>17～25㎥</t>
  </si>
  <si>
    <t>26～50㎥</t>
  </si>
  <si>
    <t>51㎥～</t>
  </si>
  <si>
    <t>13㎜</t>
  </si>
  <si>
    <t>20㎜</t>
  </si>
  <si>
    <t>25㎜</t>
  </si>
  <si>
    <t>30㎜</t>
  </si>
  <si>
    <t>40㎜</t>
  </si>
  <si>
    <t>50㎜</t>
  </si>
  <si>
    <t>75㎜</t>
  </si>
  <si>
    <t>100㎜</t>
  </si>
  <si>
    <t>150㎜</t>
  </si>
  <si>
    <t>200㎜</t>
  </si>
  <si>
    <t>税抜き</t>
    <rPh sb="0" eb="1">
      <t>ゼイ</t>
    </rPh>
    <rPh sb="1" eb="2">
      <t>ヌ</t>
    </rPh>
    <phoneticPr fontId="2"/>
  </si>
  <si>
    <t>口径</t>
    <rPh sb="0" eb="2">
      <t>コウケイ</t>
    </rPh>
    <phoneticPr fontId="4"/>
  </si>
  <si>
    <t>基本料金</t>
    <rPh sb="0" eb="2">
      <t>キホン</t>
    </rPh>
    <rPh sb="2" eb="4">
      <t>リョウキン</t>
    </rPh>
    <phoneticPr fontId="4"/>
  </si>
  <si>
    <t>0～8㎥</t>
    <phoneticPr fontId="4"/>
  </si>
  <si>
    <t>9～16㎥</t>
    <phoneticPr fontId="4"/>
  </si>
  <si>
    <t>17～25㎥</t>
    <phoneticPr fontId="4"/>
  </si>
  <si>
    <t>26～50㎥</t>
    <phoneticPr fontId="4"/>
  </si>
  <si>
    <t>51㎥～</t>
    <phoneticPr fontId="4"/>
  </si>
  <si>
    <t>13㎜</t>
    <phoneticPr fontId="4"/>
  </si>
  <si>
    <t>20㎜</t>
    <phoneticPr fontId="4"/>
  </si>
  <si>
    <t>25㎜</t>
    <phoneticPr fontId="4"/>
  </si>
  <si>
    <t>30㎜</t>
    <phoneticPr fontId="4"/>
  </si>
  <si>
    <t>40㎜</t>
    <phoneticPr fontId="4"/>
  </si>
  <si>
    <t>50㎜</t>
    <phoneticPr fontId="4"/>
  </si>
  <si>
    <t>75㎜</t>
    <phoneticPr fontId="4"/>
  </si>
  <si>
    <t>100㎜</t>
    <phoneticPr fontId="4"/>
  </si>
  <si>
    <t>150㎜</t>
    <phoneticPr fontId="4"/>
  </si>
  <si>
    <t>200㎜</t>
    <phoneticPr fontId="4"/>
  </si>
  <si>
    <t>税込</t>
    <rPh sb="0" eb="2">
      <t>ゼイコミ</t>
    </rPh>
    <phoneticPr fontId="2"/>
  </si>
  <si>
    <t>消費税率</t>
    <rPh sb="0" eb="3">
      <t>ショウヒゼイ</t>
    </rPh>
    <rPh sb="3" eb="4">
      <t>リツ</t>
    </rPh>
    <phoneticPr fontId="2"/>
  </si>
  <si>
    <t>下水道使用料単価表</t>
    <rPh sb="0" eb="3">
      <t>ゲスイドウ</t>
    </rPh>
    <rPh sb="3" eb="6">
      <t>シヨウリョウ</t>
    </rPh>
    <rPh sb="6" eb="8">
      <t>タンカ</t>
    </rPh>
    <rPh sb="8" eb="9">
      <t>ヒョウ</t>
    </rPh>
    <phoneticPr fontId="2"/>
  </si>
  <si>
    <t>51㎥～100㎥</t>
  </si>
  <si>
    <t>51㎥～100㎥</t>
    <phoneticPr fontId="2"/>
  </si>
  <si>
    <t>101㎥～200㎥</t>
  </si>
  <si>
    <t>101㎥～200㎥</t>
    <phoneticPr fontId="2"/>
  </si>
  <si>
    <t>201㎥～500㎥</t>
  </si>
  <si>
    <t>201㎥～500㎥</t>
    <phoneticPr fontId="2"/>
  </si>
  <si>
    <t>501㎥～</t>
    <phoneticPr fontId="2"/>
  </si>
  <si>
    <t>1人世帯</t>
  </si>
  <si>
    <t>2人世帯</t>
  </si>
  <si>
    <t>3人世帯</t>
  </si>
  <si>
    <t>4人世帯</t>
  </si>
  <si>
    <t>5人世帯</t>
  </si>
  <si>
    <t>6人世帯</t>
  </si>
  <si>
    <t>7人以上の世帯</t>
  </si>
  <si>
    <t>人数制使用料単価表</t>
    <rPh sb="0" eb="2">
      <t>ニンズウ</t>
    </rPh>
    <rPh sb="2" eb="3">
      <t>セイ</t>
    </rPh>
    <rPh sb="3" eb="6">
      <t>シヨウリョウ</t>
    </rPh>
    <rPh sb="6" eb="8">
      <t>タンカ</t>
    </rPh>
    <rPh sb="8" eb="9">
      <t>ヒョウ</t>
    </rPh>
    <phoneticPr fontId="2"/>
  </si>
  <si>
    <t xml:space="preserve">〈適用開始〉
　令和２年(2020)３月３１日以前から継続使用の方：令和２年(2020)６月以降の検針分から
　令和２年(2020)４月１日以降に使用開始の方　  ：令和２年(2020)４月以降の検針分から    </t>
    <phoneticPr fontId="2"/>
  </si>
  <si>
    <t>水道料金適用開始</t>
    <rPh sb="0" eb="2">
      <t>スイドウ</t>
    </rPh>
    <rPh sb="2" eb="4">
      <t>リョウキン</t>
    </rPh>
    <rPh sb="4" eb="6">
      <t>テキヨウ</t>
    </rPh>
    <rPh sb="6" eb="8">
      <t>カイシ</t>
    </rPh>
    <phoneticPr fontId="2"/>
  </si>
  <si>
    <t>下水道使用料適用開始</t>
    <rPh sb="0" eb="3">
      <t>ゲスイドウ</t>
    </rPh>
    <rPh sb="3" eb="6">
      <t>シヨウリョウ</t>
    </rPh>
    <rPh sb="6" eb="8">
      <t>テキヨウ</t>
    </rPh>
    <rPh sb="8" eb="10">
      <t>カイシ</t>
    </rPh>
    <phoneticPr fontId="2"/>
  </si>
  <si>
    <t>令和2年(2020)4月1日から</t>
    <rPh sb="0" eb="2">
      <t>レイワ</t>
    </rPh>
    <rPh sb="3" eb="4">
      <t>ネン</t>
    </rPh>
    <rPh sb="11" eb="12">
      <t>ガツ</t>
    </rPh>
    <rPh sb="13" eb="14">
      <t>ニチ</t>
    </rPh>
    <phoneticPr fontId="2"/>
  </si>
  <si>
    <t>令和元年(2019)10月1日から</t>
    <rPh sb="0" eb="2">
      <t>レイワ</t>
    </rPh>
    <rPh sb="2" eb="4">
      <t>ガンネン</t>
    </rPh>
    <rPh sb="3" eb="4">
      <t>ネン</t>
    </rPh>
    <rPh sb="12" eb="13">
      <t>ガツ</t>
    </rPh>
    <rPh sb="14" eb="15">
      <t>ニチ</t>
    </rPh>
    <phoneticPr fontId="2"/>
  </si>
  <si>
    <t xml:space="preserve">〈適用開始〉
　令和元年(2019)９月３０日以前から継続使用の方：令和元年(2019)１２月以降の検針分から
　令和元年(2019)１０月１日以降に使用開始の方　：令和元年(2019)１０月以降の検針分から    </t>
    <phoneticPr fontId="2"/>
  </si>
  <si>
    <t>区分</t>
  </si>
  <si>
    <t>汚水量</t>
  </si>
  <si>
    <t>使用料</t>
    <phoneticPr fontId="4"/>
  </si>
  <si>
    <t>　基本料金</t>
  </si>
  <si>
    <t>世帯区分</t>
  </si>
  <si>
    <t>【従量制】</t>
    <rPh sb="1" eb="4">
      <t>ジュウリョウセイ</t>
    </rPh>
    <phoneticPr fontId="2"/>
  </si>
  <si>
    <t>【人数制】</t>
    <rPh sb="1" eb="3">
      <t>ニンズウ</t>
    </rPh>
    <rPh sb="3" eb="4">
      <t>セイ</t>
    </rPh>
    <phoneticPr fontId="2"/>
  </si>
  <si>
    <t>501㎥～　　　</t>
    <phoneticPr fontId="2"/>
  </si>
  <si>
    <t>消費税</t>
    <rPh sb="0" eb="3">
      <t>ショウヒゼイ</t>
    </rPh>
    <phoneticPr fontId="2"/>
  </si>
  <si>
    <t>井戸水・地下水などを利用し量水器で汚水量を計測しない場合は、「人数制」となり、別途手続きが必要です。</t>
    <phoneticPr fontId="2"/>
  </si>
  <si>
    <t>※通常は使用水量により計算する「従量制」です。</t>
    <phoneticPr fontId="2"/>
  </si>
  <si>
    <t>使用水量</t>
    <rPh sb="0" eb="2">
      <t>シヨウ</t>
    </rPh>
    <rPh sb="2" eb="4">
      <t>スイリョウ</t>
    </rPh>
    <phoneticPr fontId="2"/>
  </si>
  <si>
    <t>下水</t>
    <rPh sb="0" eb="2">
      <t>ゲスイ</t>
    </rPh>
    <phoneticPr fontId="2"/>
  </si>
  <si>
    <t>消費税抜</t>
    <rPh sb="0" eb="3">
      <t>ショウヒゼイ</t>
    </rPh>
    <rPh sb="3" eb="4">
      <t>ヌキ</t>
    </rPh>
    <phoneticPr fontId="2"/>
  </si>
  <si>
    <t>消費税込み</t>
    <rPh sb="0" eb="3">
      <t>ショウヒゼイ</t>
    </rPh>
    <rPh sb="3" eb="4">
      <t>コ</t>
    </rPh>
    <phoneticPr fontId="2"/>
  </si>
  <si>
    <t>水道料金単価×水量との差額</t>
    <rPh sb="0" eb="2">
      <t>スイドウ</t>
    </rPh>
    <rPh sb="2" eb="4">
      <t>リョウキン</t>
    </rPh>
    <rPh sb="4" eb="6">
      <t>タンカ</t>
    </rPh>
    <rPh sb="7" eb="9">
      <t>スイリョウ</t>
    </rPh>
    <rPh sb="11" eb="13">
      <t>サガク</t>
    </rPh>
    <phoneticPr fontId="2"/>
  </si>
  <si>
    <t>下水道使用料単価×水量との差額</t>
    <rPh sb="0" eb="3">
      <t>ゲスイドウ</t>
    </rPh>
    <rPh sb="3" eb="6">
      <t>シヨウリョウ</t>
    </rPh>
    <rPh sb="6" eb="8">
      <t>タンカ</t>
    </rPh>
    <rPh sb="9" eb="11">
      <t>スイリョウ</t>
    </rPh>
    <rPh sb="13" eb="15">
      <t>サガク</t>
    </rPh>
    <phoneticPr fontId="2"/>
  </si>
  <si>
    <t>列番号</t>
    <rPh sb="0" eb="1">
      <t>レツ</t>
    </rPh>
    <rPh sb="1" eb="3">
      <t>バンゴウ</t>
    </rPh>
    <phoneticPr fontId="2"/>
  </si>
  <si>
    <t>1か月</t>
    <rPh sb="2" eb="3">
      <t>ゲツ</t>
    </rPh>
    <phoneticPr fontId="2"/>
  </si>
  <si>
    <t>2か月</t>
    <rPh sb="2" eb="3">
      <t>ゲツ</t>
    </rPh>
    <phoneticPr fontId="2"/>
  </si>
  <si>
    <t>口径</t>
    <rPh sb="0" eb="2">
      <t>コウケイ</t>
    </rPh>
    <phoneticPr fontId="2"/>
  </si>
  <si>
    <t>使用水量
（㎥）</t>
    <rPh sb="0" eb="2">
      <t>シヨウ</t>
    </rPh>
    <rPh sb="2" eb="4">
      <t>スイリョウ</t>
    </rPh>
    <phoneticPr fontId="4"/>
  </si>
  <si>
    <t>１</t>
    <phoneticPr fontId="4"/>
  </si>
  <si>
    <t>２</t>
    <phoneticPr fontId="4"/>
  </si>
  <si>
    <t>３</t>
    <phoneticPr fontId="4"/>
  </si>
  <si>
    <t>水道料金早見表</t>
    <rPh sb="0" eb="2">
      <t>スイドウ</t>
    </rPh>
    <rPh sb="2" eb="4">
      <t>リョウキン</t>
    </rPh>
    <rPh sb="4" eb="7">
      <t>ハヤミヒョウ</t>
    </rPh>
    <phoneticPr fontId="4"/>
  </si>
  <si>
    <t>口径</t>
    <rPh sb="0" eb="2">
      <t>コウケイ</t>
    </rPh>
    <phoneticPr fontId="2"/>
  </si>
  <si>
    <t>上段：使用期間１か月
下段：使用期間２か月
単位：円</t>
    <rPh sb="0" eb="2">
      <t>ジョウダン</t>
    </rPh>
    <rPh sb="3" eb="5">
      <t>シヨウ</t>
    </rPh>
    <rPh sb="5" eb="7">
      <t>キカン</t>
    </rPh>
    <rPh sb="9" eb="10">
      <t>ゲツ</t>
    </rPh>
    <rPh sb="11" eb="13">
      <t>カダン</t>
    </rPh>
    <rPh sb="14" eb="16">
      <t>シヨウ</t>
    </rPh>
    <rPh sb="16" eb="18">
      <t>キカン</t>
    </rPh>
    <rPh sb="20" eb="21">
      <t>ゲツ</t>
    </rPh>
    <rPh sb="22" eb="24">
      <t>タンイ</t>
    </rPh>
    <rPh sb="25" eb="26">
      <t>エン</t>
    </rPh>
    <phoneticPr fontId="4"/>
  </si>
  <si>
    <t>早見表数量</t>
    <rPh sb="0" eb="3">
      <t>ハヤミヒョウ</t>
    </rPh>
    <rPh sb="3" eb="5">
      <t>スウリョウ</t>
    </rPh>
    <phoneticPr fontId="2"/>
  </si>
  <si>
    <t>下水道使用料早見表</t>
    <rPh sb="0" eb="3">
      <t>ゲスイドウ</t>
    </rPh>
    <rPh sb="3" eb="6">
      <t>シヨウリョウ</t>
    </rPh>
    <rPh sb="6" eb="9">
      <t>ハヤミヒョウ</t>
    </rPh>
    <phoneticPr fontId="4"/>
  </si>
  <si>
    <t>水量</t>
    <rPh sb="0" eb="2">
      <t>スイリョウ</t>
    </rPh>
    <phoneticPr fontId="5"/>
  </si>
  <si>
    <t>料金・使用料　(円)</t>
    <rPh sb="0" eb="2">
      <t>リョウキン</t>
    </rPh>
    <rPh sb="3" eb="6">
      <t>シヨウリョウ</t>
    </rPh>
    <rPh sb="8" eb="9">
      <t>エン</t>
    </rPh>
    <phoneticPr fontId="5"/>
  </si>
  <si>
    <t>上水</t>
    <rPh sb="0" eb="2">
      <t>ジョウスイ</t>
    </rPh>
    <phoneticPr fontId="5"/>
  </si>
  <si>
    <t>下水</t>
    <rPh sb="0" eb="2">
      <t>ゲスイ</t>
    </rPh>
    <phoneticPr fontId="5"/>
  </si>
  <si>
    <t>計</t>
    <rPh sb="0" eb="1">
      <t>ケイ</t>
    </rPh>
    <phoneticPr fontId="5"/>
  </si>
  <si>
    <t>水道料金・下水道使用料早見表</t>
    <rPh sb="0" eb="2">
      <t>スイドウ</t>
    </rPh>
    <rPh sb="2" eb="4">
      <t>リョウキン</t>
    </rPh>
    <rPh sb="5" eb="8">
      <t>ゲスイドウ</t>
    </rPh>
    <rPh sb="8" eb="11">
      <t>シヨウリョウ</t>
    </rPh>
    <rPh sb="11" eb="14">
      <t>ハヤミヒョウ</t>
    </rPh>
    <phoneticPr fontId="4"/>
  </si>
  <si>
    <t>水道料金</t>
    <rPh sb="0" eb="2">
      <t>スイドウ</t>
    </rPh>
    <rPh sb="2" eb="4">
      <t>リョウキン</t>
    </rPh>
    <phoneticPr fontId="2"/>
  </si>
  <si>
    <t>下水道使用料</t>
    <rPh sb="0" eb="3">
      <t>ゲスイドウ</t>
    </rPh>
    <rPh sb="3" eb="6">
      <t>シヨウリョウ</t>
    </rPh>
    <phoneticPr fontId="2"/>
  </si>
  <si>
    <t>早見表2</t>
    <rPh sb="0" eb="2">
      <t>ハヤミ</t>
    </rPh>
    <rPh sb="2" eb="3">
      <t>ヒョウ</t>
    </rPh>
    <phoneticPr fontId="2"/>
  </si>
  <si>
    <t>早見表２</t>
    <rPh sb="0" eb="3">
      <t>ハヤミヒョウ</t>
    </rPh>
    <phoneticPr fontId="2"/>
  </si>
  <si>
    <t>あ　り</t>
    <phoneticPr fontId="4"/>
  </si>
  <si>
    <t>従量制</t>
    <rPh sb="0" eb="3">
      <t>ジュウリョウセイ</t>
    </rPh>
    <phoneticPr fontId="4"/>
  </si>
  <si>
    <t>な　し</t>
    <phoneticPr fontId="4"/>
  </si>
  <si>
    <t>人数制（1人世帯）</t>
    <rPh sb="0" eb="2">
      <t>ニンズウ</t>
    </rPh>
    <rPh sb="2" eb="3">
      <t>セイ</t>
    </rPh>
    <rPh sb="5" eb="6">
      <t>ニン</t>
    </rPh>
    <rPh sb="6" eb="8">
      <t>セタイ</t>
    </rPh>
    <phoneticPr fontId="4"/>
  </si>
  <si>
    <t>人数制（2人世帯）</t>
    <rPh sb="0" eb="2">
      <t>ニンズウ</t>
    </rPh>
    <rPh sb="2" eb="3">
      <t>セイ</t>
    </rPh>
    <rPh sb="5" eb="6">
      <t>ニン</t>
    </rPh>
    <rPh sb="6" eb="8">
      <t>セタイ</t>
    </rPh>
    <phoneticPr fontId="4"/>
  </si>
  <si>
    <t>人数制（3人世帯）</t>
    <rPh sb="0" eb="2">
      <t>ニンズウ</t>
    </rPh>
    <rPh sb="2" eb="3">
      <t>セイ</t>
    </rPh>
    <rPh sb="5" eb="6">
      <t>ニン</t>
    </rPh>
    <rPh sb="6" eb="8">
      <t>セタイ</t>
    </rPh>
    <phoneticPr fontId="4"/>
  </si>
  <si>
    <t>人数制（4人世帯）</t>
    <rPh sb="0" eb="2">
      <t>ニンズウ</t>
    </rPh>
    <rPh sb="2" eb="3">
      <t>セイ</t>
    </rPh>
    <rPh sb="5" eb="6">
      <t>ニン</t>
    </rPh>
    <rPh sb="6" eb="8">
      <t>セタイ</t>
    </rPh>
    <phoneticPr fontId="4"/>
  </si>
  <si>
    <t>人数制（5人世帯）</t>
    <rPh sb="0" eb="2">
      <t>ニンズウ</t>
    </rPh>
    <rPh sb="2" eb="3">
      <t>セイ</t>
    </rPh>
    <rPh sb="5" eb="6">
      <t>ニン</t>
    </rPh>
    <rPh sb="6" eb="8">
      <t>セタイ</t>
    </rPh>
    <phoneticPr fontId="4"/>
  </si>
  <si>
    <t>人数制（6人世帯）</t>
    <rPh sb="0" eb="2">
      <t>ニンズウ</t>
    </rPh>
    <rPh sb="2" eb="3">
      <t>セイ</t>
    </rPh>
    <rPh sb="5" eb="6">
      <t>ニン</t>
    </rPh>
    <rPh sb="6" eb="8">
      <t>セタイ</t>
    </rPh>
    <phoneticPr fontId="4"/>
  </si>
  <si>
    <t>計  算  条  件</t>
    <rPh sb="0" eb="1">
      <t>ケイ</t>
    </rPh>
    <rPh sb="3" eb="4">
      <t>ザン</t>
    </rPh>
    <rPh sb="6" eb="7">
      <t>ジョウ</t>
    </rPh>
    <rPh sb="9" eb="10">
      <t>ケン</t>
    </rPh>
    <phoneticPr fontId="4"/>
  </si>
  <si>
    <t>　下記の欄を入力してください。</t>
    <rPh sb="1" eb="3">
      <t>カキ</t>
    </rPh>
    <rPh sb="4" eb="5">
      <t>ラン</t>
    </rPh>
    <rPh sb="6" eb="8">
      <t>ニュウリョク</t>
    </rPh>
    <phoneticPr fontId="4"/>
  </si>
  <si>
    <t>人数制（7人以上の世帯）</t>
    <rPh sb="0" eb="2">
      <t>ニンズウ</t>
    </rPh>
    <rPh sb="2" eb="3">
      <t>セイ</t>
    </rPh>
    <rPh sb="5" eb="6">
      <t>ニン</t>
    </rPh>
    <rPh sb="6" eb="8">
      <t>イジョウ</t>
    </rPh>
    <rPh sb="9" eb="11">
      <t>セタイ</t>
    </rPh>
    <phoneticPr fontId="4"/>
  </si>
  <si>
    <t>使用水量（㎥）</t>
    <rPh sb="0" eb="2">
      <t>シヨウ</t>
    </rPh>
    <rPh sb="2" eb="4">
      <t>スイリョウ</t>
    </rPh>
    <phoneticPr fontId="4"/>
  </si>
  <si>
    <t>上水道水量を入力してください</t>
    <rPh sb="0" eb="1">
      <t>ジョウ</t>
    </rPh>
    <rPh sb="1" eb="2">
      <t>スイ</t>
    </rPh>
    <rPh sb="2" eb="3">
      <t>ドウ</t>
    </rPh>
    <rPh sb="3" eb="5">
      <t>スイリョウ</t>
    </rPh>
    <rPh sb="6" eb="8">
      <t>ニュウリョク</t>
    </rPh>
    <phoneticPr fontId="4"/>
  </si>
  <si>
    <t>メーター口径</t>
    <rPh sb="4" eb="6">
      <t>コウケイ</t>
    </rPh>
    <phoneticPr fontId="4"/>
  </si>
  <si>
    <t>（選択式）</t>
    <rPh sb="1" eb="3">
      <t>センタク</t>
    </rPh>
    <rPh sb="3" eb="4">
      <t>シキ</t>
    </rPh>
    <phoneticPr fontId="4"/>
  </si>
  <si>
    <t>使用月数</t>
    <rPh sb="0" eb="2">
      <t>シヨウ</t>
    </rPh>
    <rPh sb="2" eb="4">
      <t>ツキスウ</t>
    </rPh>
    <phoneticPr fontId="4"/>
  </si>
  <si>
    <t>下水道の有無</t>
    <rPh sb="0" eb="3">
      <t>ゲスイドウ</t>
    </rPh>
    <rPh sb="4" eb="6">
      <t>ウム</t>
    </rPh>
    <phoneticPr fontId="4"/>
  </si>
  <si>
    <t>あ　り</t>
  </si>
  <si>
    <t>下水道使用料計算方法</t>
    <rPh sb="0" eb="3">
      <t>ゲスイドウ</t>
    </rPh>
    <rPh sb="3" eb="6">
      <t>シヨウリョウ</t>
    </rPh>
    <rPh sb="6" eb="8">
      <t>ケイサン</t>
    </rPh>
    <rPh sb="8" eb="10">
      <t>ホウホウ</t>
    </rPh>
    <phoneticPr fontId="4"/>
  </si>
  <si>
    <r>
      <t xml:space="preserve">（選択式） </t>
    </r>
    <r>
      <rPr>
        <b/>
        <sz val="14"/>
        <rFont val="ＭＳ Ｐゴシック"/>
        <family val="3"/>
        <charset val="128"/>
      </rPr>
      <t>⇒</t>
    </r>
    <rPh sb="1" eb="3">
      <t>センタク</t>
    </rPh>
    <rPh sb="3" eb="4">
      <t>シキ</t>
    </rPh>
    <phoneticPr fontId="4"/>
  </si>
  <si>
    <r>
      <rPr>
        <b/>
        <sz val="12"/>
        <rFont val="ＭＳ Ｐゴシック"/>
        <family val="3"/>
        <charset val="128"/>
      </rPr>
      <t>通常は使用水量により計算する</t>
    </r>
    <r>
      <rPr>
        <b/>
        <u/>
        <sz val="12"/>
        <rFont val="ＭＳ Ｐゴシック"/>
        <family val="3"/>
        <charset val="128"/>
      </rPr>
      <t>「従量制」</t>
    </r>
    <r>
      <rPr>
        <b/>
        <sz val="12"/>
        <rFont val="ＭＳ Ｐゴシック"/>
        <family val="3"/>
        <charset val="128"/>
      </rPr>
      <t>です。</t>
    </r>
    <r>
      <rPr>
        <b/>
        <u/>
        <sz val="12"/>
        <rFont val="ＭＳ Ｐゴシック"/>
        <family val="3"/>
        <charset val="128"/>
      </rPr>
      <t xml:space="preserve">
</t>
    </r>
    <r>
      <rPr>
        <b/>
        <sz val="11"/>
        <rFont val="ＭＳ Ｐゴシック"/>
        <family val="3"/>
        <charset val="128"/>
      </rPr>
      <t>　※</t>
    </r>
    <r>
      <rPr>
        <sz val="11"/>
        <color theme="1"/>
        <rFont val="游ゴシック"/>
        <family val="2"/>
        <charset val="128"/>
        <scheme val="minor"/>
      </rPr>
      <t>井戸水・地下水などを利用し、量水器で計測できない場合は、
　　　「人数制」となり、別途手続きが必要です。</t>
    </r>
    <rPh sb="0" eb="2">
      <t>ツウジョウ</t>
    </rPh>
    <rPh sb="3" eb="5">
      <t>シヨウ</t>
    </rPh>
    <rPh sb="5" eb="7">
      <t>スイリョウ</t>
    </rPh>
    <rPh sb="6" eb="7">
      <t>オスイ</t>
    </rPh>
    <rPh sb="10" eb="12">
      <t>ケイサン</t>
    </rPh>
    <rPh sb="15" eb="17">
      <t>ジュウリョウ</t>
    </rPh>
    <rPh sb="17" eb="18">
      <t>セイ</t>
    </rPh>
    <phoneticPr fontId="4"/>
  </si>
  <si>
    <r>
      <t xml:space="preserve">下水道使用量
</t>
    </r>
    <r>
      <rPr>
        <u/>
        <sz val="10"/>
        <color indexed="10"/>
        <rFont val="ＭＳ Ｐゴシック"/>
        <family val="3"/>
        <charset val="128"/>
      </rPr>
      <t>※上水道使用量と異なる場合に使用量入力</t>
    </r>
    <rPh sb="0" eb="3">
      <t>ゲスイドウ</t>
    </rPh>
    <rPh sb="3" eb="6">
      <t>シヨウリョウ</t>
    </rPh>
    <rPh sb="8" eb="11">
      <t>ジョウスイドウ</t>
    </rPh>
    <rPh sb="11" eb="14">
      <t>シヨウリョウ</t>
    </rPh>
    <rPh sb="15" eb="16">
      <t>コト</t>
    </rPh>
    <rPh sb="18" eb="20">
      <t>バアイ</t>
    </rPh>
    <rPh sb="21" eb="23">
      <t>シヨウ</t>
    </rPh>
    <rPh sb="23" eb="24">
      <t>リョウ</t>
    </rPh>
    <rPh sb="24" eb="26">
      <t>ニュウリョク</t>
    </rPh>
    <phoneticPr fontId="4"/>
  </si>
  <si>
    <t>計  算  結  果</t>
    <rPh sb="0" eb="1">
      <t>ケイ</t>
    </rPh>
    <rPh sb="3" eb="4">
      <t>ザン</t>
    </rPh>
    <rPh sb="6" eb="7">
      <t>ムスブ</t>
    </rPh>
    <rPh sb="9" eb="10">
      <t>ハタシ</t>
    </rPh>
    <phoneticPr fontId="4"/>
  </si>
  <si>
    <t>水道料金①</t>
    <rPh sb="0" eb="2">
      <t>スイドウ</t>
    </rPh>
    <rPh sb="2" eb="4">
      <t>リョウキン</t>
    </rPh>
    <phoneticPr fontId="4"/>
  </si>
  <si>
    <t>下水道使用料②</t>
    <rPh sb="0" eb="3">
      <t>ゲスイドウ</t>
    </rPh>
    <rPh sb="3" eb="6">
      <t>シヨウリョウ</t>
    </rPh>
    <phoneticPr fontId="4"/>
  </si>
  <si>
    <t>⇒汚水量は、通常水道使用量と同量で計算します。</t>
    <rPh sb="1" eb="3">
      <t>オスイ</t>
    </rPh>
    <rPh sb="3" eb="4">
      <t>リョウ</t>
    </rPh>
    <rPh sb="6" eb="8">
      <t>ツウジョウ</t>
    </rPh>
    <rPh sb="8" eb="10">
      <t>スイドウ</t>
    </rPh>
    <rPh sb="10" eb="12">
      <t>シヨウ</t>
    </rPh>
    <rPh sb="12" eb="13">
      <t>リョウ</t>
    </rPh>
    <rPh sb="14" eb="16">
      <t>ドウリョウ</t>
    </rPh>
    <rPh sb="17" eb="19">
      <t>ケイサン</t>
    </rPh>
    <phoneticPr fontId="4"/>
  </si>
  <si>
    <t>請求予定金額 合計（消費税込）①＋②</t>
    <rPh sb="0" eb="2">
      <t>セイキュウ</t>
    </rPh>
    <rPh sb="2" eb="4">
      <t>ヨテイ</t>
    </rPh>
    <rPh sb="4" eb="6">
      <t>キンガク</t>
    </rPh>
    <rPh sb="7" eb="9">
      <t>ゴウケイ</t>
    </rPh>
    <rPh sb="10" eb="13">
      <t>ショウヒゼイ</t>
    </rPh>
    <rPh sb="13" eb="14">
      <t>コ</t>
    </rPh>
    <phoneticPr fontId="4"/>
  </si>
  <si>
    <t>1か月</t>
    <rPh sb="2" eb="3">
      <t>ゲツ</t>
    </rPh>
    <phoneticPr fontId="4"/>
  </si>
  <si>
    <t>2か月</t>
    <rPh sb="2" eb="3">
      <t>ゲツ</t>
    </rPh>
    <phoneticPr fontId="4"/>
  </si>
  <si>
    <t>うち消費税相当額</t>
    <rPh sb="2" eb="5">
      <t>ショウヒゼイ</t>
    </rPh>
    <rPh sb="5" eb="7">
      <t>ソウトウ</t>
    </rPh>
    <rPh sb="7" eb="8">
      <t>ガク</t>
    </rPh>
    <phoneticPr fontId="2"/>
  </si>
  <si>
    <t>料金計算シート選択項目</t>
    <rPh sb="0" eb="2">
      <t>リョウキン</t>
    </rPh>
    <rPh sb="2" eb="4">
      <t>ケイサン</t>
    </rPh>
    <rPh sb="7" eb="9">
      <t>センタク</t>
    </rPh>
    <rPh sb="9" eb="11">
      <t>コウモク</t>
    </rPh>
    <phoneticPr fontId="2"/>
  </si>
  <si>
    <t>使用水量</t>
    <rPh sb="0" eb="2">
      <t>シヨウ</t>
    </rPh>
    <rPh sb="2" eb="4">
      <t>スイリョウ</t>
    </rPh>
    <phoneticPr fontId="2"/>
  </si>
  <si>
    <t>汚水量</t>
    <rPh sb="0" eb="2">
      <t>オスイ</t>
    </rPh>
    <rPh sb="2" eb="3">
      <t>リョウ</t>
    </rPh>
    <phoneticPr fontId="2"/>
  </si>
  <si>
    <t>水道料金</t>
    <rPh sb="0" eb="2">
      <t>スイドウ</t>
    </rPh>
    <rPh sb="2" eb="4">
      <t>リョウキン</t>
    </rPh>
    <phoneticPr fontId="2"/>
  </si>
  <si>
    <t>１か月</t>
    <rPh sb="2" eb="3">
      <t>ゲツ</t>
    </rPh>
    <phoneticPr fontId="2"/>
  </si>
  <si>
    <t>２か月</t>
    <rPh sb="2" eb="3">
      <t>ゲツ</t>
    </rPh>
    <phoneticPr fontId="2"/>
  </si>
  <si>
    <t>税抜</t>
    <rPh sb="0" eb="1">
      <t>ゼイ</t>
    </rPh>
    <rPh sb="1" eb="2">
      <t>ヌ</t>
    </rPh>
    <phoneticPr fontId="2"/>
  </si>
  <si>
    <t>消費税</t>
    <rPh sb="0" eb="3">
      <t>ショウヒゼイ</t>
    </rPh>
    <phoneticPr fontId="2"/>
  </si>
  <si>
    <t>税込</t>
    <rPh sb="0" eb="2">
      <t>ゼイコミ</t>
    </rPh>
    <phoneticPr fontId="2"/>
  </si>
  <si>
    <t>下水道使用料</t>
    <rPh sb="0" eb="3">
      <t>ゲスイドウ</t>
    </rPh>
    <rPh sb="3" eb="6">
      <t>シヨウリョウ</t>
    </rPh>
    <phoneticPr fontId="2"/>
  </si>
  <si>
    <t>501㎥～</t>
  </si>
  <si>
    <t>１か月</t>
    <rPh sb="2" eb="3">
      <t>ゲツ</t>
    </rPh>
    <phoneticPr fontId="2"/>
  </si>
  <si>
    <t>２か月</t>
    <rPh sb="2" eb="3">
      <t>ゲツ</t>
    </rPh>
    <phoneticPr fontId="2"/>
  </si>
  <si>
    <t>従量制</t>
    <rPh sb="0" eb="3">
      <t>ジュウリョウセイ</t>
    </rPh>
    <phoneticPr fontId="2"/>
  </si>
  <si>
    <t>人数制</t>
    <rPh sb="0" eb="2">
      <t>ニンズウ</t>
    </rPh>
    <rPh sb="2" eb="3">
      <t>セイ</t>
    </rPh>
    <phoneticPr fontId="2"/>
  </si>
  <si>
    <t>1か月</t>
    <rPh sb="2" eb="3">
      <t>ゲツ</t>
    </rPh>
    <phoneticPr fontId="2"/>
  </si>
  <si>
    <t>2か月</t>
    <rPh sb="2" eb="3">
      <t>ゲツ</t>
    </rPh>
    <phoneticPr fontId="2"/>
  </si>
  <si>
    <t>★水道料金・下水道使用料　計算シート</t>
    <phoneticPr fontId="4"/>
  </si>
  <si>
    <t>●水道料金</t>
    <rPh sb="1" eb="3">
      <t>スイドウ</t>
    </rPh>
    <rPh sb="3" eb="5">
      <t>リョウキン</t>
    </rPh>
    <phoneticPr fontId="2"/>
  </si>
  <si>
    <t>●下水道使用料</t>
    <rPh sb="1" eb="4">
      <t>ゲスイドウ</t>
    </rPh>
    <rPh sb="4" eb="7">
      <t>シヨウリョウ</t>
    </rPh>
    <phoneticPr fontId="2"/>
  </si>
  <si>
    <t>　（公共下水道等を使用されている場合は、下水道使用料がかかります。）</t>
    <rPh sb="2" eb="4">
      <t>コウキョウ</t>
    </rPh>
    <rPh sb="4" eb="7">
      <t>ゲスイドウ</t>
    </rPh>
    <rPh sb="6" eb="7">
      <t>ドウ</t>
    </rPh>
    <rPh sb="7" eb="8">
      <t>トウ</t>
    </rPh>
    <rPh sb="9" eb="11">
      <t>シヨウ</t>
    </rPh>
    <rPh sb="16" eb="18">
      <t>バアイ</t>
    </rPh>
    <rPh sb="20" eb="22">
      <t>ゲスイ</t>
    </rPh>
    <rPh sb="22" eb="23">
      <t>ドウ</t>
    </rPh>
    <rPh sb="23" eb="26">
      <t>シヨウリョウ</t>
    </rPh>
    <phoneticPr fontId="4"/>
  </si>
  <si>
    <t>基本データ</t>
    <rPh sb="0" eb="2">
      <t>キホン</t>
    </rPh>
    <phoneticPr fontId="2"/>
  </si>
  <si>
    <t>上段：消費税額
下段：消費税込
単位：円</t>
    <rPh sb="0" eb="2">
      <t>ジョウダン</t>
    </rPh>
    <rPh sb="3" eb="6">
      <t>ショウヒゼイ</t>
    </rPh>
    <rPh sb="6" eb="7">
      <t>ガク</t>
    </rPh>
    <rPh sb="8" eb="10">
      <t>カダン</t>
    </rPh>
    <rPh sb="11" eb="14">
      <t>ショウヒゼイ</t>
    </rPh>
    <rPh sb="14" eb="15">
      <t>コミ</t>
    </rPh>
    <rPh sb="16" eb="18">
      <t>タンイ</t>
    </rPh>
    <rPh sb="19" eb="20">
      <t>エン</t>
    </rPh>
    <phoneticPr fontId="4"/>
  </si>
  <si>
    <t>早見表1</t>
    <rPh sb="0" eb="3">
      <t>ハヤミヒョウ</t>
    </rPh>
    <phoneticPr fontId="2"/>
  </si>
  <si>
    <t>消費税</t>
    <rPh sb="0" eb="3">
      <t>ショウヒゼイ</t>
    </rPh>
    <phoneticPr fontId="2"/>
  </si>
  <si>
    <t>税込額</t>
    <rPh sb="0" eb="2">
      <t>ゼイコミ</t>
    </rPh>
    <rPh sb="2" eb="3">
      <t>ガク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</si>
  <si>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</si>
  <si>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</si>
  <si>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1か月使用水量</t>
    <rPh sb="2" eb="3">
      <t>ゲツ</t>
    </rPh>
    <rPh sb="3" eb="5">
      <t>シヨウ</t>
    </rPh>
    <rPh sb="5" eb="7">
      <t>スイリョウ</t>
    </rPh>
    <phoneticPr fontId="2"/>
  </si>
  <si>
    <t>消費税込</t>
    <rPh sb="0" eb="3">
      <t>ショウヒゼイ</t>
    </rPh>
    <rPh sb="3" eb="4">
      <t>コ</t>
    </rPh>
    <phoneticPr fontId="2"/>
  </si>
  <si>
    <t>計算条件</t>
    <rPh sb="0" eb="2">
      <t>ケイサン</t>
    </rPh>
    <rPh sb="2" eb="4">
      <t>ジョウケン</t>
    </rPh>
    <phoneticPr fontId="2"/>
  </si>
  <si>
    <t>0～8㎥(基本料金）</t>
    <rPh sb="5" eb="7">
      <t>キホン</t>
    </rPh>
    <rPh sb="7" eb="9">
      <t>リョウキン</t>
    </rPh>
    <phoneticPr fontId="2"/>
  </si>
  <si>
    <t>2か月合計</t>
    <rPh sb="2" eb="3">
      <t>ゲツ</t>
    </rPh>
    <rPh sb="3" eb="5">
      <t>ゴウケイ</t>
    </rPh>
    <phoneticPr fontId="2"/>
  </si>
  <si>
    <t>従量料金（１㎥につき）</t>
    <rPh sb="0" eb="2">
      <t>ジュウリョウ</t>
    </rPh>
    <rPh sb="2" eb="4">
      <t>リョウキン</t>
    </rPh>
    <phoneticPr fontId="4"/>
  </si>
  <si>
    <t>超過料金
（１㎥につき）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</si>
</sst>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.00&quot;円&quot;"/>
    <numFmt numFmtId="177" formatCode="#,##0.0;[Red]\-#,##0.0"/>
    <numFmt numFmtId="178" formatCode="0.0"/>
    <numFmt numFmtId="179" formatCode="#,##0&quot;円&quot;"/>
    <numFmt numFmtId="180" formatCode="#,##0.0&quot;円&quot;"/>
    <numFmt numFmtId="181" formatCode="#,##0&quot;㎥&quot;"/>
    <numFmt numFmtId="182" formatCode="&quot;汚水量&quot;\ \ #,##0&quot;㎥&quot;"/>
    <numFmt numFmtId="183" formatCode="#,##0&quot;㎥）&quot;"/>
  </numFmts>
  <fonts count="37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rgb="FF000000"/>
      <name val="游ゴシック"/>
      <family val="3"/>
      <charset val="128"/>
      <scheme val="minor"/>
    </font>
    <font>
      <b/>
      <sz val="14"/>
      <name val="游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0"/>
      <name val="ＭＳ Ｐゴシック"/>
      <family val="3"/>
      <charset val="128"/>
    </font>
    <font>
      <b/>
      <sz val="20"/>
      <color indexed="30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u/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u/>
      <sz val="10"/>
      <color indexed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u/>
      <sz val="10"/>
      <color indexed="12"/>
      <name val="ＭＳ Ｐゴシック"/>
      <family val="3"/>
      <charset val="128"/>
    </font>
    <font>
      <sz val="11"/>
      <name val="游ゴシック Light"/>
      <family val="3"/>
      <charset val="128"/>
      <scheme val="major"/>
    </font>
    <font>
      <sz val="10"/>
      <name val="游ゴシック"/>
      <family val="3"/>
      <charset val="128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8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38" fontId="5" fillId="0" borderId="0" applyFont="0" applyFill="0" applyBorder="0" applyAlignment="0" applyProtection="0"/>
    <xf numFmtId="0" fontId="5" fillId="0" borderId="0"/>
    <xf numFmtId="0" fontId="5" fillId="0" borderId="0"/>
    <xf numFmtId="0" fontId="27" fillId="0" borderId="0" applyNumberFormat="0" applyFill="0" applyBorder="0" applyAlignment="0" applyProtection="0">
      <alignment vertical="top"/>
      <protection locked="0"/>
    </xf>
  </cellStyleXfs>
  <cellXfs count="252">
    <xf numFmtId="0" fontId="0" fillId="0" borderId="0" xfId="0">
      <alignment vertical="center"/>
    </xf>
    <xf numFmtId="38" fontId="0" fillId="0" borderId="0" xfId="1" applyFo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>
      <alignment vertical="center"/>
    </xf>
    <xf numFmtId="0" fontId="0" fillId="0" borderId="0" xfId="0" applyAlignment="1">
      <alignment vertical="center"/>
    </xf>
    <xf numFmtId="38" fontId="0" fillId="0" borderId="17" xfId="1" applyFont="1" applyBorder="1">
      <alignment vertical="center"/>
    </xf>
    <xf numFmtId="38" fontId="0" fillId="0" borderId="18" xfId="1" applyFont="1" applyBorder="1">
      <alignment vertical="center"/>
    </xf>
    <xf numFmtId="38" fontId="0" fillId="0" borderId="19" xfId="1" applyFont="1" applyBorder="1">
      <alignment vertical="center"/>
    </xf>
    <xf numFmtId="38" fontId="12" fillId="0" borderId="0" xfId="1" applyFont="1" applyFill="1" applyProtection="1">
      <alignment vertical="center"/>
      <protection locked="0"/>
    </xf>
    <xf numFmtId="38" fontId="12" fillId="0" borderId="0" xfId="1" applyFont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horizontal="center" vertical="center"/>
      <protection locked="0"/>
    </xf>
    <xf numFmtId="9" fontId="30" fillId="0" borderId="1" xfId="2" applyFont="1" applyBorder="1" applyProtection="1">
      <alignment vertical="center"/>
      <protection locked="0"/>
    </xf>
    <xf numFmtId="38" fontId="30" fillId="0" borderId="1" xfId="1" applyFont="1" applyBorder="1" applyProtection="1">
      <alignment vertical="center"/>
      <protection locked="0"/>
    </xf>
    <xf numFmtId="177" fontId="30" fillId="0" borderId="1" xfId="1" applyNumberFormat="1" applyFont="1" applyBorder="1" applyProtection="1">
      <alignment vertical="center"/>
      <protection locked="0"/>
    </xf>
    <xf numFmtId="178" fontId="30" fillId="0" borderId="1" xfId="0" applyNumberFormat="1" applyFont="1" applyBorder="1" applyProtection="1">
      <alignment vertical="center"/>
      <protection locked="0"/>
    </xf>
    <xf numFmtId="38" fontId="1" fillId="0" borderId="1" xfId="1" applyFont="1" applyBorder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0" fillId="0" borderId="0" xfId="0" applyBorder="1" applyProtection="1">
      <alignment vertical="center"/>
    </xf>
    <xf numFmtId="9" fontId="0" fillId="0" borderId="0" xfId="2" applyFont="1" applyBorder="1" applyProtection="1">
      <alignment vertical="center"/>
    </xf>
    <xf numFmtId="0" fontId="0" fillId="0" borderId="0" xfId="0" applyAlignment="1" applyProtection="1">
      <alignment horizontal="right" vertical="center"/>
    </xf>
    <xf numFmtId="0" fontId="0" fillId="0" borderId="1" xfId="0" applyBorder="1" applyAlignment="1" applyProtection="1">
      <alignment horizontal="center" vertical="center"/>
    </xf>
    <xf numFmtId="38" fontId="0" fillId="0" borderId="1" xfId="1" applyFont="1" applyBorder="1" applyProtection="1">
      <alignment vertical="center"/>
    </xf>
    <xf numFmtId="40" fontId="0" fillId="0" borderId="1" xfId="1" applyNumberFormat="1" applyFont="1" applyBorder="1" applyProtection="1">
      <alignment vertical="center"/>
    </xf>
    <xf numFmtId="0" fontId="0" fillId="0" borderId="1" xfId="0" applyFill="1" applyBorder="1" applyAlignment="1" applyProtection="1">
      <alignment horizontal="center" vertical="center"/>
    </xf>
    <xf numFmtId="38" fontId="0" fillId="0" borderId="0" xfId="1" applyFont="1" applyBorder="1" applyProtection="1">
      <alignment vertical="center"/>
    </xf>
    <xf numFmtId="178" fontId="0" fillId="0" borderId="0" xfId="0" applyNumberFormat="1" applyBorder="1" applyProtection="1">
      <alignment vertical="center"/>
    </xf>
    <xf numFmtId="40" fontId="0" fillId="0" borderId="0" xfId="1" applyNumberFormat="1" applyFont="1" applyBorder="1" applyProtection="1">
      <alignment vertical="center"/>
    </xf>
    <xf numFmtId="0" fontId="29" fillId="0" borderId="4" xfId="6" applyFont="1" applyFill="1" applyBorder="1" applyAlignment="1" applyProtection="1">
      <alignment horizontal="center" vertical="center"/>
    </xf>
    <xf numFmtId="0" fontId="29" fillId="0" borderId="1" xfId="6" applyFont="1" applyBorder="1" applyAlignment="1" applyProtection="1">
      <alignment horizontal="center" vertical="center"/>
    </xf>
    <xf numFmtId="0" fontId="29" fillId="0" borderId="2" xfId="6" applyFont="1" applyBorder="1" applyAlignment="1" applyProtection="1">
      <alignment horizontal="center" vertical="center"/>
    </xf>
    <xf numFmtId="0" fontId="29" fillId="0" borderId="1" xfId="6" applyFont="1" applyBorder="1" applyAlignment="1" applyProtection="1">
      <alignment vertical="center"/>
    </xf>
    <xf numFmtId="0" fontId="9" fillId="0" borderId="1" xfId="0" applyFont="1" applyBorder="1" applyProtection="1">
      <alignment vertical="center"/>
    </xf>
    <xf numFmtId="0" fontId="9" fillId="0" borderId="0" xfId="0" applyFont="1" applyProtection="1">
      <alignment vertical="center"/>
    </xf>
    <xf numFmtId="0" fontId="29" fillId="0" borderId="1" xfId="6" applyFont="1" applyFill="1" applyBorder="1" applyAlignment="1" applyProtection="1">
      <alignment horizontal="center" vertical="center"/>
    </xf>
    <xf numFmtId="0" fontId="29" fillId="0" borderId="0" xfId="6" applyFont="1" applyAlignment="1" applyProtection="1">
      <alignment horizontal="center" vertical="center"/>
    </xf>
    <xf numFmtId="0" fontId="29" fillId="0" borderId="0" xfId="6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6" fillId="0" borderId="1" xfId="6" applyFont="1" applyBorder="1" applyAlignment="1" applyProtection="1">
      <alignment vertical="center"/>
    </xf>
    <xf numFmtId="0" fontId="0" fillId="0" borderId="33" xfId="0" applyBorder="1" applyProtection="1">
      <alignment vertical="center"/>
    </xf>
    <xf numFmtId="0" fontId="0" fillId="0" borderId="32" xfId="0" applyBorder="1" applyProtection="1">
      <alignment vertical="center"/>
    </xf>
    <xf numFmtId="0" fontId="0" fillId="0" borderId="34" xfId="0" applyBorder="1" applyProtection="1">
      <alignment vertical="center"/>
    </xf>
    <xf numFmtId="0" fontId="29" fillId="0" borderId="35" xfId="6" applyFont="1" applyBorder="1" applyAlignment="1" applyProtection="1">
      <alignment horizontal="center" vertical="center"/>
    </xf>
    <xf numFmtId="38" fontId="0" fillId="0" borderId="1" xfId="0" applyNumberFormat="1" applyBorder="1" applyProtection="1">
      <alignment vertical="center"/>
    </xf>
    <xf numFmtId="38" fontId="0" fillId="0" borderId="36" xfId="0" applyNumberFormat="1" applyBorder="1" applyProtection="1">
      <alignment vertical="center"/>
    </xf>
    <xf numFmtId="0" fontId="29" fillId="0" borderId="37" xfId="6" applyFont="1" applyBorder="1" applyAlignment="1" applyProtection="1">
      <alignment horizontal="center" vertical="center"/>
    </xf>
    <xf numFmtId="38" fontId="0" fillId="0" borderId="38" xfId="0" applyNumberFormat="1" applyBorder="1" applyProtection="1">
      <alignment vertical="center"/>
    </xf>
    <xf numFmtId="0" fontId="0" fillId="0" borderId="38" xfId="0" applyBorder="1" applyProtection="1">
      <alignment vertical="center"/>
    </xf>
    <xf numFmtId="38" fontId="0" fillId="0" borderId="39" xfId="0" applyNumberFormat="1" applyBorder="1" applyProtection="1">
      <alignment vertical="center"/>
    </xf>
    <xf numFmtId="0" fontId="8" fillId="0" borderId="1" xfId="0" applyFont="1" applyBorder="1" applyProtection="1">
      <alignment vertical="center"/>
    </xf>
    <xf numFmtId="38" fontId="11" fillId="0" borderId="1" xfId="1" applyFont="1" applyBorder="1" applyAlignment="1" applyProtection="1">
      <alignment vertical="center"/>
    </xf>
    <xf numFmtId="38" fontId="8" fillId="0" borderId="1" xfId="1" applyFont="1" applyBorder="1" applyProtection="1">
      <alignment vertical="center"/>
    </xf>
    <xf numFmtId="0" fontId="0" fillId="0" borderId="35" xfId="0" applyBorder="1" applyProtection="1">
      <alignment vertical="center"/>
    </xf>
    <xf numFmtId="38" fontId="0" fillId="0" borderId="36" xfId="1" applyFont="1" applyBorder="1" applyProtection="1">
      <alignment vertical="center"/>
    </xf>
    <xf numFmtId="0" fontId="0" fillId="0" borderId="37" xfId="0" applyBorder="1" applyProtection="1">
      <alignment vertical="center"/>
    </xf>
    <xf numFmtId="38" fontId="0" fillId="0" borderId="38" xfId="1" applyFont="1" applyBorder="1" applyProtection="1">
      <alignment vertical="center"/>
    </xf>
    <xf numFmtId="38" fontId="0" fillId="0" borderId="39" xfId="1" applyFont="1" applyBorder="1" applyProtection="1">
      <alignment vertical="center"/>
    </xf>
    <xf numFmtId="0" fontId="8" fillId="0" borderId="0" xfId="0" applyFont="1" applyProtection="1">
      <alignment vertical="center"/>
    </xf>
    <xf numFmtId="0" fontId="8" fillId="0" borderId="0" xfId="0" applyFont="1" applyBorder="1" applyProtection="1">
      <alignment vertical="center"/>
    </xf>
    <xf numFmtId="181" fontId="11" fillId="0" borderId="1" xfId="1" applyNumberFormat="1" applyFont="1" applyBorder="1" applyAlignment="1" applyProtection="1">
      <alignment vertical="center"/>
    </xf>
    <xf numFmtId="0" fontId="8" fillId="0" borderId="44" xfId="0" applyFont="1" applyBorder="1">
      <alignment vertical="center"/>
    </xf>
    <xf numFmtId="0" fontId="8" fillId="0" borderId="44" xfId="0" applyFont="1" applyBorder="1" applyProtection="1">
      <alignment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Border="1" applyProtection="1">
      <alignment vertical="center"/>
    </xf>
    <xf numFmtId="181" fontId="11" fillId="0" borderId="1" xfId="6" applyNumberFormat="1" applyFont="1" applyBorder="1" applyAlignment="1" applyProtection="1">
      <alignment vertical="center"/>
    </xf>
    <xf numFmtId="180" fontId="11" fillId="0" borderId="1" xfId="6" applyNumberFormat="1" applyFont="1" applyBorder="1" applyAlignment="1" applyProtection="1">
      <alignment vertical="center"/>
    </xf>
    <xf numFmtId="180" fontId="11" fillId="0" borderId="1" xfId="1" applyNumberFormat="1" applyFont="1" applyBorder="1" applyAlignment="1" applyProtection="1">
      <alignment vertical="center"/>
    </xf>
    <xf numFmtId="180" fontId="8" fillId="0" borderId="1" xfId="1" applyNumberFormat="1" applyFont="1" applyBorder="1" applyProtection="1">
      <alignment vertical="center"/>
    </xf>
    <xf numFmtId="181" fontId="11" fillId="0" borderId="35" xfId="6" applyNumberFormat="1" applyFont="1" applyBorder="1" applyAlignment="1" applyProtection="1">
      <alignment vertical="center"/>
    </xf>
    <xf numFmtId="180" fontId="8" fillId="0" borderId="36" xfId="1" applyNumberFormat="1" applyFont="1" applyBorder="1" applyProtection="1">
      <alignment vertical="center"/>
    </xf>
    <xf numFmtId="0" fontId="8" fillId="0" borderId="36" xfId="0" applyFont="1" applyBorder="1">
      <alignment vertical="center"/>
    </xf>
    <xf numFmtId="181" fontId="11" fillId="0" borderId="35" xfId="1" applyNumberFormat="1" applyFont="1" applyBorder="1" applyAlignment="1" applyProtection="1">
      <alignment vertical="center"/>
    </xf>
    <xf numFmtId="0" fontId="8" fillId="2" borderId="2" xfId="0" applyFont="1" applyFill="1" applyBorder="1" applyAlignment="1" applyProtection="1">
      <alignment horizontal="center" vertical="center"/>
    </xf>
    <xf numFmtId="0" fontId="8" fillId="0" borderId="44" xfId="0" applyFont="1" applyBorder="1" applyAlignment="1">
      <alignment horizontal="right" vertical="center"/>
    </xf>
    <xf numFmtId="0" fontId="8" fillId="2" borderId="12" xfId="0" applyFont="1" applyFill="1" applyBorder="1" applyAlignment="1" applyProtection="1">
      <alignment horizontal="center" vertical="center"/>
    </xf>
    <xf numFmtId="181" fontId="8" fillId="0" borderId="48" xfId="0" applyNumberFormat="1" applyFont="1" applyBorder="1" applyProtection="1">
      <alignment vertical="center"/>
    </xf>
    <xf numFmtId="0" fontId="8" fillId="0" borderId="5" xfId="0" applyFont="1" applyBorder="1" applyProtection="1">
      <alignment vertical="center"/>
    </xf>
    <xf numFmtId="0" fontId="8" fillId="0" borderId="49" xfId="0" applyFont="1" applyBorder="1" applyProtection="1">
      <alignment vertical="center"/>
    </xf>
    <xf numFmtId="181" fontId="8" fillId="0" borderId="5" xfId="0" applyNumberFormat="1" applyFont="1" applyBorder="1" applyProtection="1">
      <alignment vertical="center"/>
    </xf>
    <xf numFmtId="0" fontId="8" fillId="0" borderId="49" xfId="0" applyFont="1" applyBorder="1">
      <alignment vertical="center"/>
    </xf>
    <xf numFmtId="38" fontId="8" fillId="0" borderId="50" xfId="1" applyFont="1" applyBorder="1" applyProtection="1">
      <alignment vertical="center"/>
    </xf>
    <xf numFmtId="38" fontId="8" fillId="0" borderId="7" xfId="1" applyFont="1" applyBorder="1" applyProtection="1">
      <alignment vertical="center"/>
    </xf>
    <xf numFmtId="179" fontId="8" fillId="0" borderId="7" xfId="1" applyNumberFormat="1" applyFont="1" applyBorder="1" applyProtection="1">
      <alignment vertical="center"/>
    </xf>
    <xf numFmtId="0" fontId="8" fillId="2" borderId="52" xfId="0" applyFont="1" applyFill="1" applyBorder="1" applyAlignment="1" applyProtection="1">
      <alignment horizontal="center" vertical="center"/>
    </xf>
    <xf numFmtId="181" fontId="11" fillId="0" borderId="53" xfId="6" applyNumberFormat="1" applyFont="1" applyBorder="1" applyAlignment="1" applyProtection="1">
      <alignment vertical="center"/>
    </xf>
    <xf numFmtId="180" fontId="11" fillId="0" borderId="54" xfId="6" applyNumberFormat="1" applyFont="1" applyBorder="1" applyAlignment="1" applyProtection="1">
      <alignment vertical="center"/>
    </xf>
    <xf numFmtId="180" fontId="8" fillId="0" borderId="55" xfId="1" applyNumberFormat="1" applyFont="1" applyBorder="1" applyProtection="1">
      <alignment vertical="center"/>
    </xf>
    <xf numFmtId="180" fontId="8" fillId="0" borderId="54" xfId="1" applyNumberFormat="1" applyFont="1" applyBorder="1" applyProtection="1">
      <alignment vertical="center"/>
    </xf>
    <xf numFmtId="181" fontId="11" fillId="0" borderId="54" xfId="6" applyNumberFormat="1" applyFont="1" applyBorder="1" applyAlignment="1" applyProtection="1">
      <alignment vertical="center"/>
    </xf>
    <xf numFmtId="0" fontId="8" fillId="0" borderId="55" xfId="0" applyFont="1" applyBorder="1">
      <alignment vertical="center"/>
    </xf>
    <xf numFmtId="0" fontId="8" fillId="2" borderId="56" xfId="0" applyFont="1" applyFill="1" applyBorder="1" applyAlignment="1" applyProtection="1">
      <alignment horizontal="center" vertical="center"/>
    </xf>
    <xf numFmtId="181" fontId="11" fillId="0" borderId="57" xfId="6" applyNumberFormat="1" applyFont="1" applyBorder="1" applyAlignment="1" applyProtection="1">
      <alignment vertical="center"/>
    </xf>
    <xf numFmtId="180" fontId="11" fillId="0" borderId="45" xfId="6" applyNumberFormat="1" applyFont="1" applyBorder="1" applyAlignment="1" applyProtection="1">
      <alignment vertical="center"/>
    </xf>
    <xf numFmtId="180" fontId="8" fillId="0" borderId="58" xfId="1" applyNumberFormat="1" applyFont="1" applyBorder="1" applyProtection="1">
      <alignment vertical="center"/>
    </xf>
    <xf numFmtId="180" fontId="8" fillId="0" borderId="45" xfId="1" applyNumberFormat="1" applyFont="1" applyBorder="1" applyProtection="1">
      <alignment vertical="center"/>
    </xf>
    <xf numFmtId="181" fontId="11" fillId="0" borderId="45" xfId="6" applyNumberFormat="1" applyFont="1" applyBorder="1" applyAlignment="1" applyProtection="1">
      <alignment vertical="center"/>
    </xf>
    <xf numFmtId="0" fontId="8" fillId="0" borderId="58" xfId="0" applyFont="1" applyBorder="1">
      <alignment vertical="center"/>
    </xf>
    <xf numFmtId="181" fontId="11" fillId="0" borderId="53" xfId="1" applyNumberFormat="1" applyFont="1" applyBorder="1" applyAlignment="1" applyProtection="1">
      <alignment vertical="center"/>
    </xf>
    <xf numFmtId="180" fontId="11" fillId="0" borderId="54" xfId="1" applyNumberFormat="1" applyFont="1" applyBorder="1" applyAlignment="1" applyProtection="1">
      <alignment vertical="center"/>
    </xf>
    <xf numFmtId="181" fontId="11" fillId="0" borderId="54" xfId="1" applyNumberFormat="1" applyFont="1" applyBorder="1" applyAlignment="1" applyProtection="1">
      <alignment vertical="center"/>
    </xf>
    <xf numFmtId="181" fontId="11" fillId="0" borderId="57" xfId="1" applyNumberFormat="1" applyFont="1" applyBorder="1" applyAlignment="1" applyProtection="1">
      <alignment vertical="center"/>
    </xf>
    <xf numFmtId="180" fontId="11" fillId="0" borderId="45" xfId="1" applyNumberFormat="1" applyFont="1" applyBorder="1" applyAlignment="1" applyProtection="1">
      <alignment vertical="center"/>
    </xf>
    <xf numFmtId="181" fontId="11" fillId="0" borderId="45" xfId="1" applyNumberFormat="1" applyFont="1" applyBorder="1" applyAlignment="1" applyProtection="1">
      <alignment vertical="center"/>
    </xf>
    <xf numFmtId="0" fontId="8" fillId="0" borderId="37" xfId="0" applyFont="1" applyBorder="1" applyProtection="1">
      <alignment vertical="center"/>
    </xf>
    <xf numFmtId="0" fontId="8" fillId="0" borderId="38" xfId="0" applyFont="1" applyBorder="1" applyProtection="1">
      <alignment vertical="center"/>
    </xf>
    <xf numFmtId="179" fontId="8" fillId="0" borderId="38" xfId="0" applyNumberFormat="1" applyFont="1" applyBorder="1" applyProtection="1">
      <alignment vertical="center"/>
    </xf>
    <xf numFmtId="0" fontId="8" fillId="2" borderId="35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0" borderId="59" xfId="0" applyFont="1" applyBorder="1" applyAlignment="1" applyProtection="1">
      <alignment horizontal="center" vertical="center"/>
    </xf>
    <xf numFmtId="0" fontId="33" fillId="0" borderId="0" xfId="0" applyFont="1" applyProtection="1">
      <alignment vertical="center"/>
    </xf>
    <xf numFmtId="0" fontId="33" fillId="0" borderId="0" xfId="0" applyFont="1">
      <alignment vertical="center"/>
    </xf>
    <xf numFmtId="179" fontId="34" fillId="0" borderId="51" xfId="1" applyNumberFormat="1" applyFont="1" applyBorder="1" applyProtection="1">
      <alignment vertical="center"/>
    </xf>
    <xf numFmtId="179" fontId="34" fillId="0" borderId="39" xfId="0" applyNumberFormat="1" applyFont="1" applyBorder="1" applyProtection="1">
      <alignment vertical="center"/>
    </xf>
    <xf numFmtId="179" fontId="34" fillId="0" borderId="51" xfId="0" applyNumberFormat="1" applyFont="1" applyBorder="1">
      <alignment vertical="center"/>
    </xf>
    <xf numFmtId="179" fontId="34" fillId="0" borderId="39" xfId="0" applyNumberFormat="1" applyFont="1" applyBorder="1">
      <alignment vertical="center"/>
    </xf>
    <xf numFmtId="0" fontId="34" fillId="2" borderId="15" xfId="0" applyFont="1" applyFill="1" applyBorder="1" applyAlignment="1" applyProtection="1">
      <alignment horizontal="center" vertical="center"/>
    </xf>
    <xf numFmtId="0" fontId="34" fillId="2" borderId="2" xfId="0" applyFont="1" applyFill="1" applyBorder="1" applyAlignment="1" applyProtection="1">
      <alignment horizontal="center" vertical="center"/>
    </xf>
    <xf numFmtId="0" fontId="10" fillId="0" borderId="45" xfId="0" applyFont="1" applyBorder="1" applyAlignment="1" applyProtection="1">
      <alignment horizontal="center" vertical="center"/>
      <protection locked="0"/>
    </xf>
    <xf numFmtId="181" fontId="10" fillId="0" borderId="45" xfId="0" applyNumberFormat="1" applyFont="1" applyBorder="1" applyProtection="1">
      <alignment vertical="center"/>
      <protection locked="0"/>
    </xf>
    <xf numFmtId="0" fontId="5" fillId="0" borderId="0" xfId="6" applyAlignment="1" applyProtection="1">
      <alignment vertical="center"/>
      <protection hidden="1"/>
    </xf>
    <xf numFmtId="0" fontId="17" fillId="0" borderId="0" xfId="6" applyFont="1" applyAlignment="1" applyProtection="1">
      <alignment horizontal="left" vertical="center"/>
      <protection hidden="1"/>
    </xf>
    <xf numFmtId="0" fontId="18" fillId="0" borderId="0" xfId="6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8" fillId="0" borderId="0" xfId="6" applyFont="1" applyAlignment="1" applyProtection="1">
      <alignment vertical="center" wrapText="1"/>
      <protection hidden="1"/>
    </xf>
    <xf numFmtId="0" fontId="18" fillId="3" borderId="17" xfId="6" applyFont="1" applyFill="1" applyBorder="1" applyAlignment="1" applyProtection="1">
      <alignment horizontal="center" vertical="center"/>
      <protection hidden="1"/>
    </xf>
    <xf numFmtId="0" fontId="21" fillId="0" borderId="0" xfId="6" applyFont="1" applyAlignment="1" applyProtection="1">
      <alignment vertical="center"/>
      <protection hidden="1"/>
    </xf>
    <xf numFmtId="0" fontId="5" fillId="0" borderId="0" xfId="6" applyFont="1" applyAlignment="1" applyProtection="1">
      <alignment vertical="center"/>
      <protection hidden="1"/>
    </xf>
    <xf numFmtId="0" fontId="26" fillId="5" borderId="1" xfId="6" applyFont="1" applyFill="1" applyBorder="1" applyAlignment="1" applyProtection="1">
      <alignment vertical="center" shrinkToFit="1"/>
      <protection hidden="1"/>
    </xf>
    <xf numFmtId="182" fontId="19" fillId="0" borderId="3" xfId="6" applyNumberFormat="1" applyFont="1" applyFill="1" applyBorder="1" applyAlignment="1" applyProtection="1">
      <alignment horizontal="right" vertical="center" shrinkToFit="1"/>
      <protection hidden="1"/>
    </xf>
    <xf numFmtId="183" fontId="19" fillId="0" borderId="4" xfId="6" applyNumberFormat="1" applyFont="1" applyFill="1" applyBorder="1" applyAlignment="1" applyProtection="1">
      <alignment vertical="center" shrinkToFit="1"/>
      <protection hidden="1"/>
    </xf>
    <xf numFmtId="38" fontId="28" fillId="0" borderId="0" xfId="7" applyNumberFormat="1" applyFont="1" applyAlignment="1" applyProtection="1">
      <alignment vertical="center"/>
      <protection hidden="1"/>
    </xf>
    <xf numFmtId="0" fontId="27" fillId="0" borderId="0" xfId="7" applyFont="1" applyAlignment="1" applyProtection="1">
      <protection hidden="1"/>
    </xf>
    <xf numFmtId="0" fontId="8" fillId="0" borderId="0" xfId="0" applyFont="1" applyProtection="1">
      <alignment vertical="center"/>
      <protection hidden="1"/>
    </xf>
    <xf numFmtId="38" fontId="12" fillId="0" borderId="0" xfId="1" applyFont="1" applyProtection="1">
      <alignment vertical="center"/>
      <protection hidden="1"/>
    </xf>
    <xf numFmtId="38" fontId="12" fillId="0" borderId="0" xfId="1" applyFont="1" applyFill="1" applyAlignment="1" applyProtection="1">
      <alignment horizontal="right" vertical="center"/>
      <protection hidden="1"/>
    </xf>
    <xf numFmtId="0" fontId="10" fillId="0" borderId="0" xfId="0" applyFont="1" applyProtection="1">
      <alignment vertical="center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38" fontId="11" fillId="2" borderId="1" xfId="1" applyFont="1" applyFill="1" applyBorder="1" applyAlignment="1" applyProtection="1">
      <alignment horizontal="center" vertical="center"/>
      <protection hidden="1"/>
    </xf>
    <xf numFmtId="38" fontId="11" fillId="0" borderId="21" xfId="1" applyFont="1" applyFill="1" applyBorder="1" applyAlignment="1" applyProtection="1">
      <alignment horizontal="right" vertical="center"/>
      <protection hidden="1"/>
    </xf>
    <xf numFmtId="38" fontId="11" fillId="0" borderId="22" xfId="1" applyFont="1" applyFill="1" applyBorder="1" applyAlignment="1" applyProtection="1">
      <alignment horizontal="right" vertical="center"/>
      <protection hidden="1"/>
    </xf>
    <xf numFmtId="38" fontId="11" fillId="0" borderId="23" xfId="1" applyFont="1" applyFill="1" applyBorder="1" applyAlignment="1" applyProtection="1">
      <alignment horizontal="right" vertical="center"/>
      <protection hidden="1"/>
    </xf>
    <xf numFmtId="38" fontId="11" fillId="0" borderId="24" xfId="1" applyFont="1" applyFill="1" applyBorder="1" applyProtection="1">
      <alignment vertical="center"/>
      <protection hidden="1"/>
    </xf>
    <xf numFmtId="38" fontId="11" fillId="0" borderId="25" xfId="1" applyFont="1" applyFill="1" applyBorder="1" applyAlignment="1" applyProtection="1">
      <alignment horizontal="right" vertical="center"/>
      <protection hidden="1"/>
    </xf>
    <xf numFmtId="38" fontId="11" fillId="0" borderId="26" xfId="1" applyFont="1" applyFill="1" applyBorder="1" applyAlignment="1" applyProtection="1">
      <alignment horizontal="right" vertical="center"/>
      <protection hidden="1"/>
    </xf>
    <xf numFmtId="38" fontId="11" fillId="0" borderId="27" xfId="1" applyFont="1" applyFill="1" applyBorder="1" applyProtection="1">
      <alignment vertical="center"/>
      <protection hidden="1"/>
    </xf>
    <xf numFmtId="38" fontId="11" fillId="0" borderId="28" xfId="1" applyFont="1" applyFill="1" applyBorder="1" applyProtection="1">
      <alignment vertical="center"/>
      <protection hidden="1"/>
    </xf>
    <xf numFmtId="38" fontId="11" fillId="0" borderId="29" xfId="1" applyFont="1" applyFill="1" applyBorder="1" applyProtection="1">
      <alignment vertical="center"/>
      <protection hidden="1"/>
    </xf>
    <xf numFmtId="38" fontId="11" fillId="0" borderId="30" xfId="1" applyFont="1" applyFill="1" applyBorder="1" applyProtection="1">
      <alignment vertical="center"/>
      <protection hidden="1"/>
    </xf>
    <xf numFmtId="38" fontId="11" fillId="0" borderId="31" xfId="1" applyFont="1" applyFill="1" applyBorder="1" applyProtection="1">
      <alignment vertical="center"/>
      <protection hidden="1"/>
    </xf>
    <xf numFmtId="38" fontId="11" fillId="0" borderId="0" xfId="1" applyFont="1" applyFill="1" applyProtection="1">
      <alignment vertical="center"/>
      <protection hidden="1"/>
    </xf>
    <xf numFmtId="0" fontId="11" fillId="0" borderId="0" xfId="0" applyFont="1" applyProtection="1">
      <alignment vertical="center"/>
      <protection hidden="1"/>
    </xf>
    <xf numFmtId="38" fontId="12" fillId="0" borderId="0" xfId="1" applyFont="1" applyProtection="1">
      <alignment vertical="center"/>
      <protection locked="0"/>
    </xf>
    <xf numFmtId="0" fontId="0" fillId="0" borderId="0" xfId="0" applyProtection="1">
      <alignment vertical="center"/>
      <protection hidden="1"/>
    </xf>
    <xf numFmtId="38" fontId="12" fillId="0" borderId="0" xfId="1" applyFont="1" applyFill="1" applyProtection="1">
      <alignment vertic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38" fontId="0" fillId="2" borderId="1" xfId="1" applyFont="1" applyFill="1" applyBorder="1" applyProtection="1">
      <alignment vertical="center"/>
      <protection hidden="1"/>
    </xf>
    <xf numFmtId="38" fontId="0" fillId="0" borderId="1" xfId="1" applyFont="1" applyBorder="1" applyProtection="1">
      <alignment vertical="center"/>
      <protection hidden="1"/>
    </xf>
    <xf numFmtId="38" fontId="0" fillId="0" borderId="0" xfId="1" applyFo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right" vertical="center"/>
      <protection hidden="1"/>
    </xf>
    <xf numFmtId="179" fontId="3" fillId="0" borderId="1" xfId="1" applyNumberFormat="1" applyFont="1" applyBorder="1" applyAlignment="1" applyProtection="1">
      <alignment vertical="center" wrapText="1"/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179" fontId="24" fillId="5" borderId="1" xfId="6" applyNumberFormat="1" applyFont="1" applyFill="1" applyBorder="1" applyAlignment="1" applyProtection="1">
      <alignment horizontal="right" vertical="center" shrinkToFit="1"/>
      <protection hidden="1"/>
    </xf>
    <xf numFmtId="179" fontId="24" fillId="5" borderId="5" xfId="6" applyNumberFormat="1" applyFont="1" applyFill="1" applyBorder="1" applyAlignment="1" applyProtection="1">
      <alignment horizontal="right" vertical="center" shrinkToFit="1"/>
      <protection hidden="1"/>
    </xf>
    <xf numFmtId="179" fontId="24" fillId="5" borderId="42" xfId="6" applyNumberFormat="1" applyFont="1" applyFill="1" applyBorder="1" applyAlignment="1" applyProtection="1">
      <alignment horizontal="right" vertical="center" shrinkToFit="1"/>
      <protection hidden="1"/>
    </xf>
    <xf numFmtId="179" fontId="36" fillId="5" borderId="1" xfId="6" applyNumberFormat="1" applyFont="1" applyFill="1" applyBorder="1" applyAlignment="1" applyProtection="1">
      <alignment horizontal="right" vertical="center" shrinkToFit="1"/>
      <protection hidden="1"/>
    </xf>
    <xf numFmtId="179" fontId="36" fillId="5" borderId="5" xfId="6" applyNumberFormat="1" applyFont="1" applyFill="1" applyBorder="1" applyAlignment="1" applyProtection="1">
      <alignment horizontal="right" vertical="center" shrinkToFit="1"/>
      <protection hidden="1"/>
    </xf>
    <xf numFmtId="179" fontId="36" fillId="5" borderId="41" xfId="6" applyNumberFormat="1" applyFont="1" applyFill="1" applyBorder="1" applyAlignment="1" applyProtection="1">
      <alignment horizontal="right" vertical="center" shrinkToFit="1"/>
      <protection hidden="1"/>
    </xf>
    <xf numFmtId="0" fontId="30" fillId="0" borderId="0" xfId="0" applyFont="1" applyBorder="1" applyAlignment="1" applyProtection="1">
      <alignment horizontal="left" vertical="center" wrapText="1"/>
      <protection locked="0"/>
    </xf>
    <xf numFmtId="0" fontId="31" fillId="0" borderId="0" xfId="0" applyFont="1" applyBorder="1" applyAlignment="1" applyProtection="1">
      <alignment horizontal="left" vertical="center" wrapText="1"/>
      <protection locked="0"/>
    </xf>
    <xf numFmtId="0" fontId="0" fillId="0" borderId="0" xfId="0" applyBorder="1" applyAlignment="1" applyProtection="1">
      <alignment horizontal="center" vertical="center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/>
    </xf>
    <xf numFmtId="0" fontId="8" fillId="2" borderId="33" xfId="0" applyFont="1" applyFill="1" applyBorder="1" applyAlignment="1" applyProtection="1">
      <alignment horizontal="center" vertical="center"/>
    </xf>
    <xf numFmtId="0" fontId="8" fillId="2" borderId="32" xfId="0" applyFont="1" applyFill="1" applyBorder="1" applyAlignment="1" applyProtection="1">
      <alignment horizontal="center" vertical="center"/>
    </xf>
    <xf numFmtId="0" fontId="8" fillId="2" borderId="3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35" fillId="0" borderId="0" xfId="0" applyFont="1" applyAlignment="1" applyProtection="1">
      <alignment vertical="center" wrapText="1"/>
      <protection hidden="1"/>
    </xf>
    <xf numFmtId="179" fontId="3" fillId="0" borderId="2" xfId="4" applyNumberFormat="1" applyFont="1" applyFill="1" applyBorder="1" applyAlignment="1" applyProtection="1">
      <alignment horizontal="right" vertical="center"/>
      <protection hidden="1"/>
    </xf>
    <xf numFmtId="179" fontId="3" fillId="0" borderId="4" xfId="4" applyNumberFormat="1" applyFont="1" applyFill="1" applyBorder="1" applyAlignment="1" applyProtection="1">
      <alignment horizontal="right" vertical="center"/>
      <protection hidden="1"/>
    </xf>
    <xf numFmtId="0" fontId="8" fillId="0" borderId="10" xfId="0" applyFont="1" applyBorder="1" applyAlignment="1" applyProtection="1">
      <alignment horizontal="left" vertical="center" wrapText="1" indent="2"/>
      <protection hidden="1"/>
    </xf>
    <xf numFmtId="0" fontId="8" fillId="0" borderId="0" xfId="0" applyFont="1" applyBorder="1" applyAlignment="1" applyProtection="1">
      <alignment horizontal="left" vertical="center" wrapText="1" indent="2"/>
      <protection hidden="1"/>
    </xf>
    <xf numFmtId="0" fontId="8" fillId="0" borderId="0" xfId="0" applyFont="1" applyAlignment="1" applyProtection="1">
      <alignment horizontal="left" vertical="center" wrapText="1" indent="2"/>
      <protection hidden="1"/>
    </xf>
    <xf numFmtId="0" fontId="3" fillId="2" borderId="2" xfId="5" applyFont="1" applyFill="1" applyBorder="1" applyAlignment="1" applyProtection="1">
      <alignment horizontal="center" vertical="center"/>
      <protection hidden="1"/>
    </xf>
    <xf numFmtId="0" fontId="3" fillId="2" borderId="4" xfId="5" applyFont="1" applyFill="1" applyBorder="1" applyAlignment="1" applyProtection="1">
      <alignment horizontal="center" vertical="center"/>
      <protection hidden="1"/>
    </xf>
    <xf numFmtId="0" fontId="3" fillId="2" borderId="1" xfId="5" applyFont="1" applyFill="1" applyBorder="1" applyAlignment="1" applyProtection="1">
      <alignment horizontal="center" vertical="center"/>
      <protection hidden="1"/>
    </xf>
    <xf numFmtId="0" fontId="9" fillId="2" borderId="8" xfId="3" applyFont="1" applyFill="1" applyBorder="1" applyAlignment="1" applyProtection="1">
      <alignment horizontal="center" vertical="center" wrapText="1"/>
      <protection hidden="1"/>
    </xf>
    <xf numFmtId="0" fontId="9" fillId="2" borderId="9" xfId="3" applyFont="1" applyFill="1" applyBorder="1" applyAlignment="1" applyProtection="1">
      <alignment horizontal="center" vertical="center" wrapText="1"/>
      <protection hidden="1"/>
    </xf>
    <xf numFmtId="0" fontId="9" fillId="0" borderId="8" xfId="3" applyFont="1" applyBorder="1" applyAlignment="1" applyProtection="1">
      <alignment horizontal="center" vertical="center" wrapText="1"/>
      <protection hidden="1"/>
    </xf>
    <xf numFmtId="0" fontId="9" fillId="0" borderId="9" xfId="3" applyFont="1" applyBorder="1" applyAlignment="1" applyProtection="1">
      <alignment horizontal="center" vertical="center" wrapText="1"/>
      <protection hidden="1"/>
    </xf>
    <xf numFmtId="0" fontId="9" fillId="0" borderId="11" xfId="3" applyFont="1" applyBorder="1" applyAlignment="1" applyProtection="1">
      <alignment horizontal="center" vertical="center" wrapText="1"/>
      <protection hidden="1"/>
    </xf>
    <xf numFmtId="0" fontId="9" fillId="2" borderId="12" xfId="3" applyFont="1" applyFill="1" applyBorder="1" applyAlignment="1" applyProtection="1">
      <alignment horizontal="center" vertical="center" wrapText="1"/>
      <protection hidden="1"/>
    </xf>
    <xf numFmtId="0" fontId="9" fillId="2" borderId="13" xfId="3" applyFont="1" applyFill="1" applyBorder="1" applyAlignment="1" applyProtection="1">
      <alignment horizontal="center" vertical="center" wrapText="1"/>
      <protection hidden="1"/>
    </xf>
    <xf numFmtId="0" fontId="9" fillId="2" borderId="10" xfId="3" applyFont="1" applyFill="1" applyBorder="1" applyAlignment="1" applyProtection="1">
      <alignment horizontal="center" vertical="center" wrapText="1"/>
      <protection hidden="1"/>
    </xf>
    <xf numFmtId="0" fontId="9" fillId="2" borderId="14" xfId="3" applyFont="1" applyFill="1" applyBorder="1" applyAlignment="1" applyProtection="1">
      <alignment horizontal="center" vertical="center" wrapText="1"/>
      <protection hidden="1"/>
    </xf>
    <xf numFmtId="0" fontId="9" fillId="2" borderId="15" xfId="3" applyFont="1" applyFill="1" applyBorder="1" applyAlignment="1" applyProtection="1">
      <alignment horizontal="center" vertical="center" wrapText="1"/>
      <protection hidden="1"/>
    </xf>
    <xf numFmtId="0" fontId="9" fillId="2" borderId="16" xfId="3" applyFont="1" applyFill="1" applyBorder="1" applyAlignment="1" applyProtection="1">
      <alignment horizontal="center" vertical="center" wrapText="1"/>
      <protection hidden="1"/>
    </xf>
    <xf numFmtId="176" fontId="3" fillId="0" borderId="5" xfId="1" applyNumberFormat="1" applyFont="1" applyBorder="1" applyAlignment="1" applyProtection="1">
      <alignment vertical="center" wrapText="1"/>
      <protection hidden="1"/>
    </xf>
    <xf numFmtId="176" fontId="3" fillId="0" borderId="6" xfId="1" applyNumberFormat="1" applyFont="1" applyBorder="1" applyAlignment="1" applyProtection="1">
      <alignment vertical="center"/>
      <protection hidden="1"/>
    </xf>
    <xf numFmtId="176" fontId="3" fillId="0" borderId="7" xfId="1" applyNumberFormat="1" applyFont="1" applyBorder="1" applyAlignment="1" applyProtection="1">
      <alignment vertical="center"/>
      <protection hidden="1"/>
    </xf>
    <xf numFmtId="0" fontId="9" fillId="2" borderId="1" xfId="3" applyFont="1" applyFill="1" applyBorder="1" applyAlignment="1" applyProtection="1">
      <alignment horizontal="center" vertical="center" wrapText="1"/>
      <protection hidden="1"/>
    </xf>
    <xf numFmtId="0" fontId="9" fillId="2" borderId="8" xfId="3" applyFont="1" applyFill="1" applyBorder="1" applyAlignment="1" applyProtection="1">
      <alignment horizontal="center" vertical="center" shrinkToFit="1"/>
      <protection hidden="1"/>
    </xf>
    <xf numFmtId="0" fontId="9" fillId="2" borderId="9" xfId="3" applyFont="1" applyFill="1" applyBorder="1" applyAlignment="1" applyProtection="1">
      <alignment horizontal="center" vertical="center" shrinkToFit="1"/>
      <protection hidden="1"/>
    </xf>
    <xf numFmtId="180" fontId="9" fillId="0" borderId="8" xfId="3" applyNumberFormat="1" applyFont="1" applyBorder="1" applyAlignment="1" applyProtection="1">
      <alignment horizontal="right" vertical="center" wrapText="1"/>
      <protection hidden="1"/>
    </xf>
    <xf numFmtId="180" fontId="9" fillId="0" borderId="9" xfId="3" applyNumberFormat="1" applyFont="1" applyBorder="1" applyAlignment="1" applyProtection="1">
      <alignment horizontal="right" vertical="center" wrapText="1"/>
      <protection hidden="1"/>
    </xf>
    <xf numFmtId="0" fontId="35" fillId="0" borderId="43" xfId="0" applyFont="1" applyBorder="1" applyAlignment="1" applyProtection="1">
      <alignment vertical="center" wrapText="1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3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center" vertical="center"/>
      <protection hidden="1"/>
    </xf>
    <xf numFmtId="179" fontId="3" fillId="0" borderId="5" xfId="1" applyNumberFormat="1" applyFont="1" applyBorder="1" applyAlignment="1" applyProtection="1">
      <alignment vertical="center" wrapText="1"/>
      <protection hidden="1"/>
    </xf>
    <xf numFmtId="179" fontId="3" fillId="0" borderId="6" xfId="1" applyNumberFormat="1" applyFont="1" applyBorder="1" applyAlignment="1" applyProtection="1">
      <alignment vertical="center"/>
      <protection hidden="1"/>
    </xf>
    <xf numFmtId="179" fontId="3" fillId="0" borderId="7" xfId="1" applyNumberFormat="1" applyFont="1" applyBorder="1" applyAlignment="1" applyProtection="1">
      <alignment vertical="center"/>
      <protection hidden="1"/>
    </xf>
    <xf numFmtId="176" fontId="3" fillId="0" borderId="6" xfId="1" applyNumberFormat="1" applyFont="1" applyBorder="1" applyAlignment="1" applyProtection="1">
      <alignment vertical="center" wrapText="1"/>
      <protection hidden="1"/>
    </xf>
    <xf numFmtId="176" fontId="3" fillId="0" borderId="7" xfId="1" applyNumberFormat="1" applyFont="1" applyBorder="1" applyAlignment="1" applyProtection="1">
      <alignment vertical="center" wrapText="1"/>
      <protection hidden="1"/>
    </xf>
    <xf numFmtId="0" fontId="11" fillId="2" borderId="1" xfId="0" applyFont="1" applyFill="1" applyBorder="1" applyAlignment="1" applyProtection="1">
      <alignment horizontal="center" vertical="center"/>
      <protection hidden="1"/>
    </xf>
    <xf numFmtId="0" fontId="11" fillId="2" borderId="5" xfId="0" applyFont="1" applyFill="1" applyBorder="1" applyAlignment="1" applyProtection="1">
      <alignment horizontal="center" vertical="center"/>
      <protection hidden="1"/>
    </xf>
    <xf numFmtId="0" fontId="11" fillId="2" borderId="7" xfId="0" applyFont="1" applyFill="1" applyBorder="1" applyAlignment="1" applyProtection="1">
      <alignment horizontal="center" vertical="center"/>
      <protection hidden="1"/>
    </xf>
    <xf numFmtId="38" fontId="11" fillId="0" borderId="20" xfId="1" applyFont="1" applyBorder="1" applyAlignment="1" applyProtection="1">
      <alignment horizontal="left" vertical="center" wrapText="1"/>
      <protection hidden="1"/>
    </xf>
    <xf numFmtId="38" fontId="13" fillId="0" borderId="20" xfId="1" applyFont="1" applyFill="1" applyBorder="1" applyAlignment="1" applyProtection="1">
      <alignment horizontal="right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38" fontId="32" fillId="0" borderId="0" xfId="1" applyFont="1" applyFill="1" applyAlignment="1" applyProtection="1">
      <alignment horizontal="center" vertical="center" shrinkToFit="1"/>
      <protection hidden="1"/>
    </xf>
    <xf numFmtId="0" fontId="18" fillId="0" borderId="0" xfId="6" applyFont="1" applyAlignment="1" applyProtection="1">
      <alignment horizontal="center" vertical="center"/>
      <protection hidden="1"/>
    </xf>
    <xf numFmtId="0" fontId="18" fillId="0" borderId="0" xfId="6" applyFont="1" applyAlignment="1" applyProtection="1">
      <alignment horizontal="center" vertical="center" wrapText="1"/>
      <protection hidden="1"/>
    </xf>
    <xf numFmtId="0" fontId="18" fillId="0" borderId="0" xfId="6" applyFont="1" applyAlignment="1" applyProtection="1">
      <alignment horizontal="left" vertical="center" wrapText="1"/>
      <protection hidden="1"/>
    </xf>
    <xf numFmtId="0" fontId="18" fillId="0" borderId="0" xfId="6" applyFont="1" applyAlignment="1" applyProtection="1">
      <alignment vertical="center" wrapText="1"/>
      <protection hidden="1"/>
    </xf>
    <xf numFmtId="0" fontId="22" fillId="5" borderId="40" xfId="6" applyFont="1" applyFill="1" applyBorder="1" applyAlignment="1" applyProtection="1">
      <alignment vertical="center"/>
      <protection hidden="1"/>
    </xf>
    <xf numFmtId="0" fontId="22" fillId="5" borderId="41" xfId="6" applyFont="1" applyFill="1" applyBorder="1" applyAlignment="1" applyProtection="1">
      <alignment vertical="center"/>
      <protection hidden="1"/>
    </xf>
    <xf numFmtId="0" fontId="19" fillId="0" borderId="7" xfId="6" applyFont="1" applyFill="1" applyBorder="1" applyAlignment="1" applyProtection="1">
      <alignment horizontal="left" vertical="distributed"/>
      <protection hidden="1"/>
    </xf>
    <xf numFmtId="0" fontId="20" fillId="4" borderId="7" xfId="6" applyFont="1" applyFill="1" applyBorder="1" applyAlignment="1" applyProtection="1">
      <alignment horizontal="center" vertical="center"/>
      <protection locked="0"/>
    </xf>
    <xf numFmtId="0" fontId="19" fillId="0" borderId="1" xfId="6" applyFont="1" applyFill="1" applyBorder="1" applyAlignment="1" applyProtection="1">
      <alignment vertical="distributed"/>
      <protection hidden="1"/>
    </xf>
    <xf numFmtId="0" fontId="19" fillId="0" borderId="1" xfId="6" applyFont="1" applyFill="1" applyBorder="1" applyProtection="1">
      <protection hidden="1"/>
    </xf>
    <xf numFmtId="0" fontId="20" fillId="4" borderId="2" xfId="6" applyFont="1" applyFill="1" applyBorder="1" applyAlignment="1" applyProtection="1">
      <alignment horizontal="center" vertical="center"/>
      <protection locked="0"/>
    </xf>
    <xf numFmtId="0" fontId="20" fillId="4" borderId="4" xfId="6" applyFont="1" applyFill="1" applyBorder="1" applyAlignment="1" applyProtection="1">
      <alignment horizontal="center" vertical="center"/>
      <protection locked="0"/>
    </xf>
    <xf numFmtId="0" fontId="19" fillId="0" borderId="2" xfId="6" applyFont="1" applyFill="1" applyBorder="1" applyAlignment="1" applyProtection="1">
      <alignment vertical="center" wrapText="1"/>
      <protection hidden="1"/>
    </xf>
    <xf numFmtId="0" fontId="19" fillId="0" borderId="4" xfId="6" applyFont="1" applyFill="1" applyBorder="1" applyAlignment="1" applyProtection="1">
      <alignment vertical="center"/>
      <protection hidden="1"/>
    </xf>
    <xf numFmtId="181" fontId="20" fillId="4" borderId="1" xfId="6" applyNumberFormat="1" applyFont="1" applyFill="1" applyBorder="1" applyAlignment="1" applyProtection="1">
      <alignment horizontal="center" vertical="center"/>
      <protection locked="0"/>
    </xf>
    <xf numFmtId="0" fontId="24" fillId="5" borderId="2" xfId="6" applyFont="1" applyFill="1" applyBorder="1" applyAlignment="1" applyProtection="1">
      <alignment vertical="center"/>
      <protection hidden="1"/>
    </xf>
    <xf numFmtId="0" fontId="24" fillId="5" borderId="3" xfId="6" applyFont="1" applyFill="1" applyBorder="1" applyAlignment="1" applyProtection="1">
      <alignment vertical="center"/>
      <protection hidden="1"/>
    </xf>
    <xf numFmtId="0" fontId="24" fillId="5" borderId="4" xfId="6" applyFont="1" applyFill="1" applyBorder="1" applyAlignment="1" applyProtection="1">
      <alignment vertical="center"/>
      <protection hidden="1"/>
    </xf>
    <xf numFmtId="0" fontId="24" fillId="0" borderId="1" xfId="6" applyFont="1" applyBorder="1" applyAlignment="1" applyProtection="1">
      <alignment horizontal="left" vertical="center" indent="1"/>
      <protection hidden="1"/>
    </xf>
    <xf numFmtId="0" fontId="19" fillId="0" borderId="3" xfId="6" applyFont="1" applyBorder="1" applyAlignment="1" applyProtection="1">
      <alignment vertical="center"/>
      <protection hidden="1"/>
    </xf>
    <xf numFmtId="0" fontId="24" fillId="0" borderId="5" xfId="6" applyNumberFormat="1" applyFont="1" applyBorder="1" applyAlignment="1" applyProtection="1">
      <alignment horizontal="left" vertical="center" indent="1"/>
      <protection hidden="1"/>
    </xf>
    <xf numFmtId="0" fontId="23" fillId="0" borderId="0" xfId="6" applyFont="1" applyAlignment="1" applyProtection="1">
      <alignment vertical="top" wrapText="1"/>
      <protection hidden="1"/>
    </xf>
    <xf numFmtId="0" fontId="19" fillId="0" borderId="1" xfId="6" applyFont="1" applyFill="1" applyBorder="1" applyAlignment="1" applyProtection="1">
      <alignment horizontal="left" vertical="distributed"/>
      <protection hidden="1"/>
    </xf>
    <xf numFmtId="0" fontId="20" fillId="4" borderId="1" xfId="6" applyFont="1" applyFill="1" applyBorder="1" applyAlignment="1" applyProtection="1">
      <alignment horizontal="center" vertical="center"/>
      <protection locked="0"/>
    </xf>
  </cellXfs>
  <cellStyles count="8">
    <cellStyle name="パーセント" xfId="2" builtinId="5"/>
    <cellStyle name="ハイパーリンク" xfId="7" builtinId="8"/>
    <cellStyle name="桁区切り" xfId="1" builtinId="6"/>
    <cellStyle name="桁区切り 2" xfId="4"/>
    <cellStyle name="標準" xfId="0" builtinId="0"/>
    <cellStyle name="標準 2" xfId="3"/>
    <cellStyle name="標準 3" xfId="6"/>
    <cellStyle name="標準_Sheet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0</xdr:rowOff>
        </xdr:from>
        <xdr:to>
          <xdr:col>8</xdr:col>
          <xdr:colOff>333551</xdr:colOff>
          <xdr:row>53</xdr:row>
          <xdr:rowOff>66260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xmlns="" id="{2E126F0A-A74F-4CFE-BF29-B88EFDADA7E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料金計算過程!$A$3:$K$28" spid="_x0000_s1027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6294783"/>
              <a:ext cx="9123055" cy="57646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778566</xdr:colOff>
          <xdr:row>21</xdr:row>
          <xdr:rowOff>107673</xdr:rowOff>
        </xdr:from>
        <xdr:to>
          <xdr:col>10</xdr:col>
          <xdr:colOff>2438681</xdr:colOff>
          <xdr:row>34</xdr:row>
          <xdr:rowOff>49695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xmlns="" id="{3C4ED667-28CE-4CA0-B257-B35B18F2A6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単価表!$A$1:$F$14" spid="_x0000_s1027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9301370" y="6402456"/>
              <a:ext cx="3888137" cy="233569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803413</xdr:colOff>
          <xdr:row>36</xdr:row>
          <xdr:rowOff>115957</xdr:rowOff>
        </xdr:from>
        <xdr:to>
          <xdr:col>10</xdr:col>
          <xdr:colOff>2393674</xdr:colOff>
          <xdr:row>56</xdr:row>
          <xdr:rowOff>29515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xmlns="" id="{BE60C9BD-9751-4CAE-9ABC-D32AF47B4B6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単価表!$A$17:$F$37" spid="_x0000_s1027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326217" y="9152283"/>
              <a:ext cx="3818283" cy="339225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8"/>
  <sheetViews>
    <sheetView workbookViewId="0">
      <selection activeCell="B3" sqref="B3"/>
    </sheetView>
  </sheetViews>
  <sheetFormatPr defaultRowHeight="13.5"/>
  <cols>
    <col min="1" max="17" width="13.875" style="16" customWidth="1"/>
    <col min="18" max="16384" width="9" style="16"/>
  </cols>
  <sheetData>
    <row r="1" spans="1:13">
      <c r="A1" s="16" t="s">
        <v>150</v>
      </c>
    </row>
    <row r="3" spans="1:13">
      <c r="A3" s="17" t="s">
        <v>35</v>
      </c>
      <c r="B3" s="11">
        <v>0.1</v>
      </c>
    </row>
    <row r="4" spans="1:13">
      <c r="A4" s="18"/>
      <c r="B4" s="19"/>
    </row>
    <row r="5" spans="1:13">
      <c r="A5" s="172" t="s">
        <v>53</v>
      </c>
      <c r="B5" s="172"/>
      <c r="C5" s="173" t="s">
        <v>55</v>
      </c>
      <c r="D5" s="174"/>
    </row>
    <row r="6" spans="1:13" ht="57.75" customHeight="1">
      <c r="A6" s="170" t="s">
        <v>52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</row>
    <row r="7" spans="1:13">
      <c r="A7" s="18"/>
      <c r="B7" s="19"/>
    </row>
    <row r="8" spans="1:13">
      <c r="A8" s="172" t="s">
        <v>54</v>
      </c>
      <c r="B8" s="172"/>
      <c r="C8" s="173" t="s">
        <v>56</v>
      </c>
      <c r="D8" s="174"/>
    </row>
    <row r="9" spans="1:13" ht="57.75" customHeight="1">
      <c r="A9" s="170" t="s">
        <v>57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</row>
    <row r="10" spans="1:13">
      <c r="A10" s="18"/>
      <c r="B10" s="19"/>
    </row>
    <row r="11" spans="1:13">
      <c r="A11" s="16" t="s">
        <v>0</v>
      </c>
      <c r="F11" s="20" t="s">
        <v>16</v>
      </c>
      <c r="H11" s="16" t="s">
        <v>0</v>
      </c>
      <c r="M11" s="20" t="s">
        <v>34</v>
      </c>
    </row>
    <row r="12" spans="1:13">
      <c r="A12" s="17"/>
      <c r="B12" s="21" t="s">
        <v>1</v>
      </c>
      <c r="C12" s="21" t="s">
        <v>2</v>
      </c>
      <c r="D12" s="21" t="s">
        <v>3</v>
      </c>
      <c r="E12" s="21" t="s">
        <v>4</v>
      </c>
      <c r="F12" s="21" t="s">
        <v>5</v>
      </c>
      <c r="H12" s="17"/>
      <c r="I12" s="21" t="s">
        <v>1</v>
      </c>
      <c r="J12" s="21" t="s">
        <v>2</v>
      </c>
      <c r="K12" s="21" t="s">
        <v>3</v>
      </c>
      <c r="L12" s="21" t="s">
        <v>4</v>
      </c>
      <c r="M12" s="21" t="s">
        <v>5</v>
      </c>
    </row>
    <row r="13" spans="1:13">
      <c r="A13" s="17" t="s">
        <v>6</v>
      </c>
      <c r="B13" s="12">
        <v>1160</v>
      </c>
      <c r="C13" s="13">
        <v>151</v>
      </c>
      <c r="D13" s="13">
        <v>165</v>
      </c>
      <c r="E13" s="13">
        <v>182</v>
      </c>
      <c r="F13" s="13">
        <v>216</v>
      </c>
      <c r="H13" s="17" t="s">
        <v>6</v>
      </c>
      <c r="I13" s="22">
        <f>B13*$B$3+B13</f>
        <v>1276</v>
      </c>
      <c r="J13" s="23">
        <f t="shared" ref="J13:M13" si="0">C13*$B$3+C13</f>
        <v>166.1</v>
      </c>
      <c r="K13" s="23">
        <f t="shared" si="0"/>
        <v>181.5</v>
      </c>
      <c r="L13" s="23">
        <f t="shared" si="0"/>
        <v>200.2</v>
      </c>
      <c r="M13" s="23">
        <f t="shared" si="0"/>
        <v>237.6</v>
      </c>
    </row>
    <row r="14" spans="1:13">
      <c r="A14" s="17" t="s">
        <v>7</v>
      </c>
      <c r="B14" s="12">
        <v>1160</v>
      </c>
      <c r="C14" s="13">
        <v>151</v>
      </c>
      <c r="D14" s="13">
        <v>165</v>
      </c>
      <c r="E14" s="13">
        <v>182</v>
      </c>
      <c r="F14" s="13">
        <v>216</v>
      </c>
      <c r="H14" s="17" t="s">
        <v>7</v>
      </c>
      <c r="I14" s="22">
        <f t="shared" ref="I14:I22" si="1">B14*$B$3+B14</f>
        <v>1276</v>
      </c>
      <c r="J14" s="23">
        <f t="shared" ref="J14:J22" si="2">C14*$B$3+C14</f>
        <v>166.1</v>
      </c>
      <c r="K14" s="23">
        <f t="shared" ref="K14:K22" si="3">D14*$B$3+D14</f>
        <v>181.5</v>
      </c>
      <c r="L14" s="23">
        <f t="shared" ref="L14:L22" si="4">E14*$B$3+E14</f>
        <v>200.2</v>
      </c>
      <c r="M14" s="23">
        <f t="shared" ref="M14:M22" si="5">F14*$B$3+F14</f>
        <v>237.6</v>
      </c>
    </row>
    <row r="15" spans="1:13">
      <c r="A15" s="17" t="s">
        <v>8</v>
      </c>
      <c r="B15" s="12">
        <v>1160</v>
      </c>
      <c r="C15" s="13">
        <v>151</v>
      </c>
      <c r="D15" s="13">
        <v>165</v>
      </c>
      <c r="E15" s="13">
        <v>182</v>
      </c>
      <c r="F15" s="13">
        <v>216</v>
      </c>
      <c r="H15" s="17" t="s">
        <v>8</v>
      </c>
      <c r="I15" s="22">
        <f t="shared" si="1"/>
        <v>1276</v>
      </c>
      <c r="J15" s="23">
        <f t="shared" si="2"/>
        <v>166.1</v>
      </c>
      <c r="K15" s="23">
        <f t="shared" si="3"/>
        <v>181.5</v>
      </c>
      <c r="L15" s="23">
        <f t="shared" si="4"/>
        <v>200.2</v>
      </c>
      <c r="M15" s="23">
        <f t="shared" si="5"/>
        <v>237.6</v>
      </c>
    </row>
    <row r="16" spans="1:13">
      <c r="A16" s="17" t="s">
        <v>9</v>
      </c>
      <c r="B16" s="12">
        <v>1850</v>
      </c>
      <c r="C16" s="13">
        <v>190</v>
      </c>
      <c r="D16" s="13">
        <v>195</v>
      </c>
      <c r="E16" s="13">
        <v>202</v>
      </c>
      <c r="F16" s="13">
        <v>216</v>
      </c>
      <c r="H16" s="17" t="s">
        <v>9</v>
      </c>
      <c r="I16" s="22">
        <f t="shared" si="1"/>
        <v>2035</v>
      </c>
      <c r="J16" s="23">
        <f t="shared" si="2"/>
        <v>209</v>
      </c>
      <c r="K16" s="23">
        <f t="shared" si="3"/>
        <v>214.5</v>
      </c>
      <c r="L16" s="23">
        <f t="shared" si="4"/>
        <v>222.2</v>
      </c>
      <c r="M16" s="23">
        <f t="shared" si="5"/>
        <v>237.6</v>
      </c>
    </row>
    <row r="17" spans="1:17">
      <c r="A17" s="17" t="s">
        <v>10</v>
      </c>
      <c r="B17" s="12">
        <v>1930</v>
      </c>
      <c r="C17" s="13">
        <v>190</v>
      </c>
      <c r="D17" s="13">
        <v>195</v>
      </c>
      <c r="E17" s="13">
        <v>202</v>
      </c>
      <c r="F17" s="13">
        <v>216</v>
      </c>
      <c r="H17" s="17" t="s">
        <v>10</v>
      </c>
      <c r="I17" s="22">
        <f t="shared" si="1"/>
        <v>2123</v>
      </c>
      <c r="J17" s="23">
        <f t="shared" si="2"/>
        <v>209</v>
      </c>
      <c r="K17" s="23">
        <f t="shared" si="3"/>
        <v>214.5</v>
      </c>
      <c r="L17" s="23">
        <f t="shared" si="4"/>
        <v>222.2</v>
      </c>
      <c r="M17" s="23">
        <f t="shared" si="5"/>
        <v>237.6</v>
      </c>
    </row>
    <row r="18" spans="1:17">
      <c r="A18" s="17" t="s">
        <v>11</v>
      </c>
      <c r="B18" s="12">
        <v>2550</v>
      </c>
      <c r="C18" s="13">
        <v>190</v>
      </c>
      <c r="D18" s="13">
        <v>195</v>
      </c>
      <c r="E18" s="13">
        <v>202</v>
      </c>
      <c r="F18" s="13">
        <v>216</v>
      </c>
      <c r="H18" s="17" t="s">
        <v>11</v>
      </c>
      <c r="I18" s="22">
        <f t="shared" si="1"/>
        <v>2805</v>
      </c>
      <c r="J18" s="23">
        <f t="shared" si="2"/>
        <v>209</v>
      </c>
      <c r="K18" s="23">
        <f t="shared" si="3"/>
        <v>214.5</v>
      </c>
      <c r="L18" s="23">
        <f t="shared" si="4"/>
        <v>222.2</v>
      </c>
      <c r="M18" s="23">
        <f t="shared" si="5"/>
        <v>237.6</v>
      </c>
    </row>
    <row r="19" spans="1:17">
      <c r="A19" s="17" t="s">
        <v>12</v>
      </c>
      <c r="B19" s="12">
        <v>3020</v>
      </c>
      <c r="C19" s="13">
        <v>190</v>
      </c>
      <c r="D19" s="13">
        <v>195</v>
      </c>
      <c r="E19" s="13">
        <v>202</v>
      </c>
      <c r="F19" s="13">
        <v>216</v>
      </c>
      <c r="H19" s="17" t="s">
        <v>12</v>
      </c>
      <c r="I19" s="22">
        <f t="shared" si="1"/>
        <v>3322</v>
      </c>
      <c r="J19" s="23">
        <f t="shared" si="2"/>
        <v>209</v>
      </c>
      <c r="K19" s="23">
        <f t="shared" si="3"/>
        <v>214.5</v>
      </c>
      <c r="L19" s="23">
        <f t="shared" si="4"/>
        <v>222.2</v>
      </c>
      <c r="M19" s="23">
        <f t="shared" si="5"/>
        <v>237.6</v>
      </c>
    </row>
    <row r="20" spans="1:17">
      <c r="A20" s="17" t="s">
        <v>13</v>
      </c>
      <c r="B20" s="12">
        <v>16500</v>
      </c>
      <c r="C20" s="13">
        <v>190</v>
      </c>
      <c r="D20" s="13">
        <v>195</v>
      </c>
      <c r="E20" s="13">
        <v>202</v>
      </c>
      <c r="F20" s="13">
        <v>216</v>
      </c>
      <c r="H20" s="17" t="s">
        <v>13</v>
      </c>
      <c r="I20" s="22">
        <f t="shared" si="1"/>
        <v>18150</v>
      </c>
      <c r="J20" s="23">
        <f t="shared" si="2"/>
        <v>209</v>
      </c>
      <c r="K20" s="23">
        <f t="shared" si="3"/>
        <v>214.5</v>
      </c>
      <c r="L20" s="23">
        <f t="shared" si="4"/>
        <v>222.2</v>
      </c>
      <c r="M20" s="23">
        <f t="shared" si="5"/>
        <v>237.6</v>
      </c>
    </row>
    <row r="21" spans="1:17">
      <c r="A21" s="17" t="s">
        <v>14</v>
      </c>
      <c r="B21" s="12">
        <v>17500</v>
      </c>
      <c r="C21" s="13">
        <v>190</v>
      </c>
      <c r="D21" s="13">
        <v>195</v>
      </c>
      <c r="E21" s="13">
        <v>202</v>
      </c>
      <c r="F21" s="13">
        <v>216</v>
      </c>
      <c r="H21" s="17" t="s">
        <v>14</v>
      </c>
      <c r="I21" s="22">
        <f t="shared" si="1"/>
        <v>19250</v>
      </c>
      <c r="J21" s="23">
        <f t="shared" si="2"/>
        <v>209</v>
      </c>
      <c r="K21" s="23">
        <f t="shared" si="3"/>
        <v>214.5</v>
      </c>
      <c r="L21" s="23">
        <f t="shared" si="4"/>
        <v>222.2</v>
      </c>
      <c r="M21" s="23">
        <f t="shared" si="5"/>
        <v>237.6</v>
      </c>
    </row>
    <row r="22" spans="1:17">
      <c r="A22" s="17" t="s">
        <v>15</v>
      </c>
      <c r="B22" s="12">
        <v>92000</v>
      </c>
      <c r="C22" s="13">
        <v>190</v>
      </c>
      <c r="D22" s="13">
        <v>195</v>
      </c>
      <c r="E22" s="13">
        <v>202</v>
      </c>
      <c r="F22" s="13">
        <v>216</v>
      </c>
      <c r="H22" s="17" t="s">
        <v>15</v>
      </c>
      <c r="I22" s="22">
        <f t="shared" si="1"/>
        <v>101200</v>
      </c>
      <c r="J22" s="23">
        <f t="shared" si="2"/>
        <v>209</v>
      </c>
      <c r="K22" s="23">
        <f t="shared" si="3"/>
        <v>214.5</v>
      </c>
      <c r="L22" s="23">
        <f t="shared" si="4"/>
        <v>222.2</v>
      </c>
      <c r="M22" s="23">
        <f t="shared" si="5"/>
        <v>237.6</v>
      </c>
    </row>
    <row r="24" spans="1:17">
      <c r="A24" s="16" t="s">
        <v>36</v>
      </c>
      <c r="H24" s="20" t="s">
        <v>16</v>
      </c>
      <c r="J24" s="16" t="s">
        <v>36</v>
      </c>
      <c r="Q24" s="16" t="s">
        <v>34</v>
      </c>
    </row>
    <row r="25" spans="1:17">
      <c r="A25" s="21" t="s">
        <v>1</v>
      </c>
      <c r="B25" s="21" t="s">
        <v>2</v>
      </c>
      <c r="C25" s="21" t="s">
        <v>3</v>
      </c>
      <c r="D25" s="21" t="s">
        <v>4</v>
      </c>
      <c r="E25" s="21" t="s">
        <v>38</v>
      </c>
      <c r="F25" s="24" t="s">
        <v>40</v>
      </c>
      <c r="G25" s="24" t="s">
        <v>42</v>
      </c>
      <c r="H25" s="24" t="s">
        <v>43</v>
      </c>
      <c r="J25" s="21" t="s">
        <v>1</v>
      </c>
      <c r="K25" s="21" t="s">
        <v>2</v>
      </c>
      <c r="L25" s="21" t="s">
        <v>3</v>
      </c>
      <c r="M25" s="21" t="s">
        <v>4</v>
      </c>
      <c r="N25" s="21" t="s">
        <v>38</v>
      </c>
      <c r="O25" s="24" t="s">
        <v>40</v>
      </c>
      <c r="P25" s="24" t="s">
        <v>42</v>
      </c>
      <c r="Q25" s="24" t="s">
        <v>43</v>
      </c>
    </row>
    <row r="26" spans="1:17">
      <c r="A26" s="12">
        <v>1200</v>
      </c>
      <c r="B26" s="14">
        <v>144</v>
      </c>
      <c r="C26" s="14">
        <v>173.99999999999997</v>
      </c>
      <c r="D26" s="14">
        <v>189.99999999999997</v>
      </c>
      <c r="E26" s="14">
        <v>210</v>
      </c>
      <c r="F26" s="14">
        <v>232</v>
      </c>
      <c r="G26" s="14">
        <v>252</v>
      </c>
      <c r="H26" s="14">
        <v>275.99999999999994</v>
      </c>
      <c r="J26" s="22">
        <f>A26*$B$3+A26</f>
        <v>1320</v>
      </c>
      <c r="K26" s="23">
        <f t="shared" ref="K26:Q26" si="6">B26*$B$3+B26</f>
        <v>158.4</v>
      </c>
      <c r="L26" s="23">
        <f t="shared" si="6"/>
        <v>191.39999999999998</v>
      </c>
      <c r="M26" s="23">
        <f t="shared" si="6"/>
        <v>208.99999999999997</v>
      </c>
      <c r="N26" s="23">
        <f t="shared" si="6"/>
        <v>231</v>
      </c>
      <c r="O26" s="23">
        <f t="shared" si="6"/>
        <v>255.2</v>
      </c>
      <c r="P26" s="23">
        <f t="shared" si="6"/>
        <v>277.2</v>
      </c>
      <c r="Q26" s="23">
        <f t="shared" si="6"/>
        <v>303.59999999999991</v>
      </c>
    </row>
    <row r="27" spans="1:17">
      <c r="A27" s="25"/>
      <c r="B27" s="26"/>
      <c r="C27" s="26"/>
      <c r="D27" s="26"/>
      <c r="E27" s="26"/>
      <c r="F27" s="26"/>
      <c r="G27" s="26"/>
      <c r="H27" s="26"/>
      <c r="J27" s="25"/>
      <c r="K27" s="27"/>
      <c r="L27" s="27"/>
      <c r="M27" s="27"/>
      <c r="N27" s="27"/>
      <c r="O27" s="27"/>
      <c r="P27" s="27"/>
      <c r="Q27" s="27"/>
    </row>
    <row r="28" spans="1:17">
      <c r="A28" s="16" t="s">
        <v>51</v>
      </c>
      <c r="G28" s="20" t="s">
        <v>16</v>
      </c>
      <c r="I28" s="16" t="s">
        <v>51</v>
      </c>
      <c r="O28" s="16" t="s">
        <v>34</v>
      </c>
    </row>
    <row r="29" spans="1:17">
      <c r="A29" s="21" t="s">
        <v>44</v>
      </c>
      <c r="B29" s="21" t="s">
        <v>45</v>
      </c>
      <c r="C29" s="21" t="s">
        <v>46</v>
      </c>
      <c r="D29" s="21" t="s">
        <v>47</v>
      </c>
      <c r="E29" s="21" t="s">
        <v>48</v>
      </c>
      <c r="F29" s="21" t="s">
        <v>49</v>
      </c>
      <c r="G29" s="21" t="s">
        <v>50</v>
      </c>
      <c r="I29" s="21" t="s">
        <v>44</v>
      </c>
      <c r="J29" s="21" t="s">
        <v>45</v>
      </c>
      <c r="K29" s="21" t="s">
        <v>46</v>
      </c>
      <c r="L29" s="21" t="s">
        <v>47</v>
      </c>
      <c r="M29" s="21" t="s">
        <v>48</v>
      </c>
      <c r="N29" s="21" t="s">
        <v>49</v>
      </c>
      <c r="O29" s="21" t="s">
        <v>50</v>
      </c>
    </row>
    <row r="30" spans="1:17">
      <c r="A30" s="12">
        <v>1806</v>
      </c>
      <c r="B30" s="12">
        <v>2876</v>
      </c>
      <c r="C30" s="12">
        <v>3947</v>
      </c>
      <c r="D30" s="12">
        <v>5017</v>
      </c>
      <c r="E30" s="12">
        <v>6088</v>
      </c>
      <c r="F30" s="12">
        <v>7158</v>
      </c>
      <c r="G30" s="12">
        <v>8229</v>
      </c>
      <c r="I30" s="22">
        <f>ROUNDDOWN(A30*$B$3,0)+A30</f>
        <v>1986</v>
      </c>
      <c r="J30" s="22">
        <f t="shared" ref="J30:O30" si="7">ROUNDDOWN(B30*$B$3,0)+B30</f>
        <v>3163</v>
      </c>
      <c r="K30" s="22">
        <f t="shared" si="7"/>
        <v>4341</v>
      </c>
      <c r="L30" s="22">
        <f t="shared" si="7"/>
        <v>5518</v>
      </c>
      <c r="M30" s="22">
        <f t="shared" si="7"/>
        <v>6696</v>
      </c>
      <c r="N30" s="22">
        <f t="shared" si="7"/>
        <v>7873</v>
      </c>
      <c r="O30" s="22">
        <f t="shared" si="7"/>
        <v>9051</v>
      </c>
    </row>
    <row r="31" spans="1:17" ht="159.75" customHeight="1"/>
    <row r="32" spans="1:17">
      <c r="A32" s="16" t="s">
        <v>73</v>
      </c>
    </row>
    <row r="33" spans="1:8">
      <c r="A33" s="17"/>
      <c r="B33" s="21" t="s">
        <v>1</v>
      </c>
      <c r="C33" s="21" t="s">
        <v>2</v>
      </c>
      <c r="D33" s="21" t="s">
        <v>3</v>
      </c>
      <c r="E33" s="21" t="s">
        <v>4</v>
      </c>
      <c r="F33" s="21" t="s">
        <v>5</v>
      </c>
    </row>
    <row r="34" spans="1:8">
      <c r="A34" s="17" t="s">
        <v>6</v>
      </c>
      <c r="B34" s="22">
        <v>0</v>
      </c>
      <c r="C34" s="22">
        <f t="shared" ref="C34:C43" si="8">C13*8-B13</f>
        <v>48</v>
      </c>
      <c r="D34" s="22">
        <f t="shared" ref="D34:D43" si="9">D13*16-B13-C13*8</f>
        <v>272</v>
      </c>
      <c r="E34" s="22">
        <f t="shared" ref="E34:E41" si="10">E13*25-B13-C13*8-D13*9</f>
        <v>697</v>
      </c>
      <c r="F34" s="22">
        <f t="shared" ref="F34:F43" si="11">F13*50-B13-C13*8-D13*9-E13*25</f>
        <v>2397</v>
      </c>
    </row>
    <row r="35" spans="1:8">
      <c r="A35" s="17" t="s">
        <v>7</v>
      </c>
      <c r="B35" s="22">
        <v>0</v>
      </c>
      <c r="C35" s="22">
        <f t="shared" si="8"/>
        <v>48</v>
      </c>
      <c r="D35" s="22">
        <f t="shared" si="9"/>
        <v>272</v>
      </c>
      <c r="E35" s="22">
        <f t="shared" si="10"/>
        <v>697</v>
      </c>
      <c r="F35" s="22">
        <f t="shared" si="11"/>
        <v>2397</v>
      </c>
    </row>
    <row r="36" spans="1:8">
      <c r="A36" s="17" t="s">
        <v>8</v>
      </c>
      <c r="B36" s="22">
        <v>0</v>
      </c>
      <c r="C36" s="22">
        <f t="shared" si="8"/>
        <v>48</v>
      </c>
      <c r="D36" s="22">
        <f t="shared" si="9"/>
        <v>272</v>
      </c>
      <c r="E36" s="22">
        <f t="shared" si="10"/>
        <v>697</v>
      </c>
      <c r="F36" s="22">
        <f t="shared" si="11"/>
        <v>2397</v>
      </c>
    </row>
    <row r="37" spans="1:8">
      <c r="A37" s="17" t="s">
        <v>9</v>
      </c>
      <c r="B37" s="22">
        <v>0</v>
      </c>
      <c r="C37" s="22">
        <f t="shared" si="8"/>
        <v>-330</v>
      </c>
      <c r="D37" s="22">
        <f t="shared" si="9"/>
        <v>-250</v>
      </c>
      <c r="E37" s="22">
        <f t="shared" si="10"/>
        <v>-75</v>
      </c>
      <c r="F37" s="22">
        <f t="shared" si="11"/>
        <v>625</v>
      </c>
    </row>
    <row r="38" spans="1:8">
      <c r="A38" s="17" t="s">
        <v>10</v>
      </c>
      <c r="B38" s="22">
        <v>0</v>
      </c>
      <c r="C38" s="22">
        <f t="shared" si="8"/>
        <v>-410</v>
      </c>
      <c r="D38" s="22">
        <f t="shared" si="9"/>
        <v>-330</v>
      </c>
      <c r="E38" s="22">
        <f t="shared" si="10"/>
        <v>-155</v>
      </c>
      <c r="F38" s="22">
        <f t="shared" si="11"/>
        <v>545</v>
      </c>
    </row>
    <row r="39" spans="1:8">
      <c r="A39" s="17" t="s">
        <v>11</v>
      </c>
      <c r="B39" s="22">
        <v>0</v>
      </c>
      <c r="C39" s="22">
        <f t="shared" si="8"/>
        <v>-1030</v>
      </c>
      <c r="D39" s="22">
        <f t="shared" si="9"/>
        <v>-950</v>
      </c>
      <c r="E39" s="22">
        <f t="shared" si="10"/>
        <v>-775</v>
      </c>
      <c r="F39" s="22">
        <f t="shared" si="11"/>
        <v>-75</v>
      </c>
    </row>
    <row r="40" spans="1:8">
      <c r="A40" s="17" t="s">
        <v>12</v>
      </c>
      <c r="B40" s="22">
        <v>0</v>
      </c>
      <c r="C40" s="22">
        <f t="shared" si="8"/>
        <v>-1500</v>
      </c>
      <c r="D40" s="22">
        <f t="shared" si="9"/>
        <v>-1420</v>
      </c>
      <c r="E40" s="22">
        <f t="shared" si="10"/>
        <v>-1245</v>
      </c>
      <c r="F40" s="22">
        <f t="shared" si="11"/>
        <v>-545</v>
      </c>
    </row>
    <row r="41" spans="1:8">
      <c r="A41" s="17" t="s">
        <v>13</v>
      </c>
      <c r="B41" s="22">
        <v>0</v>
      </c>
      <c r="C41" s="22">
        <f t="shared" si="8"/>
        <v>-14980</v>
      </c>
      <c r="D41" s="22">
        <f t="shared" si="9"/>
        <v>-14900</v>
      </c>
      <c r="E41" s="22">
        <f t="shared" si="10"/>
        <v>-14725</v>
      </c>
      <c r="F41" s="22">
        <f t="shared" si="11"/>
        <v>-14025</v>
      </c>
    </row>
    <row r="42" spans="1:8">
      <c r="A42" s="17" t="s">
        <v>14</v>
      </c>
      <c r="B42" s="22">
        <v>0</v>
      </c>
      <c r="C42" s="22">
        <f t="shared" si="8"/>
        <v>-15980</v>
      </c>
      <c r="D42" s="22">
        <f t="shared" si="9"/>
        <v>-15900</v>
      </c>
      <c r="E42" s="22">
        <f>E21*25-B21-C21*8-D21*9</f>
        <v>-15725</v>
      </c>
      <c r="F42" s="22">
        <f t="shared" si="11"/>
        <v>-15025</v>
      </c>
    </row>
    <row r="43" spans="1:8">
      <c r="A43" s="17" t="s">
        <v>15</v>
      </c>
      <c r="B43" s="22">
        <v>0</v>
      </c>
      <c r="C43" s="22">
        <f t="shared" si="8"/>
        <v>-90480</v>
      </c>
      <c r="D43" s="22">
        <f t="shared" si="9"/>
        <v>-90400</v>
      </c>
      <c r="E43" s="22">
        <f>E22*25-B22-C22*8-D22*9</f>
        <v>-90225</v>
      </c>
      <c r="F43" s="22">
        <f t="shared" si="11"/>
        <v>-89525</v>
      </c>
    </row>
    <row r="45" spans="1:8">
      <c r="A45" s="16" t="s">
        <v>74</v>
      </c>
    </row>
    <row r="46" spans="1:8">
      <c r="A46" s="21" t="s">
        <v>1</v>
      </c>
      <c r="B46" s="21" t="s">
        <v>2</v>
      </c>
      <c r="C46" s="21" t="s">
        <v>3</v>
      </c>
      <c r="D46" s="21" t="s">
        <v>4</v>
      </c>
      <c r="E46" s="21" t="s">
        <v>38</v>
      </c>
      <c r="F46" s="24" t="s">
        <v>40</v>
      </c>
      <c r="G46" s="24" t="s">
        <v>42</v>
      </c>
      <c r="H46" s="24" t="s">
        <v>43</v>
      </c>
    </row>
    <row r="47" spans="1:8">
      <c r="A47" s="15">
        <v>0</v>
      </c>
      <c r="B47" s="15">
        <f>B26*8-A26</f>
        <v>-48</v>
      </c>
      <c r="C47" s="15">
        <f>C26*16-A26-B26*8</f>
        <v>431.99999999999955</v>
      </c>
      <c r="D47" s="15">
        <f>D26*25-A26-B26*8-C26*9</f>
        <v>831.99999999999932</v>
      </c>
      <c r="E47" s="15">
        <f>E26*50-A26-B26*8-C26*9-D26*25</f>
        <v>1832.0000000000009</v>
      </c>
      <c r="F47" s="15">
        <f>F26*100-A26-B26*8-C26*9-D26*25-E26*50</f>
        <v>4032</v>
      </c>
      <c r="G47" s="15">
        <f>G26*200-A26-B26*8-C26*9-D26*25-E26*50-F26*100</f>
        <v>8032</v>
      </c>
      <c r="H47" s="15">
        <f>H26*500-A26-B26*8-C26*9-D26*25-E26*50-F26*100-G26*300</f>
        <v>20031.999999999971</v>
      </c>
    </row>
    <row r="49" spans="1:14">
      <c r="A49" s="16" t="s">
        <v>75</v>
      </c>
      <c r="J49" s="16" t="s">
        <v>75</v>
      </c>
      <c r="K49" s="16" t="s">
        <v>153</v>
      </c>
      <c r="M49" s="16" t="s">
        <v>154</v>
      </c>
    </row>
    <row r="50" spans="1:14">
      <c r="A50" s="17" t="s">
        <v>78</v>
      </c>
      <c r="B50" s="17" t="s">
        <v>76</v>
      </c>
      <c r="C50" s="17" t="s">
        <v>77</v>
      </c>
      <c r="E50" s="21" t="s">
        <v>152</v>
      </c>
      <c r="G50" s="17" t="s">
        <v>76</v>
      </c>
      <c r="H50" s="17">
        <v>1</v>
      </c>
      <c r="J50" s="17" t="s">
        <v>78</v>
      </c>
      <c r="K50" s="17" t="s">
        <v>76</v>
      </c>
      <c r="L50" s="17" t="s">
        <v>76</v>
      </c>
      <c r="M50" s="17" t="s">
        <v>77</v>
      </c>
      <c r="N50" s="17" t="s">
        <v>77</v>
      </c>
    </row>
    <row r="51" spans="1:14">
      <c r="A51" s="17" t="s">
        <v>6</v>
      </c>
      <c r="B51" s="17">
        <v>2</v>
      </c>
      <c r="C51" s="17">
        <v>4</v>
      </c>
      <c r="E51" s="17">
        <f>VLOOKUP(早見表1!$E$1,基本データ等!$A$51:$C$60,2,FALSE)</f>
        <v>2</v>
      </c>
      <c r="G51" s="17" t="s">
        <v>77</v>
      </c>
      <c r="H51" s="17">
        <v>2</v>
      </c>
      <c r="J51" s="17" t="s">
        <v>6</v>
      </c>
      <c r="K51" s="17">
        <v>24</v>
      </c>
      <c r="L51" s="17">
        <v>26</v>
      </c>
      <c r="M51" s="17">
        <v>2</v>
      </c>
      <c r="N51" s="17">
        <v>4</v>
      </c>
    </row>
    <row r="52" spans="1:14">
      <c r="A52" s="17" t="s">
        <v>7</v>
      </c>
      <c r="B52" s="17">
        <v>3</v>
      </c>
      <c r="C52" s="17">
        <v>5</v>
      </c>
      <c r="E52" s="17">
        <f>VLOOKUP(早見表1!$E$1,基本データ等!$A$51:$C$60,3,FALSE)</f>
        <v>4</v>
      </c>
      <c r="J52" s="17" t="s">
        <v>7</v>
      </c>
      <c r="K52" s="17">
        <v>25</v>
      </c>
      <c r="L52" s="17">
        <v>27</v>
      </c>
      <c r="M52" s="17">
        <v>3</v>
      </c>
      <c r="N52" s="17">
        <v>5</v>
      </c>
    </row>
    <row r="53" spans="1:14">
      <c r="A53" s="17" t="s">
        <v>8</v>
      </c>
      <c r="B53" s="17">
        <v>4</v>
      </c>
      <c r="C53" s="17">
        <v>6</v>
      </c>
      <c r="J53" s="17" t="s">
        <v>8</v>
      </c>
      <c r="K53" s="17">
        <v>26</v>
      </c>
      <c r="L53" s="17">
        <v>28</v>
      </c>
      <c r="M53" s="17">
        <v>4</v>
      </c>
      <c r="N53" s="17">
        <v>6</v>
      </c>
    </row>
    <row r="54" spans="1:14">
      <c r="A54" s="17" t="s">
        <v>9</v>
      </c>
      <c r="B54" s="17">
        <v>5</v>
      </c>
      <c r="C54" s="17">
        <v>7</v>
      </c>
      <c r="J54" s="17" t="s">
        <v>9</v>
      </c>
      <c r="K54" s="17">
        <v>27</v>
      </c>
      <c r="L54" s="17">
        <v>29</v>
      </c>
      <c r="M54" s="17">
        <v>5</v>
      </c>
      <c r="N54" s="17">
        <v>7</v>
      </c>
    </row>
    <row r="55" spans="1:14">
      <c r="A55" s="17" t="s">
        <v>10</v>
      </c>
      <c r="B55" s="17">
        <v>6</v>
      </c>
      <c r="C55" s="17">
        <v>8</v>
      </c>
      <c r="E55" s="21" t="s">
        <v>96</v>
      </c>
      <c r="G55" s="21" t="s">
        <v>97</v>
      </c>
      <c r="J55" s="17" t="s">
        <v>10</v>
      </c>
      <c r="K55" s="17">
        <v>28</v>
      </c>
      <c r="L55" s="17">
        <v>30</v>
      </c>
      <c r="M55" s="17">
        <v>6</v>
      </c>
      <c r="N55" s="17">
        <v>8</v>
      </c>
    </row>
    <row r="56" spans="1:14">
      <c r="A56" s="17" t="s">
        <v>11</v>
      </c>
      <c r="B56" s="17">
        <v>7</v>
      </c>
      <c r="C56" s="17">
        <v>9</v>
      </c>
      <c r="E56" s="17">
        <f>VLOOKUP(早見表２!$C$2,基本データ等!$A$51:$C$60,2,FALSE)</f>
        <v>2</v>
      </c>
      <c r="G56" s="17">
        <f>VLOOKUP(早見表２!$F$1,基本データ等!$G$50:$H$51,2,FALSE)</f>
        <v>2</v>
      </c>
      <c r="J56" s="17" t="s">
        <v>11</v>
      </c>
      <c r="K56" s="17">
        <v>29</v>
      </c>
      <c r="L56" s="17">
        <v>31</v>
      </c>
      <c r="M56" s="17">
        <v>7</v>
      </c>
      <c r="N56" s="17">
        <v>9</v>
      </c>
    </row>
    <row r="57" spans="1:14">
      <c r="A57" s="17" t="s">
        <v>12</v>
      </c>
      <c r="B57" s="17">
        <v>8</v>
      </c>
      <c r="C57" s="17">
        <v>10</v>
      </c>
      <c r="E57" s="17">
        <f>VLOOKUP(早見表２!$C$2,基本データ等!$A$51:$C$60,3,FALSE)</f>
        <v>4</v>
      </c>
      <c r="J57" s="17" t="s">
        <v>12</v>
      </c>
      <c r="K57" s="17">
        <v>30</v>
      </c>
      <c r="L57" s="17">
        <v>32</v>
      </c>
      <c r="M57" s="17">
        <v>8</v>
      </c>
      <c r="N57" s="17">
        <v>10</v>
      </c>
    </row>
    <row r="58" spans="1:14">
      <c r="A58" s="17" t="s">
        <v>13</v>
      </c>
      <c r="B58" s="17">
        <v>9</v>
      </c>
      <c r="C58" s="17">
        <v>11</v>
      </c>
      <c r="J58" s="17" t="s">
        <v>13</v>
      </c>
      <c r="K58" s="17">
        <v>31</v>
      </c>
      <c r="L58" s="17">
        <v>33</v>
      </c>
      <c r="M58" s="17">
        <v>9</v>
      </c>
      <c r="N58" s="17">
        <v>11</v>
      </c>
    </row>
    <row r="59" spans="1:14">
      <c r="A59" s="17" t="s">
        <v>14</v>
      </c>
      <c r="B59" s="17">
        <v>10</v>
      </c>
      <c r="C59" s="17">
        <v>12</v>
      </c>
      <c r="J59" s="17" t="s">
        <v>14</v>
      </c>
      <c r="K59" s="17">
        <v>32</v>
      </c>
      <c r="L59" s="17">
        <v>34</v>
      </c>
      <c r="M59" s="17">
        <v>10</v>
      </c>
      <c r="N59" s="17">
        <v>12</v>
      </c>
    </row>
    <row r="60" spans="1:14">
      <c r="A60" s="17" t="s">
        <v>15</v>
      </c>
      <c r="B60" s="17">
        <v>11</v>
      </c>
      <c r="C60" s="17">
        <v>13</v>
      </c>
      <c r="J60" s="17" t="s">
        <v>15</v>
      </c>
      <c r="K60" s="17">
        <v>33</v>
      </c>
      <c r="L60" s="17">
        <v>35</v>
      </c>
      <c r="M60" s="17">
        <v>11</v>
      </c>
      <c r="N60" s="17">
        <v>13</v>
      </c>
    </row>
    <row r="63" spans="1:14">
      <c r="A63" s="16" t="s">
        <v>86</v>
      </c>
    </row>
    <row r="64" spans="1:14">
      <c r="A64" s="17">
        <v>0</v>
      </c>
      <c r="B64" s="17">
        <v>1</v>
      </c>
      <c r="C64" s="17">
        <v>2</v>
      </c>
      <c r="D64" s="17">
        <v>3</v>
      </c>
      <c r="E64" s="17">
        <v>4</v>
      </c>
      <c r="F64" s="17">
        <v>5</v>
      </c>
      <c r="G64" s="17">
        <v>6</v>
      </c>
      <c r="H64" s="17">
        <v>7</v>
      </c>
      <c r="I64" s="17">
        <v>8</v>
      </c>
      <c r="J64" s="17">
        <v>9</v>
      </c>
    </row>
    <row r="65" spans="1:10">
      <c r="A65" s="17">
        <v>0</v>
      </c>
      <c r="B65" s="17">
        <v>1</v>
      </c>
      <c r="C65" s="17">
        <v>2</v>
      </c>
      <c r="D65" s="17">
        <v>3</v>
      </c>
      <c r="E65" s="17">
        <v>4</v>
      </c>
      <c r="F65" s="17">
        <v>5</v>
      </c>
      <c r="G65" s="17">
        <v>6</v>
      </c>
      <c r="H65" s="17">
        <v>7</v>
      </c>
      <c r="I65" s="17">
        <v>8</v>
      </c>
      <c r="J65" s="17">
        <v>9</v>
      </c>
    </row>
    <row r="66" spans="1:10">
      <c r="A66" s="17">
        <v>10</v>
      </c>
      <c r="B66" s="17">
        <v>11</v>
      </c>
      <c r="C66" s="17">
        <v>12</v>
      </c>
      <c r="D66" s="17">
        <v>13</v>
      </c>
      <c r="E66" s="17">
        <v>14</v>
      </c>
      <c r="F66" s="17">
        <v>15</v>
      </c>
      <c r="G66" s="17">
        <v>16</v>
      </c>
      <c r="H66" s="17">
        <v>17</v>
      </c>
      <c r="I66" s="17">
        <v>18</v>
      </c>
      <c r="J66" s="17">
        <v>19</v>
      </c>
    </row>
    <row r="67" spans="1:10">
      <c r="A67" s="17">
        <v>10</v>
      </c>
      <c r="B67" s="17">
        <v>11</v>
      </c>
      <c r="C67" s="17">
        <v>12</v>
      </c>
      <c r="D67" s="17">
        <v>13</v>
      </c>
      <c r="E67" s="17">
        <v>14</v>
      </c>
      <c r="F67" s="17">
        <v>15</v>
      </c>
      <c r="G67" s="17">
        <v>16</v>
      </c>
      <c r="H67" s="17">
        <v>17</v>
      </c>
      <c r="I67" s="17">
        <v>18</v>
      </c>
      <c r="J67" s="17">
        <v>19</v>
      </c>
    </row>
    <row r="68" spans="1:10">
      <c r="A68" s="17">
        <v>20</v>
      </c>
      <c r="B68" s="17">
        <v>21</v>
      </c>
      <c r="C68" s="17">
        <v>22</v>
      </c>
      <c r="D68" s="17">
        <v>23</v>
      </c>
      <c r="E68" s="17">
        <v>24</v>
      </c>
      <c r="F68" s="17">
        <v>25</v>
      </c>
      <c r="G68" s="17">
        <v>26</v>
      </c>
      <c r="H68" s="17">
        <v>27</v>
      </c>
      <c r="I68" s="17">
        <v>28</v>
      </c>
      <c r="J68" s="17">
        <v>29</v>
      </c>
    </row>
    <row r="69" spans="1:10">
      <c r="A69" s="17">
        <v>20</v>
      </c>
      <c r="B69" s="17">
        <v>21</v>
      </c>
      <c r="C69" s="17">
        <v>22</v>
      </c>
      <c r="D69" s="17">
        <v>23</v>
      </c>
      <c r="E69" s="17">
        <v>24</v>
      </c>
      <c r="F69" s="17">
        <v>25</v>
      </c>
      <c r="G69" s="17">
        <v>26</v>
      </c>
      <c r="H69" s="17">
        <v>27</v>
      </c>
      <c r="I69" s="17">
        <v>28</v>
      </c>
      <c r="J69" s="17">
        <v>29</v>
      </c>
    </row>
    <row r="70" spans="1:10">
      <c r="A70" s="17">
        <v>30</v>
      </c>
      <c r="B70" s="17">
        <v>31</v>
      </c>
      <c r="C70" s="17">
        <v>32</v>
      </c>
      <c r="D70" s="17">
        <v>33</v>
      </c>
      <c r="E70" s="17">
        <v>34</v>
      </c>
      <c r="F70" s="17">
        <v>35</v>
      </c>
      <c r="G70" s="17">
        <v>36</v>
      </c>
      <c r="H70" s="17">
        <v>37</v>
      </c>
      <c r="I70" s="17">
        <v>38</v>
      </c>
      <c r="J70" s="17">
        <v>39</v>
      </c>
    </row>
    <row r="71" spans="1:10">
      <c r="A71" s="17">
        <v>30</v>
      </c>
      <c r="B71" s="17">
        <v>31</v>
      </c>
      <c r="C71" s="17">
        <v>32</v>
      </c>
      <c r="D71" s="17">
        <v>33</v>
      </c>
      <c r="E71" s="17">
        <v>34</v>
      </c>
      <c r="F71" s="17">
        <v>35</v>
      </c>
      <c r="G71" s="17">
        <v>36</v>
      </c>
      <c r="H71" s="17">
        <v>37</v>
      </c>
      <c r="I71" s="17">
        <v>38</v>
      </c>
      <c r="J71" s="17">
        <v>39</v>
      </c>
    </row>
    <row r="72" spans="1:10">
      <c r="A72" s="17">
        <v>40</v>
      </c>
      <c r="B72" s="17">
        <v>41</v>
      </c>
      <c r="C72" s="17">
        <v>42</v>
      </c>
      <c r="D72" s="17">
        <v>43</v>
      </c>
      <c r="E72" s="17">
        <v>44</v>
      </c>
      <c r="F72" s="17">
        <v>45</v>
      </c>
      <c r="G72" s="17">
        <v>46</v>
      </c>
      <c r="H72" s="17">
        <v>47</v>
      </c>
      <c r="I72" s="17">
        <v>48</v>
      </c>
      <c r="J72" s="17">
        <v>49</v>
      </c>
    </row>
    <row r="73" spans="1:10">
      <c r="A73" s="17">
        <v>40</v>
      </c>
      <c r="B73" s="17">
        <v>41</v>
      </c>
      <c r="C73" s="17">
        <v>42</v>
      </c>
      <c r="D73" s="17">
        <v>43</v>
      </c>
      <c r="E73" s="17">
        <v>44</v>
      </c>
      <c r="F73" s="17">
        <v>45</v>
      </c>
      <c r="G73" s="17">
        <v>46</v>
      </c>
      <c r="H73" s="17">
        <v>47</v>
      </c>
      <c r="I73" s="17">
        <v>48</v>
      </c>
      <c r="J73" s="17">
        <v>49</v>
      </c>
    </row>
    <row r="74" spans="1:10">
      <c r="A74" s="17">
        <v>50</v>
      </c>
      <c r="B74" s="17">
        <v>51</v>
      </c>
      <c r="C74" s="17">
        <v>52</v>
      </c>
      <c r="D74" s="17">
        <v>53</v>
      </c>
      <c r="E74" s="17">
        <v>54</v>
      </c>
      <c r="F74" s="17">
        <v>55</v>
      </c>
      <c r="G74" s="17">
        <v>56</v>
      </c>
      <c r="H74" s="17">
        <v>57</v>
      </c>
      <c r="I74" s="17">
        <v>58</v>
      </c>
      <c r="J74" s="17">
        <v>59</v>
      </c>
    </row>
    <row r="75" spans="1:10">
      <c r="A75" s="17">
        <v>50</v>
      </c>
      <c r="B75" s="17">
        <v>51</v>
      </c>
      <c r="C75" s="17">
        <v>52</v>
      </c>
      <c r="D75" s="17">
        <v>53</v>
      </c>
      <c r="E75" s="17">
        <v>54</v>
      </c>
      <c r="F75" s="17">
        <v>55</v>
      </c>
      <c r="G75" s="17">
        <v>56</v>
      </c>
      <c r="H75" s="17">
        <v>57</v>
      </c>
      <c r="I75" s="17">
        <v>58</v>
      </c>
      <c r="J75" s="17">
        <v>59</v>
      </c>
    </row>
    <row r="76" spans="1:10">
      <c r="A76" s="17">
        <v>60</v>
      </c>
      <c r="B76" s="17">
        <v>61</v>
      </c>
      <c r="C76" s="17">
        <v>62</v>
      </c>
      <c r="D76" s="17">
        <v>63</v>
      </c>
      <c r="E76" s="17">
        <v>64</v>
      </c>
      <c r="F76" s="17">
        <v>65</v>
      </c>
      <c r="G76" s="17">
        <v>66</v>
      </c>
      <c r="H76" s="17">
        <v>67</v>
      </c>
      <c r="I76" s="17">
        <v>68</v>
      </c>
      <c r="J76" s="17">
        <v>69</v>
      </c>
    </row>
    <row r="77" spans="1:10">
      <c r="A77" s="17">
        <v>60</v>
      </c>
      <c r="B77" s="17">
        <v>61</v>
      </c>
      <c r="C77" s="17">
        <v>62</v>
      </c>
      <c r="D77" s="17">
        <v>63</v>
      </c>
      <c r="E77" s="17">
        <v>64</v>
      </c>
      <c r="F77" s="17">
        <v>65</v>
      </c>
      <c r="G77" s="17">
        <v>66</v>
      </c>
      <c r="H77" s="17">
        <v>67</v>
      </c>
      <c r="I77" s="17">
        <v>68</v>
      </c>
      <c r="J77" s="17">
        <v>69</v>
      </c>
    </row>
    <row r="78" spans="1:10">
      <c r="A78" s="17">
        <v>70</v>
      </c>
      <c r="B78" s="17">
        <v>71</v>
      </c>
      <c r="C78" s="17">
        <v>72</v>
      </c>
      <c r="D78" s="17">
        <v>73</v>
      </c>
      <c r="E78" s="17">
        <v>74</v>
      </c>
      <c r="F78" s="17">
        <v>75</v>
      </c>
      <c r="G78" s="17">
        <v>76</v>
      </c>
      <c r="H78" s="17">
        <v>77</v>
      </c>
      <c r="I78" s="17">
        <v>78</v>
      </c>
      <c r="J78" s="17">
        <v>79</v>
      </c>
    </row>
    <row r="79" spans="1:10">
      <c r="A79" s="17">
        <v>70</v>
      </c>
      <c r="B79" s="17">
        <v>71</v>
      </c>
      <c r="C79" s="17">
        <v>72</v>
      </c>
      <c r="D79" s="17">
        <v>73</v>
      </c>
      <c r="E79" s="17">
        <v>74</v>
      </c>
      <c r="F79" s="17">
        <v>75</v>
      </c>
      <c r="G79" s="17">
        <v>76</v>
      </c>
      <c r="H79" s="17">
        <v>77</v>
      </c>
      <c r="I79" s="17">
        <v>78</v>
      </c>
      <c r="J79" s="17">
        <v>79</v>
      </c>
    </row>
    <row r="80" spans="1:10">
      <c r="A80" s="17">
        <v>80</v>
      </c>
      <c r="B80" s="17">
        <v>81</v>
      </c>
      <c r="C80" s="17">
        <v>82</v>
      </c>
      <c r="D80" s="17">
        <v>83</v>
      </c>
      <c r="E80" s="17">
        <v>84</v>
      </c>
      <c r="F80" s="17">
        <v>85</v>
      </c>
      <c r="G80" s="17">
        <v>86</v>
      </c>
      <c r="H80" s="17">
        <v>87</v>
      </c>
      <c r="I80" s="17">
        <v>88</v>
      </c>
      <c r="J80" s="17">
        <v>89</v>
      </c>
    </row>
    <row r="81" spans="1:10">
      <c r="A81" s="17">
        <v>80</v>
      </c>
      <c r="B81" s="17">
        <v>81</v>
      </c>
      <c r="C81" s="17">
        <v>82</v>
      </c>
      <c r="D81" s="17">
        <v>83</v>
      </c>
      <c r="E81" s="17">
        <v>84</v>
      </c>
      <c r="F81" s="17">
        <v>85</v>
      </c>
      <c r="G81" s="17">
        <v>86</v>
      </c>
      <c r="H81" s="17">
        <v>87</v>
      </c>
      <c r="I81" s="17">
        <v>88</v>
      </c>
      <c r="J81" s="17">
        <v>89</v>
      </c>
    </row>
    <row r="82" spans="1:10">
      <c r="A82" s="17">
        <v>90</v>
      </c>
      <c r="B82" s="17">
        <v>91</v>
      </c>
      <c r="C82" s="17">
        <v>92</v>
      </c>
      <c r="D82" s="17">
        <v>93</v>
      </c>
      <c r="E82" s="17">
        <v>94</v>
      </c>
      <c r="F82" s="17">
        <v>95</v>
      </c>
      <c r="G82" s="17">
        <v>96</v>
      </c>
      <c r="H82" s="17">
        <v>97</v>
      </c>
      <c r="I82" s="17">
        <v>98</v>
      </c>
      <c r="J82" s="17">
        <v>99</v>
      </c>
    </row>
    <row r="83" spans="1:10">
      <c r="A83" s="17">
        <v>90</v>
      </c>
      <c r="B83" s="17">
        <v>91</v>
      </c>
      <c r="C83" s="17">
        <v>92</v>
      </c>
      <c r="D83" s="17">
        <v>93</v>
      </c>
      <c r="E83" s="17">
        <v>94</v>
      </c>
      <c r="F83" s="17">
        <v>95</v>
      </c>
      <c r="G83" s="17">
        <v>96</v>
      </c>
      <c r="H83" s="17">
        <v>97</v>
      </c>
      <c r="I83" s="17">
        <v>98</v>
      </c>
      <c r="J83" s="17">
        <v>99</v>
      </c>
    </row>
    <row r="84" spans="1:10">
      <c r="A84" s="17">
        <v>100</v>
      </c>
      <c r="B84" s="17">
        <v>101</v>
      </c>
      <c r="C84" s="17">
        <v>102</v>
      </c>
      <c r="D84" s="17">
        <v>103</v>
      </c>
      <c r="E84" s="17">
        <v>104</v>
      </c>
      <c r="F84" s="17">
        <v>105</v>
      </c>
      <c r="G84" s="17">
        <v>106</v>
      </c>
      <c r="H84" s="17">
        <v>107</v>
      </c>
      <c r="I84" s="17">
        <v>108</v>
      </c>
      <c r="J84" s="17">
        <v>109</v>
      </c>
    </row>
    <row r="85" spans="1:10">
      <c r="A85" s="17">
        <v>100</v>
      </c>
      <c r="B85" s="17">
        <v>101</v>
      </c>
      <c r="C85" s="17">
        <v>102</v>
      </c>
      <c r="D85" s="17">
        <v>103</v>
      </c>
      <c r="E85" s="17">
        <v>104</v>
      </c>
      <c r="F85" s="17">
        <v>105</v>
      </c>
      <c r="G85" s="17">
        <v>106</v>
      </c>
      <c r="H85" s="17">
        <v>107</v>
      </c>
      <c r="I85" s="17">
        <v>108</v>
      </c>
      <c r="J85" s="17">
        <v>109</v>
      </c>
    </row>
    <row r="86" spans="1:10">
      <c r="A86" s="17">
        <v>110</v>
      </c>
      <c r="B86" s="17">
        <v>111</v>
      </c>
      <c r="C86" s="17">
        <v>112</v>
      </c>
      <c r="D86" s="17">
        <v>113</v>
      </c>
      <c r="E86" s="17">
        <v>114</v>
      </c>
      <c r="F86" s="17">
        <v>115</v>
      </c>
      <c r="G86" s="17">
        <v>116</v>
      </c>
      <c r="H86" s="17">
        <v>117</v>
      </c>
      <c r="I86" s="17">
        <v>118</v>
      </c>
      <c r="J86" s="17">
        <v>119</v>
      </c>
    </row>
    <row r="87" spans="1:10">
      <c r="A87" s="17">
        <v>110</v>
      </c>
      <c r="B87" s="17">
        <v>111</v>
      </c>
      <c r="C87" s="17">
        <v>112</v>
      </c>
      <c r="D87" s="17">
        <v>113</v>
      </c>
      <c r="E87" s="17">
        <v>114</v>
      </c>
      <c r="F87" s="17">
        <v>115</v>
      </c>
      <c r="G87" s="17">
        <v>116</v>
      </c>
      <c r="H87" s="17">
        <v>117</v>
      </c>
      <c r="I87" s="17">
        <v>118</v>
      </c>
      <c r="J87" s="17">
        <v>119</v>
      </c>
    </row>
    <row r="88" spans="1:10">
      <c r="A88" s="17">
        <v>120</v>
      </c>
      <c r="B88" s="17">
        <v>121</v>
      </c>
      <c r="C88" s="17">
        <v>122</v>
      </c>
      <c r="D88" s="17">
        <v>123</v>
      </c>
      <c r="E88" s="17">
        <v>124</v>
      </c>
      <c r="F88" s="17">
        <v>125</v>
      </c>
      <c r="G88" s="17">
        <v>126</v>
      </c>
      <c r="H88" s="17">
        <v>127</v>
      </c>
      <c r="I88" s="17">
        <v>128</v>
      </c>
      <c r="J88" s="17">
        <v>129</v>
      </c>
    </row>
    <row r="89" spans="1:10">
      <c r="A89" s="17">
        <v>120</v>
      </c>
      <c r="B89" s="17">
        <v>121</v>
      </c>
      <c r="C89" s="17">
        <v>122</v>
      </c>
      <c r="D89" s="17">
        <v>123</v>
      </c>
      <c r="E89" s="17">
        <v>124</v>
      </c>
      <c r="F89" s="17">
        <v>125</v>
      </c>
      <c r="G89" s="17">
        <v>126</v>
      </c>
      <c r="H89" s="17">
        <v>127</v>
      </c>
      <c r="I89" s="17">
        <v>128</v>
      </c>
      <c r="J89" s="17">
        <v>129</v>
      </c>
    </row>
    <row r="90" spans="1:10">
      <c r="A90" s="17">
        <v>130</v>
      </c>
      <c r="B90" s="17">
        <v>131</v>
      </c>
      <c r="C90" s="17">
        <v>132</v>
      </c>
      <c r="D90" s="17">
        <v>133</v>
      </c>
      <c r="E90" s="17">
        <v>134</v>
      </c>
      <c r="F90" s="17">
        <v>135</v>
      </c>
      <c r="G90" s="17">
        <v>136</v>
      </c>
      <c r="H90" s="17">
        <v>137</v>
      </c>
      <c r="I90" s="17">
        <v>138</v>
      </c>
      <c r="J90" s="17">
        <v>139</v>
      </c>
    </row>
    <row r="91" spans="1:10">
      <c r="A91" s="17">
        <v>130</v>
      </c>
      <c r="B91" s="17">
        <v>131</v>
      </c>
      <c r="C91" s="17">
        <v>132</v>
      </c>
      <c r="D91" s="17">
        <v>133</v>
      </c>
      <c r="E91" s="17">
        <v>134</v>
      </c>
      <c r="F91" s="17">
        <v>135</v>
      </c>
      <c r="G91" s="17">
        <v>136</v>
      </c>
      <c r="H91" s="17">
        <v>137</v>
      </c>
      <c r="I91" s="17">
        <v>138</v>
      </c>
      <c r="J91" s="17">
        <v>139</v>
      </c>
    </row>
    <row r="92" spans="1:10">
      <c r="A92" s="17">
        <v>140</v>
      </c>
      <c r="B92" s="17">
        <v>141</v>
      </c>
      <c r="C92" s="17">
        <v>142</v>
      </c>
      <c r="D92" s="17">
        <v>143</v>
      </c>
      <c r="E92" s="17">
        <v>144</v>
      </c>
      <c r="F92" s="17">
        <v>145</v>
      </c>
      <c r="G92" s="17">
        <v>146</v>
      </c>
      <c r="H92" s="17">
        <v>147</v>
      </c>
      <c r="I92" s="17">
        <v>148</v>
      </c>
      <c r="J92" s="17">
        <v>149</v>
      </c>
    </row>
    <row r="93" spans="1:10">
      <c r="A93" s="17">
        <v>140</v>
      </c>
      <c r="B93" s="17">
        <v>141</v>
      </c>
      <c r="C93" s="17">
        <v>142</v>
      </c>
      <c r="D93" s="17">
        <v>143</v>
      </c>
      <c r="E93" s="17">
        <v>144</v>
      </c>
      <c r="F93" s="17">
        <v>145</v>
      </c>
      <c r="G93" s="17">
        <v>146</v>
      </c>
      <c r="H93" s="17">
        <v>147</v>
      </c>
      <c r="I93" s="17">
        <v>148</v>
      </c>
      <c r="J93" s="17">
        <v>149</v>
      </c>
    </row>
    <row r="94" spans="1:10">
      <c r="A94" s="17">
        <v>150</v>
      </c>
      <c r="B94" s="17">
        <v>151</v>
      </c>
      <c r="C94" s="17">
        <v>152</v>
      </c>
      <c r="D94" s="17">
        <v>153</v>
      </c>
      <c r="E94" s="17">
        <v>154</v>
      </c>
      <c r="F94" s="17">
        <v>155</v>
      </c>
      <c r="G94" s="17">
        <v>156</v>
      </c>
      <c r="H94" s="17">
        <v>157</v>
      </c>
      <c r="I94" s="17">
        <v>158</v>
      </c>
      <c r="J94" s="17">
        <v>159</v>
      </c>
    </row>
    <row r="95" spans="1:10">
      <c r="A95" s="17">
        <v>150</v>
      </c>
      <c r="B95" s="17">
        <v>151</v>
      </c>
      <c r="C95" s="17">
        <v>152</v>
      </c>
      <c r="D95" s="17">
        <v>153</v>
      </c>
      <c r="E95" s="17">
        <v>154</v>
      </c>
      <c r="F95" s="17">
        <v>155</v>
      </c>
      <c r="G95" s="17">
        <v>156</v>
      </c>
      <c r="H95" s="17">
        <v>157</v>
      </c>
      <c r="I95" s="17">
        <v>158</v>
      </c>
      <c r="J95" s="17">
        <v>159</v>
      </c>
    </row>
    <row r="96" spans="1:10">
      <c r="A96" s="17">
        <v>160</v>
      </c>
      <c r="B96" s="17">
        <v>161</v>
      </c>
      <c r="C96" s="17">
        <v>162</v>
      </c>
      <c r="D96" s="17">
        <v>163</v>
      </c>
      <c r="E96" s="17">
        <v>164</v>
      </c>
      <c r="F96" s="17">
        <v>165</v>
      </c>
      <c r="G96" s="17">
        <v>166</v>
      </c>
      <c r="H96" s="17">
        <v>167</v>
      </c>
      <c r="I96" s="17">
        <v>168</v>
      </c>
      <c r="J96" s="17">
        <v>169</v>
      </c>
    </row>
    <row r="97" spans="1:10">
      <c r="A97" s="17">
        <v>160</v>
      </c>
      <c r="B97" s="17">
        <v>161</v>
      </c>
      <c r="C97" s="17">
        <v>162</v>
      </c>
      <c r="D97" s="17">
        <v>163</v>
      </c>
      <c r="E97" s="17">
        <v>164</v>
      </c>
      <c r="F97" s="17">
        <v>165</v>
      </c>
      <c r="G97" s="17">
        <v>166</v>
      </c>
      <c r="H97" s="17">
        <v>167</v>
      </c>
      <c r="I97" s="17">
        <v>168</v>
      </c>
      <c r="J97" s="17">
        <v>169</v>
      </c>
    </row>
    <row r="98" spans="1:10">
      <c r="A98" s="17">
        <v>170</v>
      </c>
      <c r="B98" s="17">
        <v>171</v>
      </c>
      <c r="C98" s="17">
        <v>172</v>
      </c>
      <c r="D98" s="17">
        <v>173</v>
      </c>
      <c r="E98" s="17">
        <v>174</v>
      </c>
      <c r="F98" s="17">
        <v>175</v>
      </c>
      <c r="G98" s="17">
        <v>176</v>
      </c>
      <c r="H98" s="17">
        <v>177</v>
      </c>
      <c r="I98" s="17">
        <v>178</v>
      </c>
      <c r="J98" s="17">
        <v>179</v>
      </c>
    </row>
    <row r="99" spans="1:10">
      <c r="A99" s="17">
        <v>170</v>
      </c>
      <c r="B99" s="17">
        <v>171</v>
      </c>
      <c r="C99" s="17">
        <v>172</v>
      </c>
      <c r="D99" s="17">
        <v>173</v>
      </c>
      <c r="E99" s="17">
        <v>174</v>
      </c>
      <c r="F99" s="17">
        <v>175</v>
      </c>
      <c r="G99" s="17">
        <v>176</v>
      </c>
      <c r="H99" s="17">
        <v>177</v>
      </c>
      <c r="I99" s="17">
        <v>178</v>
      </c>
      <c r="J99" s="17">
        <v>179</v>
      </c>
    </row>
    <row r="100" spans="1:10">
      <c r="A100" s="17">
        <v>180</v>
      </c>
      <c r="B100" s="17">
        <v>181</v>
      </c>
      <c r="C100" s="17">
        <v>182</v>
      </c>
      <c r="D100" s="17">
        <v>183</v>
      </c>
      <c r="E100" s="17">
        <v>184</v>
      </c>
      <c r="F100" s="17">
        <v>185</v>
      </c>
      <c r="G100" s="17">
        <v>186</v>
      </c>
      <c r="H100" s="17">
        <v>187</v>
      </c>
      <c r="I100" s="17">
        <v>188</v>
      </c>
      <c r="J100" s="17">
        <v>189</v>
      </c>
    </row>
    <row r="101" spans="1:10">
      <c r="A101" s="17">
        <v>180</v>
      </c>
      <c r="B101" s="17">
        <v>181</v>
      </c>
      <c r="C101" s="17">
        <v>182</v>
      </c>
      <c r="D101" s="17">
        <v>183</v>
      </c>
      <c r="E101" s="17">
        <v>184</v>
      </c>
      <c r="F101" s="17">
        <v>185</v>
      </c>
      <c r="G101" s="17">
        <v>186</v>
      </c>
      <c r="H101" s="17">
        <v>187</v>
      </c>
      <c r="I101" s="17">
        <v>188</v>
      </c>
      <c r="J101" s="17">
        <v>189</v>
      </c>
    </row>
    <row r="102" spans="1:10">
      <c r="A102" s="17">
        <v>190</v>
      </c>
      <c r="B102" s="17">
        <v>191</v>
      </c>
      <c r="C102" s="17">
        <v>192</v>
      </c>
      <c r="D102" s="17">
        <v>193</v>
      </c>
      <c r="E102" s="17">
        <v>194</v>
      </c>
      <c r="F102" s="17">
        <v>195</v>
      </c>
      <c r="G102" s="17">
        <v>196</v>
      </c>
      <c r="H102" s="17">
        <v>197</v>
      </c>
      <c r="I102" s="17">
        <v>198</v>
      </c>
      <c r="J102" s="17">
        <v>199</v>
      </c>
    </row>
    <row r="103" spans="1:10">
      <c r="A103" s="17">
        <v>190</v>
      </c>
      <c r="B103" s="17">
        <v>191</v>
      </c>
      <c r="C103" s="17">
        <v>192</v>
      </c>
      <c r="D103" s="17">
        <v>193</v>
      </c>
      <c r="E103" s="17">
        <v>194</v>
      </c>
      <c r="F103" s="17">
        <v>195</v>
      </c>
      <c r="G103" s="17">
        <v>196</v>
      </c>
      <c r="H103" s="17">
        <v>197</v>
      </c>
      <c r="I103" s="17">
        <v>198</v>
      </c>
      <c r="J103" s="17">
        <v>199</v>
      </c>
    </row>
    <row r="104" spans="1:10">
      <c r="A104" s="17">
        <v>200</v>
      </c>
      <c r="B104" s="17">
        <v>201</v>
      </c>
      <c r="C104" s="17">
        <v>202</v>
      </c>
      <c r="D104" s="17">
        <v>203</v>
      </c>
      <c r="E104" s="17">
        <v>204</v>
      </c>
      <c r="F104" s="17">
        <v>205</v>
      </c>
      <c r="G104" s="17">
        <v>206</v>
      </c>
      <c r="H104" s="17">
        <v>207</v>
      </c>
      <c r="I104" s="17">
        <v>208</v>
      </c>
      <c r="J104" s="17">
        <v>209</v>
      </c>
    </row>
    <row r="105" spans="1:10">
      <c r="A105" s="17">
        <v>200</v>
      </c>
      <c r="B105" s="17">
        <v>201</v>
      </c>
      <c r="C105" s="17">
        <v>202</v>
      </c>
      <c r="D105" s="17">
        <v>203</v>
      </c>
      <c r="E105" s="17">
        <v>204</v>
      </c>
      <c r="F105" s="17">
        <v>205</v>
      </c>
      <c r="G105" s="17">
        <v>206</v>
      </c>
      <c r="H105" s="17">
        <v>207</v>
      </c>
      <c r="I105" s="17">
        <v>208</v>
      </c>
      <c r="J105" s="17">
        <v>209</v>
      </c>
    </row>
    <row r="107" spans="1:10">
      <c r="A107" s="16" t="s">
        <v>129</v>
      </c>
    </row>
    <row r="108" spans="1:10" s="33" customFormat="1">
      <c r="A108" s="28" t="s">
        <v>24</v>
      </c>
      <c r="B108" s="28">
        <v>1</v>
      </c>
      <c r="C108" s="29" t="s">
        <v>126</v>
      </c>
      <c r="D108" s="30">
        <v>1</v>
      </c>
      <c r="E108" s="30" t="s">
        <v>98</v>
      </c>
      <c r="F108" s="30">
        <v>1</v>
      </c>
      <c r="G108" s="31" t="s">
        <v>99</v>
      </c>
      <c r="H108" s="32">
        <v>0</v>
      </c>
    </row>
    <row r="109" spans="1:10" s="33" customFormat="1">
      <c r="A109" s="34" t="s">
        <v>25</v>
      </c>
      <c r="B109" s="28">
        <v>2</v>
      </c>
      <c r="C109" s="29" t="s">
        <v>127</v>
      </c>
      <c r="D109" s="29">
        <v>2</v>
      </c>
      <c r="E109" s="29" t="s">
        <v>100</v>
      </c>
      <c r="F109" s="29">
        <v>2</v>
      </c>
      <c r="G109" s="31" t="s">
        <v>101</v>
      </c>
      <c r="H109" s="32">
        <v>1</v>
      </c>
    </row>
    <row r="110" spans="1:10" s="33" customFormat="1">
      <c r="A110" s="34" t="s">
        <v>26</v>
      </c>
      <c r="B110" s="28">
        <v>3</v>
      </c>
      <c r="C110" s="35"/>
      <c r="D110" s="35"/>
      <c r="E110" s="35"/>
      <c r="F110" s="35"/>
      <c r="G110" s="31" t="s">
        <v>102</v>
      </c>
      <c r="H110" s="32">
        <v>2</v>
      </c>
    </row>
    <row r="111" spans="1:10" s="33" customFormat="1">
      <c r="A111" s="34" t="s">
        <v>27</v>
      </c>
      <c r="B111" s="28">
        <v>4</v>
      </c>
      <c r="C111" s="35"/>
      <c r="D111" s="29">
        <f>VLOOKUP(料金計算シート!D10,基本データ等!C108:D109,2,FALSE)</f>
        <v>2</v>
      </c>
      <c r="E111" s="35"/>
      <c r="F111" s="29">
        <f>VLOOKUP(料金計算シート!D11,基本データ等!E108:F109,2,FALSE)</f>
        <v>1</v>
      </c>
      <c r="G111" s="31" t="s">
        <v>103</v>
      </c>
      <c r="H111" s="32">
        <v>3</v>
      </c>
    </row>
    <row r="112" spans="1:10" s="33" customFormat="1">
      <c r="A112" s="34" t="s">
        <v>28</v>
      </c>
      <c r="B112" s="28">
        <v>5</v>
      </c>
      <c r="C112" s="35"/>
      <c r="D112" s="35"/>
      <c r="E112" s="35"/>
      <c r="F112" s="35"/>
      <c r="G112" s="31" t="s">
        <v>104</v>
      </c>
      <c r="H112" s="32">
        <v>4</v>
      </c>
    </row>
    <row r="113" spans="1:8" s="33" customFormat="1">
      <c r="A113" s="34" t="s">
        <v>29</v>
      </c>
      <c r="B113" s="28">
        <v>6</v>
      </c>
      <c r="C113" s="35"/>
      <c r="D113" s="35"/>
      <c r="E113" s="35"/>
      <c r="F113" s="35"/>
      <c r="G113" s="31" t="s">
        <v>105</v>
      </c>
      <c r="H113" s="32">
        <v>5</v>
      </c>
    </row>
    <row r="114" spans="1:8" s="33" customFormat="1">
      <c r="A114" s="34" t="s">
        <v>30</v>
      </c>
      <c r="B114" s="28">
        <v>7</v>
      </c>
      <c r="C114" s="35"/>
      <c r="D114" s="35"/>
      <c r="E114" s="35"/>
      <c r="F114" s="35"/>
      <c r="G114" s="31" t="s">
        <v>106</v>
      </c>
      <c r="H114" s="32">
        <v>6</v>
      </c>
    </row>
    <row r="115" spans="1:8" s="33" customFormat="1">
      <c r="A115" s="34" t="s">
        <v>31</v>
      </c>
      <c r="B115" s="28">
        <v>8</v>
      </c>
      <c r="C115" s="35"/>
      <c r="D115" s="35"/>
      <c r="E115" s="35"/>
      <c r="F115" s="35"/>
      <c r="G115" s="31" t="s">
        <v>109</v>
      </c>
      <c r="H115" s="32">
        <v>7</v>
      </c>
    </row>
    <row r="116" spans="1:8" s="33" customFormat="1">
      <c r="A116" s="34" t="s">
        <v>32</v>
      </c>
      <c r="B116" s="28">
        <v>9</v>
      </c>
      <c r="C116" s="35"/>
      <c r="D116" s="35"/>
      <c r="E116" s="35"/>
      <c r="F116" s="35"/>
      <c r="G116" s="36"/>
    </row>
    <row r="117" spans="1:8" s="33" customFormat="1">
      <c r="A117" s="34" t="s">
        <v>33</v>
      </c>
      <c r="B117" s="28">
        <v>10</v>
      </c>
      <c r="C117" s="35"/>
      <c r="D117" s="35"/>
      <c r="E117" s="35"/>
      <c r="F117" s="35"/>
      <c r="H117" s="32">
        <f>VLOOKUP(料金計算シート!D12,基本データ等!G108:H115,2,FALSE)</f>
        <v>1</v>
      </c>
    </row>
    <row r="119" spans="1:8">
      <c r="B119" s="17">
        <f>VLOOKUP(料金計算シート!D9,基本データ等!A108:B117,2,FALSE)</f>
        <v>1</v>
      </c>
    </row>
    <row r="121" spans="1:8">
      <c r="A121" s="20" t="s">
        <v>130</v>
      </c>
      <c r="B121" s="17">
        <f>料金計算シート!D8</f>
        <v>0</v>
      </c>
      <c r="C121" s="20" t="s">
        <v>131</v>
      </c>
      <c r="D121" s="17">
        <f>IF(料金計算シート!D13="",料金計算シート!D8,料金計算シート!D13)</f>
        <v>0</v>
      </c>
    </row>
    <row r="123" spans="1:8">
      <c r="A123" s="16" t="s">
        <v>132</v>
      </c>
    </row>
    <row r="124" spans="1:8">
      <c r="B124" s="16" t="s">
        <v>133</v>
      </c>
      <c r="C124" s="37"/>
      <c r="D124" s="37" t="s">
        <v>134</v>
      </c>
    </row>
    <row r="125" spans="1:8">
      <c r="A125" s="17"/>
      <c r="B125" s="17">
        <f>B121</f>
        <v>0</v>
      </c>
      <c r="C125" s="17"/>
      <c r="D125" s="17">
        <f>ROUNDUP(B121/2,0)</f>
        <v>0</v>
      </c>
      <c r="E125" s="17"/>
      <c r="F125" s="17">
        <f>ROUNDDOWN(B121/2,0)</f>
        <v>0</v>
      </c>
      <c r="G125" s="17"/>
    </row>
    <row r="126" spans="1:8">
      <c r="A126" s="21" t="s">
        <v>1</v>
      </c>
      <c r="B126" s="38">
        <f>IF(B125&lt;=8,B125,8)</f>
        <v>0</v>
      </c>
      <c r="C126" s="22">
        <f>VLOOKUP(料金計算シート!$D$9,基本データ等!$A$13:$B$22,2,FALSE)</f>
        <v>1160</v>
      </c>
      <c r="D126" s="38">
        <f>IF(D125&lt;=8,D125,8)</f>
        <v>0</v>
      </c>
      <c r="E126" s="22">
        <f>VLOOKUP(料金計算シート!$D$9,基本データ等!$A$13:$B$22,2,FALSE)</f>
        <v>1160</v>
      </c>
      <c r="F126" s="38">
        <f>IF(F125&lt;=8,F125,8)</f>
        <v>0</v>
      </c>
      <c r="G126" s="22">
        <f>VLOOKUP(料金計算シート!$D$9,基本データ等!$A$13:$B$22,2,FALSE)</f>
        <v>1160</v>
      </c>
    </row>
    <row r="127" spans="1:8">
      <c r="A127" s="21" t="s">
        <v>2</v>
      </c>
      <c r="B127" s="38">
        <f>IF((B125-B126)&lt;=8,B125-B126,8)</f>
        <v>0</v>
      </c>
      <c r="C127" s="22">
        <f>B127*VLOOKUP(料金計算シート!$D$9,基本データ等!$A$13:$F$22,3,FALSE)</f>
        <v>0</v>
      </c>
      <c r="D127" s="38">
        <f>IF((D125-D126)&lt;=8,D125-D126,8)</f>
        <v>0</v>
      </c>
      <c r="E127" s="22">
        <f>D127*VLOOKUP(料金計算シート!$D$9,基本データ等!$A$13:$F$22,3,FALSE)</f>
        <v>0</v>
      </c>
      <c r="F127" s="38">
        <f>IF((F125-F126)&lt;=8,F125-F126,8)</f>
        <v>0</v>
      </c>
      <c r="G127" s="22">
        <f>F127*VLOOKUP(料金計算シート!$D$9,基本データ等!$A$13:$F$22,3,FALSE)</f>
        <v>0</v>
      </c>
    </row>
    <row r="128" spans="1:8">
      <c r="A128" s="21" t="s">
        <v>3</v>
      </c>
      <c r="B128" s="38">
        <f>IF((B125-SUM(B126:B127))&lt;=9,B125-SUM(B126:B127),9)</f>
        <v>0</v>
      </c>
      <c r="C128" s="22">
        <f>B128*VLOOKUP(料金計算シート!$D$9,基本データ等!$A$13:$F$22,4,FALSE)</f>
        <v>0</v>
      </c>
      <c r="D128" s="38">
        <f>IF((D125-SUM(D126:D127))&lt;=9,D125-SUM(D126:D127),9)</f>
        <v>0</v>
      </c>
      <c r="E128" s="22">
        <f>D128*VLOOKUP(料金計算シート!$D$9,基本データ等!$A$13:$F$22,4,FALSE)</f>
        <v>0</v>
      </c>
      <c r="F128" s="38">
        <f>IF((F125-SUM(F126:F127))&lt;=9,F125-SUM(F126:F127),9)</f>
        <v>0</v>
      </c>
      <c r="G128" s="22">
        <f>F128*VLOOKUP(料金計算シート!$D$9,基本データ等!$A$13:$F$22,4,FALSE)</f>
        <v>0</v>
      </c>
    </row>
    <row r="129" spans="1:7">
      <c r="A129" s="21" t="s">
        <v>4</v>
      </c>
      <c r="B129" s="38">
        <f>IF((B125-SUM(B126:B128))&lt;=25,B125-SUM(B126:B128),25)</f>
        <v>0</v>
      </c>
      <c r="C129" s="22">
        <f>B129*VLOOKUP(料金計算シート!$D$9,基本データ等!$A$13:$F$22,5,FALSE)</f>
        <v>0</v>
      </c>
      <c r="D129" s="38">
        <f>IF((D125-SUM(D126:D128))&lt;=25,D125-SUM(D126:D128),25)</f>
        <v>0</v>
      </c>
      <c r="E129" s="22">
        <f>D129*VLOOKUP(料金計算シート!$D$9,基本データ等!$A$13:$F$22,5,FALSE)</f>
        <v>0</v>
      </c>
      <c r="F129" s="38">
        <f>IF((F125-SUM(F126:F128))&lt;=25,F125-SUM(F126:F128),25)</f>
        <v>0</v>
      </c>
      <c r="G129" s="22">
        <f>F129*VLOOKUP(料金計算シート!$D$9,基本データ等!$A$13:$F$22,5,FALSE)</f>
        <v>0</v>
      </c>
    </row>
    <row r="130" spans="1:7">
      <c r="A130" s="21" t="s">
        <v>5</v>
      </c>
      <c r="B130" s="38">
        <f>B125-SUM(B126:B129)</f>
        <v>0</v>
      </c>
      <c r="C130" s="22">
        <f>B130*VLOOKUP(料金計算シート!$D$9,基本データ等!$A$13:$F$22,6,FALSE)</f>
        <v>0</v>
      </c>
      <c r="D130" s="38">
        <f>D125-SUM(D126:D129)</f>
        <v>0</v>
      </c>
      <c r="E130" s="22">
        <f>D130*VLOOKUP(料金計算シート!$D$9,基本データ等!$A$13:$F$22,6,FALSE)</f>
        <v>0</v>
      </c>
      <c r="F130" s="38">
        <f>F125-SUM(F126:F129)</f>
        <v>0</v>
      </c>
      <c r="G130" s="22">
        <f>F130*VLOOKUP(料金計算シート!$D$9,基本データ等!$A$13:$F$22,6,FALSE)</f>
        <v>0</v>
      </c>
    </row>
    <row r="131" spans="1:7">
      <c r="A131" s="17"/>
      <c r="B131" s="22">
        <f>SUM(B126:B130)</f>
        <v>0</v>
      </c>
      <c r="C131" s="22">
        <f>SUM(C126:C130)</f>
        <v>1160</v>
      </c>
      <c r="D131" s="22">
        <f t="shared" ref="D131:G131" si="12">SUM(D126:D130)</f>
        <v>0</v>
      </c>
      <c r="E131" s="22">
        <f t="shared" si="12"/>
        <v>1160</v>
      </c>
      <c r="F131" s="22">
        <f t="shared" si="12"/>
        <v>0</v>
      </c>
      <c r="G131" s="22">
        <f t="shared" si="12"/>
        <v>1160</v>
      </c>
    </row>
    <row r="132" spans="1:7">
      <c r="A132" s="17"/>
      <c r="B132" s="17"/>
      <c r="C132" s="17">
        <f>ROUNDDOWN(C131*$B$3,0)</f>
        <v>116</v>
      </c>
      <c r="D132" s="17"/>
      <c r="E132" s="17">
        <f>ROUNDDOWN(E131*$B$3,0)</f>
        <v>116</v>
      </c>
      <c r="F132" s="17"/>
      <c r="G132" s="17">
        <f>ROUNDDOWN(G131*$B$3,0)</f>
        <v>116</v>
      </c>
    </row>
    <row r="133" spans="1:7" ht="14.25" thickBot="1">
      <c r="A133" s="18"/>
      <c r="B133" s="18"/>
      <c r="C133" s="18"/>
      <c r="D133" s="18"/>
      <c r="E133" s="18"/>
      <c r="F133" s="18"/>
      <c r="G133" s="18"/>
    </row>
    <row r="134" spans="1:7">
      <c r="A134" s="39"/>
      <c r="B134" s="40" t="s">
        <v>135</v>
      </c>
      <c r="C134" s="40" t="s">
        <v>136</v>
      </c>
      <c r="D134" s="41" t="s">
        <v>137</v>
      </c>
    </row>
    <row r="135" spans="1:7">
      <c r="A135" s="42" t="s">
        <v>126</v>
      </c>
      <c r="B135" s="43">
        <f>C131</f>
        <v>1160</v>
      </c>
      <c r="C135" s="17">
        <f>C132</f>
        <v>116</v>
      </c>
      <c r="D135" s="44">
        <f>B135+C135</f>
        <v>1276</v>
      </c>
    </row>
    <row r="136" spans="1:7" ht="14.25" thickBot="1">
      <c r="A136" s="45" t="s">
        <v>127</v>
      </c>
      <c r="B136" s="46">
        <f>E131+G131</f>
        <v>2320</v>
      </c>
      <c r="C136" s="47">
        <f>E132+G132</f>
        <v>232</v>
      </c>
      <c r="D136" s="48">
        <f>B136+C136</f>
        <v>2552</v>
      </c>
    </row>
    <row r="138" spans="1:7">
      <c r="A138" s="16" t="s">
        <v>138</v>
      </c>
    </row>
    <row r="139" spans="1:7">
      <c r="A139" s="16" t="s">
        <v>142</v>
      </c>
      <c r="B139" s="16" t="s">
        <v>140</v>
      </c>
      <c r="D139" s="16" t="s">
        <v>141</v>
      </c>
    </row>
    <row r="140" spans="1:7">
      <c r="A140" s="49"/>
      <c r="B140" s="49">
        <f>D121</f>
        <v>0</v>
      </c>
      <c r="C140" s="49"/>
      <c r="D140" s="49">
        <f>ROUNDUP(D121/2,0)</f>
        <v>0</v>
      </c>
      <c r="E140" s="49"/>
      <c r="F140" s="49">
        <f>ROUNDDOWN(D121/2,0)</f>
        <v>0</v>
      </c>
      <c r="G140" s="49"/>
    </row>
    <row r="141" spans="1:7">
      <c r="A141" s="49" t="s">
        <v>1</v>
      </c>
      <c r="B141" s="50">
        <f>IF(B140="","",IF(B140&lt;=8,B140,8))</f>
        <v>0</v>
      </c>
      <c r="C141" s="51">
        <f>$A$26</f>
        <v>1200</v>
      </c>
      <c r="D141" s="50">
        <f>IF(D140="","",IF(D140&lt;=8,D140,8))</f>
        <v>0</v>
      </c>
      <c r="E141" s="51">
        <f>$A$26</f>
        <v>1200</v>
      </c>
      <c r="F141" s="50">
        <f>IF(F140="","",IF(F140&lt;=8,F140,8))</f>
        <v>0</v>
      </c>
      <c r="G141" s="51">
        <f>$A$26</f>
        <v>1200</v>
      </c>
    </row>
    <row r="142" spans="1:7">
      <c r="A142" s="49" t="s">
        <v>2</v>
      </c>
      <c r="B142" s="50">
        <f>IF((B140-B141)&lt;=8,B140-B141,8)</f>
        <v>0</v>
      </c>
      <c r="C142" s="51">
        <f>B142*$B$26</f>
        <v>0</v>
      </c>
      <c r="D142" s="50">
        <f>IF((D140-D141)&lt;=8,D140-D141,8)</f>
        <v>0</v>
      </c>
      <c r="E142" s="51">
        <f>D142*$B$26</f>
        <v>0</v>
      </c>
      <c r="F142" s="50">
        <f>IF((F140-F141)&lt;=8,F140-F141,8)</f>
        <v>0</v>
      </c>
      <c r="G142" s="51">
        <f>F142*$B$26</f>
        <v>0</v>
      </c>
    </row>
    <row r="143" spans="1:7">
      <c r="A143" s="49" t="s">
        <v>3</v>
      </c>
      <c r="B143" s="50">
        <f>IF(B140-SUM(B141:B142)&lt;=9,B140-SUM(B141:B142),9)</f>
        <v>0</v>
      </c>
      <c r="C143" s="51">
        <f>B143*$C$26</f>
        <v>0</v>
      </c>
      <c r="D143" s="50">
        <f>IF(D140-SUM(D141:D142)&lt;=9,D140-SUM(D141:D142),9)</f>
        <v>0</v>
      </c>
      <c r="E143" s="51">
        <f>D143*$C$26</f>
        <v>0</v>
      </c>
      <c r="F143" s="50">
        <f>IF(F140-SUM(F141:F142)&lt;=9,F140-SUM(F141:F142),9)</f>
        <v>0</v>
      </c>
      <c r="G143" s="51">
        <f>F143*$C$26</f>
        <v>0</v>
      </c>
    </row>
    <row r="144" spans="1:7">
      <c r="A144" s="49" t="s">
        <v>4</v>
      </c>
      <c r="B144" s="50">
        <f>IF(B140-SUM(B141:B143)&lt;=25,B140-SUM(B141:B143),25)</f>
        <v>0</v>
      </c>
      <c r="C144" s="51">
        <f>B144*$D$26</f>
        <v>0</v>
      </c>
      <c r="D144" s="50">
        <f>IF(D140-SUM(D141:D143)&lt;=25,D140-SUM(D141:D143),25)</f>
        <v>0</v>
      </c>
      <c r="E144" s="51">
        <f>D144*$D$26</f>
        <v>0</v>
      </c>
      <c r="F144" s="50">
        <f>IF(F140-SUM(F141:F143)&lt;=25,F140-SUM(F141:F143),25)</f>
        <v>0</v>
      </c>
      <c r="G144" s="51">
        <f>F144*$D$26</f>
        <v>0</v>
      </c>
    </row>
    <row r="145" spans="1:7">
      <c r="A145" s="49" t="s">
        <v>37</v>
      </c>
      <c r="B145" s="50">
        <f>IF(B140-SUM(B141:B144)&lt;=50,B140-SUM(B141:B144),50)</f>
        <v>0</v>
      </c>
      <c r="C145" s="51">
        <f>B145*$E$26</f>
        <v>0</v>
      </c>
      <c r="D145" s="50">
        <f>IF(D140-SUM(D141:D144)&lt;=50,D140-SUM(D141:D144),50)</f>
        <v>0</v>
      </c>
      <c r="E145" s="51">
        <f>D145*$E$26</f>
        <v>0</v>
      </c>
      <c r="F145" s="50">
        <f>IF(F140-SUM(F141:F144)&lt;=50,F140-SUM(F141:F144),50)</f>
        <v>0</v>
      </c>
      <c r="G145" s="51">
        <f>F145*$E$26</f>
        <v>0</v>
      </c>
    </row>
    <row r="146" spans="1:7">
      <c r="A146" s="49" t="s">
        <v>39</v>
      </c>
      <c r="B146" s="50">
        <f>IF(B140-SUM(B141:B145)&lt;=100,B140-SUM(B141:B145),100)</f>
        <v>0</v>
      </c>
      <c r="C146" s="51">
        <f>B146*$F$26</f>
        <v>0</v>
      </c>
      <c r="D146" s="50">
        <f>IF(D140-SUM(D141:D145)&lt;=100,D140-SUM(D141:D145),100)</f>
        <v>0</v>
      </c>
      <c r="E146" s="51">
        <f>D146*$F$26</f>
        <v>0</v>
      </c>
      <c r="F146" s="50">
        <f>IF(F140-SUM(F141:F145)&lt;=100,F140-SUM(F141:F145),100)</f>
        <v>0</v>
      </c>
      <c r="G146" s="51">
        <f>F146*$F$26</f>
        <v>0</v>
      </c>
    </row>
    <row r="147" spans="1:7">
      <c r="A147" s="49" t="s">
        <v>41</v>
      </c>
      <c r="B147" s="50">
        <f>IF(B140-SUM(B141:B146)&lt;=300,B140-SUM(B141:B146),300)</f>
        <v>0</v>
      </c>
      <c r="C147" s="51">
        <f>B147*$G$26</f>
        <v>0</v>
      </c>
      <c r="D147" s="50">
        <f>IF(D140-SUM(D141:D146)&lt;=300,D140-SUM(D141:D146),300)</f>
        <v>0</v>
      </c>
      <c r="E147" s="51">
        <f>D147*$G$26</f>
        <v>0</v>
      </c>
      <c r="F147" s="50">
        <f>IF(F140-SUM(F141:F146)&lt;=300,F140-SUM(F141:F146),300)</f>
        <v>0</v>
      </c>
      <c r="G147" s="51">
        <f>F147*$G$26</f>
        <v>0</v>
      </c>
    </row>
    <row r="148" spans="1:7">
      <c r="A148" s="49" t="s">
        <v>139</v>
      </c>
      <c r="B148" s="50">
        <f>B140-SUM(B141:B147)</f>
        <v>0</v>
      </c>
      <c r="C148" s="51">
        <f>B148*$H$26</f>
        <v>0</v>
      </c>
      <c r="D148" s="50">
        <f>D140-SUM(D141:D147)</f>
        <v>0</v>
      </c>
      <c r="E148" s="51">
        <f>D148*$H$26</f>
        <v>0</v>
      </c>
      <c r="F148" s="50">
        <f>F140-SUM(F141:F147)</f>
        <v>0</v>
      </c>
      <c r="G148" s="51">
        <f>F148*$H$26</f>
        <v>0</v>
      </c>
    </row>
    <row r="149" spans="1:7">
      <c r="A149" s="17"/>
      <c r="B149" s="22">
        <f>SUM(B141:B148)</f>
        <v>0</v>
      </c>
      <c r="C149" s="22">
        <f t="shared" ref="C149:G149" si="13">SUM(C141:C148)</f>
        <v>1200</v>
      </c>
      <c r="D149" s="22">
        <f t="shared" si="13"/>
        <v>0</v>
      </c>
      <c r="E149" s="22">
        <f t="shared" si="13"/>
        <v>1200</v>
      </c>
      <c r="F149" s="22">
        <f t="shared" si="13"/>
        <v>0</v>
      </c>
      <c r="G149" s="22">
        <f t="shared" si="13"/>
        <v>1200</v>
      </c>
    </row>
    <row r="150" spans="1:7">
      <c r="A150" s="17"/>
      <c r="B150" s="22"/>
      <c r="C150" s="22">
        <f>ROUNDDOWN(C149*$B$3,0)</f>
        <v>120</v>
      </c>
      <c r="D150" s="22"/>
      <c r="E150" s="22">
        <f>ROUNDDOWN(E149*$B$3,0)</f>
        <v>120</v>
      </c>
      <c r="F150" s="22"/>
      <c r="G150" s="22">
        <f>ROUNDDOWN(G149*$B$3,0)</f>
        <v>120</v>
      </c>
    </row>
    <row r="152" spans="1:7">
      <c r="A152" s="17"/>
      <c r="B152" s="17" t="s">
        <v>135</v>
      </c>
      <c r="C152" s="17" t="s">
        <v>66</v>
      </c>
      <c r="D152" s="17" t="s">
        <v>34</v>
      </c>
    </row>
    <row r="153" spans="1:7">
      <c r="A153" s="29" t="s">
        <v>126</v>
      </c>
      <c r="B153" s="43">
        <f>C149</f>
        <v>1200</v>
      </c>
      <c r="C153" s="17">
        <f>C150</f>
        <v>120</v>
      </c>
      <c r="D153" s="43">
        <f>B153+C153</f>
        <v>1320</v>
      </c>
    </row>
    <row r="154" spans="1:7">
      <c r="A154" s="29" t="s">
        <v>127</v>
      </c>
      <c r="B154" s="43">
        <f>E149+G149</f>
        <v>2400</v>
      </c>
      <c r="C154" s="17">
        <f>E150+G150</f>
        <v>240</v>
      </c>
      <c r="D154" s="43">
        <f>B154+C154</f>
        <v>2640</v>
      </c>
    </row>
    <row r="156" spans="1:7">
      <c r="A156" s="16" t="s">
        <v>143</v>
      </c>
      <c r="B156" s="16" t="s">
        <v>144</v>
      </c>
      <c r="E156" s="16" t="s">
        <v>145</v>
      </c>
    </row>
    <row r="157" spans="1:7">
      <c r="A157" s="17"/>
      <c r="B157" s="17" t="s">
        <v>135</v>
      </c>
      <c r="C157" s="17" t="s">
        <v>66</v>
      </c>
      <c r="D157" s="17" t="s">
        <v>34</v>
      </c>
      <c r="E157" s="17" t="s">
        <v>135</v>
      </c>
      <c r="F157" s="17" t="s">
        <v>66</v>
      </c>
      <c r="G157" s="17" t="s">
        <v>34</v>
      </c>
    </row>
    <row r="158" spans="1:7">
      <c r="A158" s="31" t="s">
        <v>101</v>
      </c>
      <c r="B158" s="22">
        <v>1806</v>
      </c>
      <c r="C158" s="22">
        <f>D158-B158</f>
        <v>180</v>
      </c>
      <c r="D158" s="22">
        <v>1986</v>
      </c>
      <c r="E158" s="22">
        <f>B158*2</f>
        <v>3612</v>
      </c>
      <c r="F158" s="22">
        <f t="shared" ref="F158:G158" si="14">C158*2</f>
        <v>360</v>
      </c>
      <c r="G158" s="22">
        <f t="shared" si="14"/>
        <v>3972</v>
      </c>
    </row>
    <row r="159" spans="1:7">
      <c r="A159" s="31" t="s">
        <v>102</v>
      </c>
      <c r="B159" s="22">
        <v>2876</v>
      </c>
      <c r="C159" s="22">
        <f t="shared" ref="C159:C164" si="15">D159-B159</f>
        <v>287</v>
      </c>
      <c r="D159" s="22">
        <v>3163</v>
      </c>
      <c r="E159" s="22">
        <f t="shared" ref="E159:E164" si="16">B159*2</f>
        <v>5752</v>
      </c>
      <c r="F159" s="22">
        <f t="shared" ref="F159:F164" si="17">C159*2</f>
        <v>574</v>
      </c>
      <c r="G159" s="22">
        <f t="shared" ref="G159:G164" si="18">D159*2</f>
        <v>6326</v>
      </c>
    </row>
    <row r="160" spans="1:7">
      <c r="A160" s="31" t="s">
        <v>103</v>
      </c>
      <c r="B160" s="22">
        <v>3947</v>
      </c>
      <c r="C160" s="22">
        <f t="shared" si="15"/>
        <v>394</v>
      </c>
      <c r="D160" s="22">
        <v>4341</v>
      </c>
      <c r="E160" s="22">
        <f t="shared" si="16"/>
        <v>7894</v>
      </c>
      <c r="F160" s="22">
        <f t="shared" si="17"/>
        <v>788</v>
      </c>
      <c r="G160" s="22">
        <f t="shared" si="18"/>
        <v>8682</v>
      </c>
    </row>
    <row r="161" spans="1:7">
      <c r="A161" s="31" t="s">
        <v>104</v>
      </c>
      <c r="B161" s="22">
        <v>5017</v>
      </c>
      <c r="C161" s="22">
        <f t="shared" si="15"/>
        <v>501</v>
      </c>
      <c r="D161" s="22">
        <v>5518</v>
      </c>
      <c r="E161" s="22">
        <f t="shared" si="16"/>
        <v>10034</v>
      </c>
      <c r="F161" s="22">
        <f t="shared" si="17"/>
        <v>1002</v>
      </c>
      <c r="G161" s="22">
        <f t="shared" si="18"/>
        <v>11036</v>
      </c>
    </row>
    <row r="162" spans="1:7">
      <c r="A162" s="31" t="s">
        <v>105</v>
      </c>
      <c r="B162" s="22">
        <v>6088</v>
      </c>
      <c r="C162" s="22">
        <f t="shared" si="15"/>
        <v>608</v>
      </c>
      <c r="D162" s="22">
        <v>6696</v>
      </c>
      <c r="E162" s="22">
        <f t="shared" si="16"/>
        <v>12176</v>
      </c>
      <c r="F162" s="22">
        <f t="shared" si="17"/>
        <v>1216</v>
      </c>
      <c r="G162" s="22">
        <f t="shared" si="18"/>
        <v>13392</v>
      </c>
    </row>
    <row r="163" spans="1:7">
      <c r="A163" s="31" t="s">
        <v>106</v>
      </c>
      <c r="B163" s="22">
        <v>7158</v>
      </c>
      <c r="C163" s="22">
        <f t="shared" si="15"/>
        <v>715</v>
      </c>
      <c r="D163" s="22">
        <v>7873</v>
      </c>
      <c r="E163" s="22">
        <f t="shared" si="16"/>
        <v>14316</v>
      </c>
      <c r="F163" s="22">
        <f t="shared" si="17"/>
        <v>1430</v>
      </c>
      <c r="G163" s="22">
        <f t="shared" si="18"/>
        <v>15746</v>
      </c>
    </row>
    <row r="164" spans="1:7">
      <c r="A164" s="31" t="s">
        <v>109</v>
      </c>
      <c r="B164" s="22">
        <v>8229</v>
      </c>
      <c r="C164" s="22">
        <f t="shared" si="15"/>
        <v>822</v>
      </c>
      <c r="D164" s="22">
        <v>9051</v>
      </c>
      <c r="E164" s="22">
        <f t="shared" si="16"/>
        <v>16458</v>
      </c>
      <c r="F164" s="22">
        <f t="shared" si="17"/>
        <v>1644</v>
      </c>
      <c r="G164" s="22">
        <f t="shared" si="18"/>
        <v>18102</v>
      </c>
    </row>
    <row r="165" spans="1:7" ht="14.25" thickBot="1"/>
    <row r="166" spans="1:7">
      <c r="A166" s="39"/>
      <c r="B166" s="40" t="s">
        <v>135</v>
      </c>
      <c r="C166" s="40" t="s">
        <v>66</v>
      </c>
      <c r="D166" s="41" t="s">
        <v>34</v>
      </c>
    </row>
    <row r="167" spans="1:7">
      <c r="A167" s="52" t="s">
        <v>126</v>
      </c>
      <c r="B167" s="22">
        <f>IF($F$111=2,"―",IF($H$117=0,B153,VLOOKUP(料金計算シート!$D$12,基本データ等!$A$158:$G$164,2,FALSE)))</f>
        <v>1806</v>
      </c>
      <c r="C167" s="22">
        <f>IF($F$111=2,"―",IF($H$117=0,C153,VLOOKUP(料金計算シート!$D$12,基本データ等!$A$158:$G$164,3,FALSE)))</f>
        <v>180</v>
      </c>
      <c r="D167" s="53">
        <f>IF($F$111=2,"―",IF($H$117=0,D153,VLOOKUP(料金計算シート!$D$12,基本データ等!$A$158:$G$164,4,FALSE)))</f>
        <v>1986</v>
      </c>
    </row>
    <row r="168" spans="1:7" ht="14.25" thickBot="1">
      <c r="A168" s="54" t="s">
        <v>127</v>
      </c>
      <c r="B168" s="55">
        <f>IF($F$111=2,"―",IF($H$117=0,B154,VLOOKUP(料金計算シート!$D$12,基本データ等!$A$158:$G$164,5,FALSE)))</f>
        <v>3612</v>
      </c>
      <c r="C168" s="55">
        <f>IF($F$111=2,"―",IF($H$117=0,C154,VLOOKUP(料金計算シート!$D$12,基本データ等!$A$158:$G$164,6,FALSE)))</f>
        <v>360</v>
      </c>
      <c r="D168" s="56">
        <f>IF($F$111=2,"―",IF($H$117=0,D154,VLOOKUP(料金計算シート!$D$12,基本データ等!$A$158:$G$164,7,FALSE)))</f>
        <v>3972</v>
      </c>
    </row>
  </sheetData>
  <sheetProtection algorithmName="SHA-512" hashValue="rnTO5GSAolKshNn8+KtlssbijjPw3KkhphSj75CX4pVvowFH5rcLIX1ZvDI5YGsi2sqS5vir1OdFAf2PXSURag==" saltValue="d5wu/9dukL1Um2cA3kkfsQ==" spinCount="100000" sheet="1" objects="1" scenarios="1"/>
  <mergeCells count="6">
    <mergeCell ref="A9:M9"/>
    <mergeCell ref="A6:M6"/>
    <mergeCell ref="A5:B5"/>
    <mergeCell ref="A8:B8"/>
    <mergeCell ref="C5:D5"/>
    <mergeCell ref="C8:D8"/>
  </mergeCells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102"/>
  <sheetViews>
    <sheetView workbookViewId="0">
      <pane xSplit="1" ySplit="2" topLeftCell="K12" activePane="bottomRight" state="frozen"/>
      <selection pane="topRight" activeCell="B1" sqref="B1"/>
      <selection pane="bottomLeft" activeCell="A3" sqref="A3"/>
      <selection pane="bottomRight" activeCell="V29" sqref="V29"/>
    </sheetView>
  </sheetViews>
  <sheetFormatPr defaultRowHeight="13.5"/>
  <sheetData>
    <row r="1" spans="1:34">
      <c r="B1" t="s">
        <v>72</v>
      </c>
      <c r="M1" s="4" t="s">
        <v>71</v>
      </c>
      <c r="N1" s="4"/>
      <c r="O1" s="4"/>
      <c r="P1" s="4"/>
      <c r="Q1" s="4"/>
      <c r="R1" s="4"/>
      <c r="S1" s="4"/>
      <c r="T1" s="4"/>
      <c r="U1" s="4"/>
      <c r="V1" s="4"/>
      <c r="W1" s="4"/>
      <c r="X1" t="s">
        <v>66</v>
      </c>
    </row>
    <row r="2" spans="1:34">
      <c r="A2" t="s">
        <v>69</v>
      </c>
      <c r="B2" s="2" t="s">
        <v>6</v>
      </c>
      <c r="C2" s="2" t="s">
        <v>7</v>
      </c>
      <c r="D2" s="2" t="s">
        <v>8</v>
      </c>
      <c r="E2" s="2" t="s">
        <v>9</v>
      </c>
      <c r="F2" s="2" t="s">
        <v>10</v>
      </c>
      <c r="G2" s="2" t="s">
        <v>11</v>
      </c>
      <c r="H2" s="2" t="s">
        <v>12</v>
      </c>
      <c r="I2" s="2" t="s">
        <v>13</v>
      </c>
      <c r="J2" s="2" t="s">
        <v>14</v>
      </c>
      <c r="K2" s="2" t="s">
        <v>15</v>
      </c>
      <c r="L2" s="2" t="s">
        <v>70</v>
      </c>
      <c r="M2" s="2" t="s">
        <v>6</v>
      </c>
      <c r="N2" s="2" t="s">
        <v>7</v>
      </c>
      <c r="O2" s="2" t="s">
        <v>8</v>
      </c>
      <c r="P2" s="2" t="s">
        <v>9</v>
      </c>
      <c r="Q2" s="2" t="s">
        <v>10</v>
      </c>
      <c r="R2" s="2" t="s">
        <v>11</v>
      </c>
      <c r="S2" s="2" t="s">
        <v>12</v>
      </c>
      <c r="T2" s="2" t="s">
        <v>13</v>
      </c>
      <c r="U2" s="2" t="s">
        <v>14</v>
      </c>
      <c r="V2" s="2" t="s">
        <v>15</v>
      </c>
      <c r="W2" s="2" t="s">
        <v>70</v>
      </c>
      <c r="X2" s="2" t="s">
        <v>6</v>
      </c>
      <c r="Y2" s="2" t="s">
        <v>7</v>
      </c>
      <c r="Z2" s="2" t="s">
        <v>8</v>
      </c>
      <c r="AA2" s="2" t="s">
        <v>9</v>
      </c>
      <c r="AB2" s="2" t="s">
        <v>10</v>
      </c>
      <c r="AC2" s="2" t="s">
        <v>11</v>
      </c>
      <c r="AD2" s="2" t="s">
        <v>12</v>
      </c>
      <c r="AE2" s="2" t="s">
        <v>13</v>
      </c>
      <c r="AF2" s="2" t="s">
        <v>14</v>
      </c>
      <c r="AG2" s="2" t="s">
        <v>15</v>
      </c>
      <c r="AH2" s="2" t="s">
        <v>70</v>
      </c>
    </row>
    <row r="3" spans="1:34" ht="14.25" thickBot="1">
      <c r="A3">
        <v>0</v>
      </c>
      <c r="B3" s="1">
        <f>M3+X3</f>
        <v>1276</v>
      </c>
      <c r="C3" s="1">
        <f t="shared" ref="C3" si="0">N3+Y3</f>
        <v>1276</v>
      </c>
      <c r="D3" s="1">
        <f t="shared" ref="D3" si="1">O3+Z3</f>
        <v>1276</v>
      </c>
      <c r="E3" s="1">
        <f t="shared" ref="E3" si="2">P3+AA3</f>
        <v>2035</v>
      </c>
      <c r="F3" s="1">
        <f t="shared" ref="F3" si="3">Q3+AB3</f>
        <v>2123</v>
      </c>
      <c r="G3" s="1">
        <f t="shared" ref="G3" si="4">R3+AC3</f>
        <v>2805</v>
      </c>
      <c r="H3" s="1">
        <f t="shared" ref="H3" si="5">S3+AD3</f>
        <v>3322</v>
      </c>
      <c r="I3" s="1">
        <f t="shared" ref="I3" si="6">T3+AE3</f>
        <v>18150</v>
      </c>
      <c r="J3" s="1">
        <f t="shared" ref="J3" si="7">U3+AF3</f>
        <v>19250</v>
      </c>
      <c r="K3" s="1">
        <f t="shared" ref="K3" si="8">V3+AG3</f>
        <v>101200</v>
      </c>
      <c r="L3" s="1">
        <f t="shared" ref="L3" si="9">W3+AH3</f>
        <v>1320</v>
      </c>
      <c r="M3" s="1">
        <f>基本データ等!$B$13</f>
        <v>1160</v>
      </c>
      <c r="N3" s="1">
        <f>基本データ等!$B$14</f>
        <v>1160</v>
      </c>
      <c r="O3" s="1">
        <f>基本データ等!$B$15</f>
        <v>1160</v>
      </c>
      <c r="P3" s="1">
        <f>基本データ等!$B$16</f>
        <v>1850</v>
      </c>
      <c r="Q3" s="1">
        <f>基本データ等!$B$17</f>
        <v>1930</v>
      </c>
      <c r="R3" s="1">
        <f>基本データ等!$B$18</f>
        <v>2550</v>
      </c>
      <c r="S3" s="1">
        <f>基本データ等!$B$19</f>
        <v>3020</v>
      </c>
      <c r="T3" s="1">
        <f>基本データ等!$B$20</f>
        <v>16500</v>
      </c>
      <c r="U3" s="1">
        <f>基本データ等!$B$21</f>
        <v>17500</v>
      </c>
      <c r="V3" s="1">
        <f>基本データ等!$B$22</f>
        <v>92000</v>
      </c>
      <c r="W3" s="1">
        <f>基本データ等!$A$26</f>
        <v>1200</v>
      </c>
      <c r="X3" s="1">
        <f>ROUNDDOWN(M3*基本データ等!$B$3,0)</f>
        <v>116</v>
      </c>
      <c r="Y3" s="1">
        <f>ROUNDDOWN(N3*基本データ等!$B$3,0)</f>
        <v>116</v>
      </c>
      <c r="Z3" s="1">
        <f>ROUNDDOWN(O3*基本データ等!$B$3,0)</f>
        <v>116</v>
      </c>
      <c r="AA3" s="1">
        <f>ROUNDDOWN(P3*基本データ等!$B$3,0)</f>
        <v>185</v>
      </c>
      <c r="AB3" s="1">
        <f>ROUNDDOWN(Q3*基本データ等!$B$3,0)</f>
        <v>193</v>
      </c>
      <c r="AC3" s="1">
        <f>ROUNDDOWN(R3*基本データ等!$B$3,0)</f>
        <v>255</v>
      </c>
      <c r="AD3" s="1">
        <f>ROUNDDOWN(S3*基本データ等!$B$3,0)</f>
        <v>302</v>
      </c>
      <c r="AE3" s="1">
        <f>ROUNDDOWN(T3*基本データ等!$B$3,0)</f>
        <v>1650</v>
      </c>
      <c r="AF3" s="1">
        <f>ROUNDDOWN(U3*基本データ等!$B$3,0)</f>
        <v>1750</v>
      </c>
      <c r="AG3" s="1">
        <f>ROUNDDOWN(V3*基本データ等!$B$3,0)</f>
        <v>9200</v>
      </c>
      <c r="AH3" s="1">
        <f>ROUNDDOWN(W3*基本データ等!$B$3,0)</f>
        <v>120</v>
      </c>
    </row>
    <row r="4" spans="1:34">
      <c r="A4" s="5">
        <v>1</v>
      </c>
      <c r="B4" s="1">
        <f>M4+X4</f>
        <v>1276</v>
      </c>
      <c r="C4" s="1">
        <f t="shared" ref="C4:L4" si="10">N4+Y4</f>
        <v>1276</v>
      </c>
      <c r="D4" s="1">
        <f t="shared" si="10"/>
        <v>1276</v>
      </c>
      <c r="E4" s="1">
        <f t="shared" si="10"/>
        <v>2035</v>
      </c>
      <c r="F4" s="1">
        <f t="shared" si="10"/>
        <v>2123</v>
      </c>
      <c r="G4" s="1">
        <f t="shared" si="10"/>
        <v>2805</v>
      </c>
      <c r="H4" s="1">
        <f t="shared" si="10"/>
        <v>3322</v>
      </c>
      <c r="I4" s="1">
        <f t="shared" si="10"/>
        <v>18150</v>
      </c>
      <c r="J4" s="1">
        <f t="shared" si="10"/>
        <v>19250</v>
      </c>
      <c r="K4" s="1">
        <f t="shared" si="10"/>
        <v>101200</v>
      </c>
      <c r="L4" s="1">
        <f t="shared" si="10"/>
        <v>1320</v>
      </c>
      <c r="M4" s="1">
        <f>基本データ等!$B$13</f>
        <v>1160</v>
      </c>
      <c r="N4" s="1">
        <f>基本データ等!$B$14</f>
        <v>1160</v>
      </c>
      <c r="O4" s="1">
        <f>基本データ等!$B$15</f>
        <v>1160</v>
      </c>
      <c r="P4" s="1">
        <f>基本データ等!$B$16</f>
        <v>1850</v>
      </c>
      <c r="Q4" s="1">
        <f>基本データ等!$B$17</f>
        <v>1930</v>
      </c>
      <c r="R4" s="1">
        <f>基本データ等!$B$18</f>
        <v>2550</v>
      </c>
      <c r="S4" s="1">
        <f>基本データ等!$B$19</f>
        <v>3020</v>
      </c>
      <c r="T4" s="1">
        <f>基本データ等!$B$20</f>
        <v>16500</v>
      </c>
      <c r="U4" s="1">
        <f>基本データ等!$B$21</f>
        <v>17500</v>
      </c>
      <c r="V4" s="1">
        <f>基本データ等!$B$22</f>
        <v>92000</v>
      </c>
      <c r="W4" s="1">
        <f>基本データ等!$A$26</f>
        <v>1200</v>
      </c>
      <c r="X4" s="1">
        <f>ROUNDDOWN(M4*基本データ等!$B$3,0)</f>
        <v>116</v>
      </c>
      <c r="Y4" s="1">
        <f>ROUNDDOWN(N4*基本データ等!$B$3,0)</f>
        <v>116</v>
      </c>
      <c r="Z4" s="1">
        <f>ROUNDDOWN(O4*基本データ等!$B$3,0)</f>
        <v>116</v>
      </c>
      <c r="AA4" s="1">
        <f>ROUNDDOWN(P4*基本データ等!$B$3,0)</f>
        <v>185</v>
      </c>
      <c r="AB4" s="1">
        <f>ROUNDDOWN(Q4*基本データ等!$B$3,0)</f>
        <v>193</v>
      </c>
      <c r="AC4" s="1">
        <f>ROUNDDOWN(R4*基本データ等!$B$3,0)</f>
        <v>255</v>
      </c>
      <c r="AD4" s="1">
        <f>ROUNDDOWN(S4*基本データ等!$B$3,0)</f>
        <v>302</v>
      </c>
      <c r="AE4" s="1">
        <f>ROUNDDOWN(T4*基本データ等!$B$3,0)</f>
        <v>1650</v>
      </c>
      <c r="AF4" s="1">
        <f>ROUNDDOWN(U4*基本データ等!$B$3,0)</f>
        <v>1750</v>
      </c>
      <c r="AG4" s="1">
        <f>ROUNDDOWN(V4*基本データ等!$B$3,0)</f>
        <v>9200</v>
      </c>
      <c r="AH4" s="1">
        <f>ROUNDDOWN(W4*基本データ等!$B$3,0)</f>
        <v>120</v>
      </c>
    </row>
    <row r="5" spans="1:34">
      <c r="A5" s="6">
        <v>2</v>
      </c>
      <c r="B5" s="1">
        <f t="shared" ref="B5:B11" si="11">M5+X5</f>
        <v>1276</v>
      </c>
      <c r="C5" s="1">
        <f t="shared" ref="C5:C11" si="12">N5+Y5</f>
        <v>1276</v>
      </c>
      <c r="D5" s="1">
        <f t="shared" ref="D5:D11" si="13">O5+Z5</f>
        <v>1276</v>
      </c>
      <c r="E5" s="1">
        <f>P5+AA5</f>
        <v>2035</v>
      </c>
      <c r="F5" s="1">
        <f t="shared" ref="F5:F11" si="14">Q5+AB5</f>
        <v>2123</v>
      </c>
      <c r="G5" s="1">
        <f t="shared" ref="G5:G11" si="15">R5+AC5</f>
        <v>2805</v>
      </c>
      <c r="H5" s="1">
        <f t="shared" ref="H5:H11" si="16">S5+AD5</f>
        <v>3322</v>
      </c>
      <c r="I5" s="1">
        <f t="shared" ref="I5:I11" si="17">T5+AE5</f>
        <v>18150</v>
      </c>
      <c r="J5" s="1">
        <f t="shared" ref="J5:J11" si="18">U5+AF5</f>
        <v>19250</v>
      </c>
      <c r="K5" s="1">
        <f t="shared" ref="K5:K11" si="19">V5+AG5</f>
        <v>101200</v>
      </c>
      <c r="L5" s="1">
        <f t="shared" ref="L5:L11" si="20">W5+AH5</f>
        <v>1320</v>
      </c>
      <c r="M5" s="1">
        <f>基本データ等!$B$13</f>
        <v>1160</v>
      </c>
      <c r="N5" s="1">
        <f>基本データ等!$B$14</f>
        <v>1160</v>
      </c>
      <c r="O5" s="1">
        <f>基本データ等!$B$15</f>
        <v>1160</v>
      </c>
      <c r="P5" s="1">
        <f>基本データ等!$B$16</f>
        <v>1850</v>
      </c>
      <c r="Q5" s="1">
        <f>基本データ等!$B$17</f>
        <v>1930</v>
      </c>
      <c r="R5" s="1">
        <f>基本データ等!$B$18</f>
        <v>2550</v>
      </c>
      <c r="S5" s="1">
        <f>基本データ等!$B$19</f>
        <v>3020</v>
      </c>
      <c r="T5" s="1">
        <f>基本データ等!$B$20</f>
        <v>16500</v>
      </c>
      <c r="U5" s="1">
        <f>基本データ等!$B$21</f>
        <v>17500</v>
      </c>
      <c r="V5" s="1">
        <f>基本データ等!$B$22</f>
        <v>92000</v>
      </c>
      <c r="W5" s="1">
        <f>基本データ等!$A$26</f>
        <v>1200</v>
      </c>
      <c r="X5" s="1">
        <f>ROUNDDOWN(M5*基本データ等!$B$3,0)</f>
        <v>116</v>
      </c>
      <c r="Y5" s="1">
        <f>ROUNDDOWN(N5*基本データ等!$B$3,0)</f>
        <v>116</v>
      </c>
      <c r="Z5" s="1">
        <f>ROUNDDOWN(O5*基本データ等!$B$3,0)</f>
        <v>116</v>
      </c>
      <c r="AA5" s="1">
        <f>ROUNDDOWN(P5*基本データ等!$B$3,0)</f>
        <v>185</v>
      </c>
      <c r="AB5" s="1">
        <f>ROUNDDOWN(Q5*基本データ等!$B$3,0)</f>
        <v>193</v>
      </c>
      <c r="AC5" s="1">
        <f>ROUNDDOWN(R5*基本データ等!$B$3,0)</f>
        <v>255</v>
      </c>
      <c r="AD5" s="1">
        <f>ROUNDDOWN(S5*基本データ等!$B$3,0)</f>
        <v>302</v>
      </c>
      <c r="AE5" s="1">
        <f>ROUNDDOWN(T5*基本データ等!$B$3,0)</f>
        <v>1650</v>
      </c>
      <c r="AF5" s="1">
        <f>ROUNDDOWN(U5*基本データ等!$B$3,0)</f>
        <v>1750</v>
      </c>
      <c r="AG5" s="1">
        <f>ROUNDDOWN(V5*基本データ等!$B$3,0)</f>
        <v>9200</v>
      </c>
      <c r="AH5" s="1">
        <f>ROUNDDOWN(W5*基本データ等!$B$3,0)</f>
        <v>120</v>
      </c>
    </row>
    <row r="6" spans="1:34">
      <c r="A6" s="6">
        <v>3</v>
      </c>
      <c r="B6" s="1">
        <f t="shared" si="11"/>
        <v>1276</v>
      </c>
      <c r="C6" s="1">
        <f t="shared" si="12"/>
        <v>1276</v>
      </c>
      <c r="D6" s="1">
        <f t="shared" si="13"/>
        <v>1276</v>
      </c>
      <c r="E6" s="1">
        <f t="shared" ref="E6:E11" si="21">P6+AA6</f>
        <v>2035</v>
      </c>
      <c r="F6" s="1">
        <f t="shared" si="14"/>
        <v>2123</v>
      </c>
      <c r="G6" s="1">
        <f t="shared" si="15"/>
        <v>2805</v>
      </c>
      <c r="H6" s="1">
        <f t="shared" si="16"/>
        <v>3322</v>
      </c>
      <c r="I6" s="1">
        <f t="shared" si="17"/>
        <v>18150</v>
      </c>
      <c r="J6" s="1">
        <f t="shared" si="18"/>
        <v>19250</v>
      </c>
      <c r="K6" s="1">
        <f t="shared" si="19"/>
        <v>101200</v>
      </c>
      <c r="L6" s="1">
        <f t="shared" si="20"/>
        <v>1320</v>
      </c>
      <c r="M6" s="1">
        <f>基本データ等!$B$13</f>
        <v>1160</v>
      </c>
      <c r="N6" s="1">
        <f>基本データ等!$B$14</f>
        <v>1160</v>
      </c>
      <c r="O6" s="1">
        <f>基本データ等!$B$15</f>
        <v>1160</v>
      </c>
      <c r="P6" s="1">
        <f>基本データ等!$B$16</f>
        <v>1850</v>
      </c>
      <c r="Q6" s="1">
        <f>基本データ等!$B$17</f>
        <v>1930</v>
      </c>
      <c r="R6" s="1">
        <f>基本データ等!$B$18</f>
        <v>2550</v>
      </c>
      <c r="S6" s="1">
        <f>基本データ等!$B$19</f>
        <v>3020</v>
      </c>
      <c r="T6" s="1">
        <f>基本データ等!$B$20</f>
        <v>16500</v>
      </c>
      <c r="U6" s="1">
        <f>基本データ等!$B$21</f>
        <v>17500</v>
      </c>
      <c r="V6" s="1">
        <f>基本データ等!$B$22</f>
        <v>92000</v>
      </c>
      <c r="W6" s="1">
        <f>基本データ等!$A$26</f>
        <v>1200</v>
      </c>
      <c r="X6" s="1">
        <f>ROUNDDOWN(M6*基本データ等!$B$3,0)</f>
        <v>116</v>
      </c>
      <c r="Y6" s="1">
        <f>ROUNDDOWN(N6*基本データ等!$B$3,0)</f>
        <v>116</v>
      </c>
      <c r="Z6" s="1">
        <f>ROUNDDOWN(O6*基本データ等!$B$3,0)</f>
        <v>116</v>
      </c>
      <c r="AA6" s="1">
        <f>ROUNDDOWN(P6*基本データ等!$B$3,0)</f>
        <v>185</v>
      </c>
      <c r="AB6" s="1">
        <f>ROUNDDOWN(Q6*基本データ等!$B$3,0)</f>
        <v>193</v>
      </c>
      <c r="AC6" s="1">
        <f>ROUNDDOWN(R6*基本データ等!$B$3,0)</f>
        <v>255</v>
      </c>
      <c r="AD6" s="1">
        <f>ROUNDDOWN(S6*基本データ等!$B$3,0)</f>
        <v>302</v>
      </c>
      <c r="AE6" s="1">
        <f>ROUNDDOWN(T6*基本データ等!$B$3,0)</f>
        <v>1650</v>
      </c>
      <c r="AF6" s="1">
        <f>ROUNDDOWN(U6*基本データ等!$B$3,0)</f>
        <v>1750</v>
      </c>
      <c r="AG6" s="1">
        <f>ROUNDDOWN(V6*基本データ等!$B$3,0)</f>
        <v>9200</v>
      </c>
      <c r="AH6" s="1">
        <f>ROUNDDOWN(W6*基本データ等!$B$3,0)</f>
        <v>120</v>
      </c>
    </row>
    <row r="7" spans="1:34">
      <c r="A7" s="6">
        <v>4</v>
      </c>
      <c r="B7" s="1">
        <f t="shared" si="11"/>
        <v>1276</v>
      </c>
      <c r="C7" s="1">
        <f t="shared" si="12"/>
        <v>1276</v>
      </c>
      <c r="D7" s="1">
        <f t="shared" si="13"/>
        <v>1276</v>
      </c>
      <c r="E7" s="1">
        <f t="shared" si="21"/>
        <v>2035</v>
      </c>
      <c r="F7" s="1">
        <f t="shared" si="14"/>
        <v>2123</v>
      </c>
      <c r="G7" s="1">
        <f t="shared" si="15"/>
        <v>2805</v>
      </c>
      <c r="H7" s="1">
        <f t="shared" si="16"/>
        <v>3322</v>
      </c>
      <c r="I7" s="1">
        <f t="shared" si="17"/>
        <v>18150</v>
      </c>
      <c r="J7" s="1">
        <f t="shared" si="18"/>
        <v>19250</v>
      </c>
      <c r="K7" s="1">
        <f t="shared" si="19"/>
        <v>101200</v>
      </c>
      <c r="L7" s="1">
        <f t="shared" si="20"/>
        <v>1320</v>
      </c>
      <c r="M7" s="1">
        <f>基本データ等!$B$13</f>
        <v>1160</v>
      </c>
      <c r="N7" s="1">
        <f>基本データ等!$B$14</f>
        <v>1160</v>
      </c>
      <c r="O7" s="1">
        <f>基本データ等!$B$15</f>
        <v>1160</v>
      </c>
      <c r="P7" s="1">
        <f>基本データ等!$B$16</f>
        <v>1850</v>
      </c>
      <c r="Q7" s="1">
        <f>基本データ等!$B$17</f>
        <v>1930</v>
      </c>
      <c r="R7" s="1">
        <f>基本データ等!$B$18</f>
        <v>2550</v>
      </c>
      <c r="S7" s="1">
        <f>基本データ等!$B$19</f>
        <v>3020</v>
      </c>
      <c r="T7" s="1">
        <f>基本データ等!$B$20</f>
        <v>16500</v>
      </c>
      <c r="U7" s="1">
        <f>基本データ等!$B$21</f>
        <v>17500</v>
      </c>
      <c r="V7" s="1">
        <f>基本データ等!$B$22</f>
        <v>92000</v>
      </c>
      <c r="W7" s="1">
        <f>基本データ等!$A$26</f>
        <v>1200</v>
      </c>
      <c r="X7" s="1">
        <f>ROUNDDOWN(M7*基本データ等!$B$3,0)</f>
        <v>116</v>
      </c>
      <c r="Y7" s="1">
        <f>ROUNDDOWN(N7*基本データ等!$B$3,0)</f>
        <v>116</v>
      </c>
      <c r="Z7" s="1">
        <f>ROUNDDOWN(O7*基本データ等!$B$3,0)</f>
        <v>116</v>
      </c>
      <c r="AA7" s="1">
        <f>ROUNDDOWN(P7*基本データ等!$B$3,0)</f>
        <v>185</v>
      </c>
      <c r="AB7" s="1">
        <f>ROUNDDOWN(Q7*基本データ等!$B$3,0)</f>
        <v>193</v>
      </c>
      <c r="AC7" s="1">
        <f>ROUNDDOWN(R7*基本データ等!$B$3,0)</f>
        <v>255</v>
      </c>
      <c r="AD7" s="1">
        <f>ROUNDDOWN(S7*基本データ等!$B$3,0)</f>
        <v>302</v>
      </c>
      <c r="AE7" s="1">
        <f>ROUNDDOWN(T7*基本データ等!$B$3,0)</f>
        <v>1650</v>
      </c>
      <c r="AF7" s="1">
        <f>ROUNDDOWN(U7*基本データ等!$B$3,0)</f>
        <v>1750</v>
      </c>
      <c r="AG7" s="1">
        <f>ROUNDDOWN(V7*基本データ等!$B$3,0)</f>
        <v>9200</v>
      </c>
      <c r="AH7" s="1">
        <f>ROUNDDOWN(W7*基本データ等!$B$3,0)</f>
        <v>120</v>
      </c>
    </row>
    <row r="8" spans="1:34">
      <c r="A8" s="6">
        <v>5</v>
      </c>
      <c r="B8" s="1">
        <f t="shared" si="11"/>
        <v>1276</v>
      </c>
      <c r="C8" s="1">
        <f t="shared" si="12"/>
        <v>1276</v>
      </c>
      <c r="D8" s="1">
        <f t="shared" si="13"/>
        <v>1276</v>
      </c>
      <c r="E8" s="1">
        <f t="shared" si="21"/>
        <v>2035</v>
      </c>
      <c r="F8" s="1">
        <f t="shared" si="14"/>
        <v>2123</v>
      </c>
      <c r="G8" s="1">
        <f t="shared" si="15"/>
        <v>2805</v>
      </c>
      <c r="H8" s="1">
        <f t="shared" si="16"/>
        <v>3322</v>
      </c>
      <c r="I8" s="1">
        <f t="shared" si="17"/>
        <v>18150</v>
      </c>
      <c r="J8" s="1">
        <f t="shared" si="18"/>
        <v>19250</v>
      </c>
      <c r="K8" s="1">
        <f t="shared" si="19"/>
        <v>101200</v>
      </c>
      <c r="L8" s="1">
        <f t="shared" si="20"/>
        <v>1320</v>
      </c>
      <c r="M8" s="1">
        <f>基本データ等!$B$13</f>
        <v>1160</v>
      </c>
      <c r="N8" s="1">
        <f>基本データ等!$B$14</f>
        <v>1160</v>
      </c>
      <c r="O8" s="1">
        <f>基本データ等!$B$15</f>
        <v>1160</v>
      </c>
      <c r="P8" s="1">
        <f>基本データ等!$B$16</f>
        <v>1850</v>
      </c>
      <c r="Q8" s="1">
        <f>基本データ等!$B$17</f>
        <v>1930</v>
      </c>
      <c r="R8" s="1">
        <f>基本データ等!$B$18</f>
        <v>2550</v>
      </c>
      <c r="S8" s="1">
        <f>基本データ等!$B$19</f>
        <v>3020</v>
      </c>
      <c r="T8" s="1">
        <f>基本データ等!$B$20</f>
        <v>16500</v>
      </c>
      <c r="U8" s="1">
        <f>基本データ等!$B$21</f>
        <v>17500</v>
      </c>
      <c r="V8" s="1">
        <f>基本データ等!$B$22</f>
        <v>92000</v>
      </c>
      <c r="W8" s="1">
        <f>基本データ等!$A$26</f>
        <v>1200</v>
      </c>
      <c r="X8" s="1">
        <f>ROUNDDOWN(M8*基本データ等!$B$3,0)</f>
        <v>116</v>
      </c>
      <c r="Y8" s="1">
        <f>ROUNDDOWN(N8*基本データ等!$B$3,0)</f>
        <v>116</v>
      </c>
      <c r="Z8" s="1">
        <f>ROUNDDOWN(O8*基本データ等!$B$3,0)</f>
        <v>116</v>
      </c>
      <c r="AA8" s="1">
        <f>ROUNDDOWN(P8*基本データ等!$B$3,0)</f>
        <v>185</v>
      </c>
      <c r="AB8" s="1">
        <f>ROUNDDOWN(Q8*基本データ等!$B$3,0)</f>
        <v>193</v>
      </c>
      <c r="AC8" s="1">
        <f>ROUNDDOWN(R8*基本データ等!$B$3,0)</f>
        <v>255</v>
      </c>
      <c r="AD8" s="1">
        <f>ROUNDDOWN(S8*基本データ等!$B$3,0)</f>
        <v>302</v>
      </c>
      <c r="AE8" s="1">
        <f>ROUNDDOWN(T8*基本データ等!$B$3,0)</f>
        <v>1650</v>
      </c>
      <c r="AF8" s="1">
        <f>ROUNDDOWN(U8*基本データ等!$B$3,0)</f>
        <v>1750</v>
      </c>
      <c r="AG8" s="1">
        <f>ROUNDDOWN(V8*基本データ等!$B$3,0)</f>
        <v>9200</v>
      </c>
      <c r="AH8" s="1">
        <f>ROUNDDOWN(W8*基本データ等!$B$3,0)</f>
        <v>120</v>
      </c>
    </row>
    <row r="9" spans="1:34">
      <c r="A9" s="6">
        <v>6</v>
      </c>
      <c r="B9" s="1">
        <f t="shared" si="11"/>
        <v>1276</v>
      </c>
      <c r="C9" s="1">
        <f t="shared" si="12"/>
        <v>1276</v>
      </c>
      <c r="D9" s="1">
        <f t="shared" si="13"/>
        <v>1276</v>
      </c>
      <c r="E9" s="1">
        <f t="shared" si="21"/>
        <v>2035</v>
      </c>
      <c r="F9" s="1">
        <f t="shared" si="14"/>
        <v>2123</v>
      </c>
      <c r="G9" s="1">
        <f t="shared" si="15"/>
        <v>2805</v>
      </c>
      <c r="H9" s="1">
        <f t="shared" si="16"/>
        <v>3322</v>
      </c>
      <c r="I9" s="1">
        <f t="shared" si="17"/>
        <v>18150</v>
      </c>
      <c r="J9" s="1">
        <f t="shared" si="18"/>
        <v>19250</v>
      </c>
      <c r="K9" s="1">
        <f t="shared" si="19"/>
        <v>101200</v>
      </c>
      <c r="L9" s="1">
        <f t="shared" si="20"/>
        <v>1320</v>
      </c>
      <c r="M9" s="1">
        <f>基本データ等!$B$13</f>
        <v>1160</v>
      </c>
      <c r="N9" s="1">
        <f>基本データ等!$B$14</f>
        <v>1160</v>
      </c>
      <c r="O9" s="1">
        <f>基本データ等!$B$15</f>
        <v>1160</v>
      </c>
      <c r="P9" s="1">
        <f>基本データ等!$B$16</f>
        <v>1850</v>
      </c>
      <c r="Q9" s="1">
        <f>基本データ等!$B$17</f>
        <v>1930</v>
      </c>
      <c r="R9" s="1">
        <f>基本データ等!$B$18</f>
        <v>2550</v>
      </c>
      <c r="S9" s="1">
        <f>基本データ等!$B$19</f>
        <v>3020</v>
      </c>
      <c r="T9" s="1">
        <f>基本データ等!$B$20</f>
        <v>16500</v>
      </c>
      <c r="U9" s="1">
        <f>基本データ等!$B$21</f>
        <v>17500</v>
      </c>
      <c r="V9" s="1">
        <f>基本データ等!$B$22</f>
        <v>92000</v>
      </c>
      <c r="W9" s="1">
        <f>基本データ等!$A$26</f>
        <v>1200</v>
      </c>
      <c r="X9" s="1">
        <f>ROUNDDOWN(M9*基本データ等!$B$3,0)</f>
        <v>116</v>
      </c>
      <c r="Y9" s="1">
        <f>ROUNDDOWN(N9*基本データ等!$B$3,0)</f>
        <v>116</v>
      </c>
      <c r="Z9" s="1">
        <f>ROUNDDOWN(O9*基本データ等!$B$3,0)</f>
        <v>116</v>
      </c>
      <c r="AA9" s="1">
        <f>ROUNDDOWN(P9*基本データ等!$B$3,0)</f>
        <v>185</v>
      </c>
      <c r="AB9" s="1">
        <f>ROUNDDOWN(Q9*基本データ等!$B$3,0)</f>
        <v>193</v>
      </c>
      <c r="AC9" s="1">
        <f>ROUNDDOWN(R9*基本データ等!$B$3,0)</f>
        <v>255</v>
      </c>
      <c r="AD9" s="1">
        <f>ROUNDDOWN(S9*基本データ等!$B$3,0)</f>
        <v>302</v>
      </c>
      <c r="AE9" s="1">
        <f>ROUNDDOWN(T9*基本データ等!$B$3,0)</f>
        <v>1650</v>
      </c>
      <c r="AF9" s="1">
        <f>ROUNDDOWN(U9*基本データ等!$B$3,0)</f>
        <v>1750</v>
      </c>
      <c r="AG9" s="1">
        <f>ROUNDDOWN(V9*基本データ等!$B$3,0)</f>
        <v>9200</v>
      </c>
      <c r="AH9" s="1">
        <f>ROUNDDOWN(W9*基本データ等!$B$3,0)</f>
        <v>120</v>
      </c>
    </row>
    <row r="10" spans="1:34">
      <c r="A10" s="6">
        <v>7</v>
      </c>
      <c r="B10" s="1">
        <f t="shared" si="11"/>
        <v>1276</v>
      </c>
      <c r="C10" s="1">
        <f t="shared" si="12"/>
        <v>1276</v>
      </c>
      <c r="D10" s="1">
        <f t="shared" si="13"/>
        <v>1276</v>
      </c>
      <c r="E10" s="1">
        <f t="shared" si="21"/>
        <v>2035</v>
      </c>
      <c r="F10" s="1">
        <f t="shared" si="14"/>
        <v>2123</v>
      </c>
      <c r="G10" s="1">
        <f t="shared" si="15"/>
        <v>2805</v>
      </c>
      <c r="H10" s="1">
        <f t="shared" si="16"/>
        <v>3322</v>
      </c>
      <c r="I10" s="1">
        <f t="shared" si="17"/>
        <v>18150</v>
      </c>
      <c r="J10" s="1">
        <f t="shared" si="18"/>
        <v>19250</v>
      </c>
      <c r="K10" s="1">
        <f t="shared" si="19"/>
        <v>101200</v>
      </c>
      <c r="L10" s="1">
        <f t="shared" si="20"/>
        <v>1320</v>
      </c>
      <c r="M10" s="1">
        <f>基本データ等!$B$13</f>
        <v>1160</v>
      </c>
      <c r="N10" s="1">
        <f>基本データ等!$B$14</f>
        <v>1160</v>
      </c>
      <c r="O10" s="1">
        <f>基本データ等!$B$15</f>
        <v>1160</v>
      </c>
      <c r="P10" s="1">
        <f>基本データ等!$B$16</f>
        <v>1850</v>
      </c>
      <c r="Q10" s="1">
        <f>基本データ等!$B$17</f>
        <v>1930</v>
      </c>
      <c r="R10" s="1">
        <f>基本データ等!$B$18</f>
        <v>2550</v>
      </c>
      <c r="S10" s="1">
        <f>基本データ等!$B$19</f>
        <v>3020</v>
      </c>
      <c r="T10" s="1">
        <f>基本データ等!$B$20</f>
        <v>16500</v>
      </c>
      <c r="U10" s="1">
        <f>基本データ等!$B$21</f>
        <v>17500</v>
      </c>
      <c r="V10" s="1">
        <f>基本データ等!$B$22</f>
        <v>92000</v>
      </c>
      <c r="W10" s="1">
        <f>基本データ等!$A$26</f>
        <v>1200</v>
      </c>
      <c r="X10" s="1">
        <f>ROUNDDOWN(M10*基本データ等!$B$3,0)</f>
        <v>116</v>
      </c>
      <c r="Y10" s="1">
        <f>ROUNDDOWN(N10*基本データ等!$B$3,0)</f>
        <v>116</v>
      </c>
      <c r="Z10" s="1">
        <f>ROUNDDOWN(O10*基本データ等!$B$3,0)</f>
        <v>116</v>
      </c>
      <c r="AA10" s="1">
        <f>ROUNDDOWN(P10*基本データ等!$B$3,0)</f>
        <v>185</v>
      </c>
      <c r="AB10" s="1">
        <f>ROUNDDOWN(Q10*基本データ等!$B$3,0)</f>
        <v>193</v>
      </c>
      <c r="AC10" s="1">
        <f>ROUNDDOWN(R10*基本データ等!$B$3,0)</f>
        <v>255</v>
      </c>
      <c r="AD10" s="1">
        <f>ROUNDDOWN(S10*基本データ等!$B$3,0)</f>
        <v>302</v>
      </c>
      <c r="AE10" s="1">
        <f>ROUNDDOWN(T10*基本データ等!$B$3,0)</f>
        <v>1650</v>
      </c>
      <c r="AF10" s="1">
        <f>ROUNDDOWN(U10*基本データ等!$B$3,0)</f>
        <v>1750</v>
      </c>
      <c r="AG10" s="1">
        <f>ROUNDDOWN(V10*基本データ等!$B$3,0)</f>
        <v>9200</v>
      </c>
      <c r="AH10" s="1">
        <f>ROUNDDOWN(W10*基本データ等!$B$3,0)</f>
        <v>120</v>
      </c>
    </row>
    <row r="11" spans="1:34" ht="14.25" thickBot="1">
      <c r="A11" s="7">
        <v>8</v>
      </c>
      <c r="B11" s="1">
        <f t="shared" si="11"/>
        <v>1276</v>
      </c>
      <c r="C11" s="1">
        <f t="shared" si="12"/>
        <v>1276</v>
      </c>
      <c r="D11" s="1">
        <f t="shared" si="13"/>
        <v>1276</v>
      </c>
      <c r="E11" s="1">
        <f t="shared" si="21"/>
        <v>2035</v>
      </c>
      <c r="F11" s="1">
        <f t="shared" si="14"/>
        <v>2123</v>
      </c>
      <c r="G11" s="1">
        <f t="shared" si="15"/>
        <v>2805</v>
      </c>
      <c r="H11" s="1">
        <f t="shared" si="16"/>
        <v>3322</v>
      </c>
      <c r="I11" s="1">
        <f t="shared" si="17"/>
        <v>18150</v>
      </c>
      <c r="J11" s="1">
        <f t="shared" si="18"/>
        <v>19250</v>
      </c>
      <c r="K11" s="1">
        <f t="shared" si="19"/>
        <v>101200</v>
      </c>
      <c r="L11" s="1">
        <f t="shared" si="20"/>
        <v>1320</v>
      </c>
      <c r="M11" s="1">
        <f>基本データ等!$B$13</f>
        <v>1160</v>
      </c>
      <c r="N11" s="1">
        <f>基本データ等!$B$14</f>
        <v>1160</v>
      </c>
      <c r="O11" s="1">
        <f>基本データ等!$B$15</f>
        <v>1160</v>
      </c>
      <c r="P11" s="1">
        <f>基本データ等!$B$16</f>
        <v>1850</v>
      </c>
      <c r="Q11" s="1">
        <f>基本データ等!$B$17</f>
        <v>1930</v>
      </c>
      <c r="R11" s="1">
        <f>基本データ等!$B$18</f>
        <v>2550</v>
      </c>
      <c r="S11" s="1">
        <f>基本データ等!$B$19</f>
        <v>3020</v>
      </c>
      <c r="T11" s="1">
        <f>基本データ等!$B$20</f>
        <v>16500</v>
      </c>
      <c r="U11" s="1">
        <f>基本データ等!$B$21</f>
        <v>17500</v>
      </c>
      <c r="V11" s="1">
        <f>基本データ等!$B$22</f>
        <v>92000</v>
      </c>
      <c r="W11" s="1">
        <f>基本データ等!$A$26</f>
        <v>1200</v>
      </c>
      <c r="X11" s="1">
        <f>ROUNDDOWN(M11*基本データ等!$B$3,0)</f>
        <v>116</v>
      </c>
      <c r="Y11" s="1">
        <f>ROUNDDOWN(N11*基本データ等!$B$3,0)</f>
        <v>116</v>
      </c>
      <c r="Z11" s="1">
        <f>ROUNDDOWN(O11*基本データ等!$B$3,0)</f>
        <v>116</v>
      </c>
      <c r="AA11" s="1">
        <f>ROUNDDOWN(P11*基本データ等!$B$3,0)</f>
        <v>185</v>
      </c>
      <c r="AB11" s="1">
        <f>ROUNDDOWN(Q11*基本データ等!$B$3,0)</f>
        <v>193</v>
      </c>
      <c r="AC11" s="1">
        <f>ROUNDDOWN(R11*基本データ等!$B$3,0)</f>
        <v>255</v>
      </c>
      <c r="AD11" s="1">
        <f>ROUNDDOWN(S11*基本データ等!$B$3,0)</f>
        <v>302</v>
      </c>
      <c r="AE11" s="1">
        <f>ROUNDDOWN(T11*基本データ等!$B$3,0)</f>
        <v>1650</v>
      </c>
      <c r="AF11" s="1">
        <f>ROUNDDOWN(U11*基本データ等!$B$3,0)</f>
        <v>1750</v>
      </c>
      <c r="AG11" s="1">
        <f>ROUNDDOWN(V11*基本データ等!$B$3,0)</f>
        <v>9200</v>
      </c>
      <c r="AH11" s="1">
        <f>ROUNDDOWN(W11*基本データ等!$B$3,0)</f>
        <v>120</v>
      </c>
    </row>
    <row r="12" spans="1:34">
      <c r="A12" s="5">
        <v>9</v>
      </c>
      <c r="B12" s="1">
        <f t="shared" ref="B12:B13" si="22">M12+X12</f>
        <v>1442</v>
      </c>
      <c r="C12" s="1">
        <f t="shared" ref="C12:C13" si="23">N12+Y12</f>
        <v>1442</v>
      </c>
      <c r="D12" s="1">
        <f t="shared" ref="D12:D13" si="24">O12+Z12</f>
        <v>1442</v>
      </c>
      <c r="E12" s="1">
        <f t="shared" ref="E12:E13" si="25">P12+AA12</f>
        <v>2244</v>
      </c>
      <c r="F12" s="1">
        <f t="shared" ref="F12:F13" si="26">Q12+AB12</f>
        <v>2332</v>
      </c>
      <c r="G12" s="1">
        <f t="shared" ref="G12:G13" si="27">R12+AC12</f>
        <v>3014</v>
      </c>
      <c r="H12" s="1">
        <f t="shared" ref="H12:H13" si="28">S12+AD12</f>
        <v>3531</v>
      </c>
      <c r="I12" s="1">
        <f t="shared" ref="I12:I13" si="29">T12+AE12</f>
        <v>18359</v>
      </c>
      <c r="J12" s="1">
        <f t="shared" ref="J12:J13" si="30">U12+AF12</f>
        <v>19459</v>
      </c>
      <c r="K12" s="1">
        <f t="shared" ref="K12:K13" si="31">V12+AG12</f>
        <v>101409</v>
      </c>
      <c r="L12" s="1">
        <f t="shared" ref="L12:L13" si="32">W12+AH12</f>
        <v>1478</v>
      </c>
      <c r="M12" s="1">
        <f>$A12*基本データ等!$C$13-基本データ等!$C$34</f>
        <v>1311</v>
      </c>
      <c r="N12" s="1">
        <f>$A12*基本データ等!$C$14-基本データ等!$C$35</f>
        <v>1311</v>
      </c>
      <c r="O12" s="1">
        <f>$A12*基本データ等!$C$15-基本データ等!$C$36</f>
        <v>1311</v>
      </c>
      <c r="P12" s="1">
        <f>$A12*基本データ等!$C$16-基本データ等!$C$37</f>
        <v>2040</v>
      </c>
      <c r="Q12" s="1">
        <f>$A12*基本データ等!$C$17-基本データ等!$C$38</f>
        <v>2120</v>
      </c>
      <c r="R12" s="1">
        <f>$A12*基本データ等!$C$18-基本データ等!$C$39</f>
        <v>2740</v>
      </c>
      <c r="S12" s="1">
        <f>$A12*基本データ等!$C$19-基本データ等!$C$40</f>
        <v>3210</v>
      </c>
      <c r="T12" s="1">
        <f>$A12*基本データ等!$C$20-基本データ等!$C$41</f>
        <v>16690</v>
      </c>
      <c r="U12" s="1">
        <f>$A12*基本データ等!$C$21-基本データ等!$C$42</f>
        <v>17690</v>
      </c>
      <c r="V12" s="1">
        <f>$A12*基本データ等!$C$22-基本データ等!$C$43</f>
        <v>92190</v>
      </c>
      <c r="W12" s="1">
        <f>$A12*基本データ等!$B$26-基本データ等!$B$47</f>
        <v>1344</v>
      </c>
      <c r="X12" s="1">
        <f>ROUNDDOWN(M12*基本データ等!$B$3,0)</f>
        <v>131</v>
      </c>
      <c r="Y12" s="1">
        <f>ROUNDDOWN(N12*基本データ等!$B$3,0)</f>
        <v>131</v>
      </c>
      <c r="Z12" s="1">
        <f>ROUNDDOWN(O12*基本データ等!$B$3,0)</f>
        <v>131</v>
      </c>
      <c r="AA12" s="1">
        <f>ROUNDDOWN(P12*基本データ等!$B$3,0)</f>
        <v>204</v>
      </c>
      <c r="AB12" s="1">
        <f>ROUNDDOWN(Q12*基本データ等!$B$3,0)</f>
        <v>212</v>
      </c>
      <c r="AC12" s="1">
        <f>ROUNDDOWN(R12*基本データ等!$B$3,0)</f>
        <v>274</v>
      </c>
      <c r="AD12" s="1">
        <f>ROUNDDOWN(S12*基本データ等!$B$3,0)</f>
        <v>321</v>
      </c>
      <c r="AE12" s="1">
        <f>ROUNDDOWN(T12*基本データ等!$B$3,0)</f>
        <v>1669</v>
      </c>
      <c r="AF12" s="1">
        <f>ROUNDDOWN(U12*基本データ等!$B$3,0)</f>
        <v>1769</v>
      </c>
      <c r="AG12" s="1">
        <f>ROUNDDOWN(V12*基本データ等!$B$3,0)</f>
        <v>9219</v>
      </c>
      <c r="AH12" s="1">
        <f>ROUNDDOWN(W12*基本データ等!$B$3,0)</f>
        <v>134</v>
      </c>
    </row>
    <row r="13" spans="1:34">
      <c r="A13" s="6">
        <v>10</v>
      </c>
      <c r="B13" s="1">
        <f t="shared" si="22"/>
        <v>1608</v>
      </c>
      <c r="C13" s="1">
        <f t="shared" si="23"/>
        <v>1608</v>
      </c>
      <c r="D13" s="1">
        <f t="shared" si="24"/>
        <v>1608</v>
      </c>
      <c r="E13" s="1">
        <f t="shared" si="25"/>
        <v>2453</v>
      </c>
      <c r="F13" s="1">
        <f t="shared" si="26"/>
        <v>2541</v>
      </c>
      <c r="G13" s="1">
        <f t="shared" si="27"/>
        <v>3223</v>
      </c>
      <c r="H13" s="1">
        <f t="shared" si="28"/>
        <v>3740</v>
      </c>
      <c r="I13" s="1">
        <f t="shared" si="29"/>
        <v>18568</v>
      </c>
      <c r="J13" s="1">
        <f t="shared" si="30"/>
        <v>19668</v>
      </c>
      <c r="K13" s="1">
        <f t="shared" si="31"/>
        <v>101618</v>
      </c>
      <c r="L13" s="1">
        <f t="shared" si="32"/>
        <v>1636</v>
      </c>
      <c r="M13" s="1">
        <f>$A13*基本データ等!$C$13-基本データ等!$C$34</f>
        <v>1462</v>
      </c>
      <c r="N13" s="1">
        <f>$A13*基本データ等!$C$14-基本データ等!$C$35</f>
        <v>1462</v>
      </c>
      <c r="O13" s="1">
        <f>$A13*基本データ等!$C$15-基本データ等!$C$36</f>
        <v>1462</v>
      </c>
      <c r="P13" s="1">
        <f>$A13*基本データ等!$C$16-基本データ等!$C$37</f>
        <v>2230</v>
      </c>
      <c r="Q13" s="1">
        <f>$A13*基本データ等!$C$17-基本データ等!$C$38</f>
        <v>2310</v>
      </c>
      <c r="R13" s="1">
        <f>$A13*基本データ等!$C$18-基本データ等!$C$39</f>
        <v>2930</v>
      </c>
      <c r="S13" s="1">
        <f>$A13*基本データ等!$C$19-基本データ等!$C$40</f>
        <v>3400</v>
      </c>
      <c r="T13" s="1">
        <f>$A13*基本データ等!$C$20-基本データ等!$C$41</f>
        <v>16880</v>
      </c>
      <c r="U13" s="1">
        <f>$A13*基本データ等!$C$21-基本データ等!$C$42</f>
        <v>17880</v>
      </c>
      <c r="V13" s="1">
        <f>$A13*基本データ等!$C$22-基本データ等!$C$43</f>
        <v>92380</v>
      </c>
      <c r="W13" s="1">
        <f>$A13*基本データ等!$B$26-基本データ等!$B$47</f>
        <v>1488</v>
      </c>
      <c r="X13" s="1">
        <f>ROUNDDOWN(M13*基本データ等!$B$3,0)</f>
        <v>146</v>
      </c>
      <c r="Y13" s="1">
        <f>ROUNDDOWN(N13*基本データ等!$B$3,0)</f>
        <v>146</v>
      </c>
      <c r="Z13" s="1">
        <f>ROUNDDOWN(O13*基本データ等!$B$3,0)</f>
        <v>146</v>
      </c>
      <c r="AA13" s="1">
        <f>ROUNDDOWN(P13*基本データ等!$B$3,0)</f>
        <v>223</v>
      </c>
      <c r="AB13" s="1">
        <f>ROUNDDOWN(Q13*基本データ等!$B$3,0)</f>
        <v>231</v>
      </c>
      <c r="AC13" s="1">
        <f>ROUNDDOWN(R13*基本データ等!$B$3,0)</f>
        <v>293</v>
      </c>
      <c r="AD13" s="1">
        <f>ROUNDDOWN(S13*基本データ等!$B$3,0)</f>
        <v>340</v>
      </c>
      <c r="AE13" s="1">
        <f>ROUNDDOWN(T13*基本データ等!$B$3,0)</f>
        <v>1688</v>
      </c>
      <c r="AF13" s="1">
        <f>ROUNDDOWN(U13*基本データ等!$B$3,0)</f>
        <v>1788</v>
      </c>
      <c r="AG13" s="1">
        <f>ROUNDDOWN(V13*基本データ等!$B$3,0)</f>
        <v>9238</v>
      </c>
      <c r="AH13" s="1">
        <f>ROUNDDOWN(W13*基本データ等!$B$3,0)</f>
        <v>148</v>
      </c>
    </row>
    <row r="14" spans="1:34">
      <c r="A14" s="6">
        <v>11</v>
      </c>
      <c r="B14" s="1">
        <f t="shared" ref="B14:B77" si="33">M14+X14</f>
        <v>1774</v>
      </c>
      <c r="C14" s="1">
        <f t="shared" ref="C14:C77" si="34">N14+Y14</f>
        <v>1774</v>
      </c>
      <c r="D14" s="1">
        <f t="shared" ref="D14:D77" si="35">O14+Z14</f>
        <v>1774</v>
      </c>
      <c r="E14" s="1">
        <f t="shared" ref="E14:E77" si="36">P14+AA14</f>
        <v>2662</v>
      </c>
      <c r="F14" s="1">
        <f t="shared" ref="F14:F77" si="37">Q14+AB14</f>
        <v>2750</v>
      </c>
      <c r="G14" s="1">
        <f t="shared" ref="G14:G77" si="38">R14+AC14</f>
        <v>3432</v>
      </c>
      <c r="H14" s="1">
        <f t="shared" ref="H14:H77" si="39">S14+AD14</f>
        <v>3949</v>
      </c>
      <c r="I14" s="1">
        <f t="shared" ref="I14:I77" si="40">T14+AE14</f>
        <v>18777</v>
      </c>
      <c r="J14" s="1">
        <f t="shared" ref="J14:J77" si="41">U14+AF14</f>
        <v>19877</v>
      </c>
      <c r="K14" s="1">
        <f t="shared" ref="K14:K77" si="42">V14+AG14</f>
        <v>101827</v>
      </c>
      <c r="L14" s="1">
        <f t="shared" ref="L14:L77" si="43">W14+AH14</f>
        <v>1795</v>
      </c>
      <c r="M14" s="1">
        <f>$A14*基本データ等!$C$13-基本データ等!$C$34</f>
        <v>1613</v>
      </c>
      <c r="N14" s="1">
        <f>$A14*基本データ等!$C$14-基本データ等!$C$35</f>
        <v>1613</v>
      </c>
      <c r="O14" s="1">
        <f>$A14*基本データ等!$C$15-基本データ等!$C$36</f>
        <v>1613</v>
      </c>
      <c r="P14" s="1">
        <f>$A14*基本データ等!$C$16-基本データ等!$C$37</f>
        <v>2420</v>
      </c>
      <c r="Q14" s="1">
        <f>$A14*基本データ等!$C$17-基本データ等!$C$38</f>
        <v>2500</v>
      </c>
      <c r="R14" s="1">
        <f>$A14*基本データ等!$C$18-基本データ等!$C$39</f>
        <v>3120</v>
      </c>
      <c r="S14" s="1">
        <f>$A14*基本データ等!$C$19-基本データ等!$C$40</f>
        <v>3590</v>
      </c>
      <c r="T14" s="1">
        <f>$A14*基本データ等!$C$20-基本データ等!$C$41</f>
        <v>17070</v>
      </c>
      <c r="U14" s="1">
        <f>$A14*基本データ等!$C$21-基本データ等!$C$42</f>
        <v>18070</v>
      </c>
      <c r="V14" s="1">
        <f>$A14*基本データ等!$C$22-基本データ等!$C$43</f>
        <v>92570</v>
      </c>
      <c r="W14" s="1">
        <f>$A14*基本データ等!$B$26-基本データ等!$B$47</f>
        <v>1632</v>
      </c>
      <c r="X14" s="1">
        <f>ROUNDDOWN(M14*基本データ等!$B$3,0)</f>
        <v>161</v>
      </c>
      <c r="Y14" s="1">
        <f>ROUNDDOWN(N14*基本データ等!$B$3,0)</f>
        <v>161</v>
      </c>
      <c r="Z14" s="1">
        <f>ROUNDDOWN(O14*基本データ等!$B$3,0)</f>
        <v>161</v>
      </c>
      <c r="AA14" s="1">
        <f>ROUNDDOWN(P14*基本データ等!$B$3,0)</f>
        <v>242</v>
      </c>
      <c r="AB14" s="1">
        <f>ROUNDDOWN(Q14*基本データ等!$B$3,0)</f>
        <v>250</v>
      </c>
      <c r="AC14" s="1">
        <f>ROUNDDOWN(R14*基本データ等!$B$3,0)</f>
        <v>312</v>
      </c>
      <c r="AD14" s="1">
        <f>ROUNDDOWN(S14*基本データ等!$B$3,0)</f>
        <v>359</v>
      </c>
      <c r="AE14" s="1">
        <f>ROUNDDOWN(T14*基本データ等!$B$3,0)</f>
        <v>1707</v>
      </c>
      <c r="AF14" s="1">
        <f>ROUNDDOWN(U14*基本データ等!$B$3,0)</f>
        <v>1807</v>
      </c>
      <c r="AG14" s="1">
        <f>ROUNDDOWN(V14*基本データ等!$B$3,0)</f>
        <v>9257</v>
      </c>
      <c r="AH14" s="1">
        <f>ROUNDDOWN(W14*基本データ等!$B$3,0)</f>
        <v>163</v>
      </c>
    </row>
    <row r="15" spans="1:34">
      <c r="A15" s="6">
        <v>12</v>
      </c>
      <c r="B15" s="1">
        <f t="shared" si="33"/>
        <v>1940</v>
      </c>
      <c r="C15" s="1">
        <f t="shared" si="34"/>
        <v>1940</v>
      </c>
      <c r="D15" s="1">
        <f t="shared" si="35"/>
        <v>1940</v>
      </c>
      <c r="E15" s="1">
        <f t="shared" si="36"/>
        <v>2871</v>
      </c>
      <c r="F15" s="1">
        <f t="shared" si="37"/>
        <v>2959</v>
      </c>
      <c r="G15" s="1">
        <f t="shared" si="38"/>
        <v>3641</v>
      </c>
      <c r="H15" s="1">
        <f t="shared" si="39"/>
        <v>4158</v>
      </c>
      <c r="I15" s="1">
        <f t="shared" si="40"/>
        <v>18986</v>
      </c>
      <c r="J15" s="1">
        <f t="shared" si="41"/>
        <v>20086</v>
      </c>
      <c r="K15" s="1">
        <f t="shared" si="42"/>
        <v>102036</v>
      </c>
      <c r="L15" s="1">
        <f t="shared" si="43"/>
        <v>1953</v>
      </c>
      <c r="M15" s="1">
        <f>$A15*基本データ等!$C$13-基本データ等!$C$34</f>
        <v>1764</v>
      </c>
      <c r="N15" s="1">
        <f>$A15*基本データ等!$C$14-基本データ等!$C$35</f>
        <v>1764</v>
      </c>
      <c r="O15" s="1">
        <f>$A15*基本データ等!$C$15-基本データ等!$C$36</f>
        <v>1764</v>
      </c>
      <c r="P15" s="1">
        <f>$A15*基本データ等!$C$16-基本データ等!$C$37</f>
        <v>2610</v>
      </c>
      <c r="Q15" s="1">
        <f>$A15*基本データ等!$C$17-基本データ等!$C$38</f>
        <v>2690</v>
      </c>
      <c r="R15" s="1">
        <f>$A15*基本データ等!$C$18-基本データ等!$C$39</f>
        <v>3310</v>
      </c>
      <c r="S15" s="1">
        <f>$A15*基本データ等!$C$19-基本データ等!$C$40</f>
        <v>3780</v>
      </c>
      <c r="T15" s="1">
        <f>$A15*基本データ等!$C$20-基本データ等!$C$41</f>
        <v>17260</v>
      </c>
      <c r="U15" s="1">
        <f>$A15*基本データ等!$C$21-基本データ等!$C$42</f>
        <v>18260</v>
      </c>
      <c r="V15" s="1">
        <f>$A15*基本データ等!$C$22-基本データ等!$C$43</f>
        <v>92760</v>
      </c>
      <c r="W15" s="1">
        <f>$A15*基本データ等!$B$26-基本データ等!$B$47</f>
        <v>1776</v>
      </c>
      <c r="X15" s="1">
        <f>ROUNDDOWN(M15*基本データ等!$B$3,0)</f>
        <v>176</v>
      </c>
      <c r="Y15" s="1">
        <f>ROUNDDOWN(N15*基本データ等!$B$3,0)</f>
        <v>176</v>
      </c>
      <c r="Z15" s="1">
        <f>ROUNDDOWN(O15*基本データ等!$B$3,0)</f>
        <v>176</v>
      </c>
      <c r="AA15" s="1">
        <f>ROUNDDOWN(P15*基本データ等!$B$3,0)</f>
        <v>261</v>
      </c>
      <c r="AB15" s="1">
        <f>ROUNDDOWN(Q15*基本データ等!$B$3,0)</f>
        <v>269</v>
      </c>
      <c r="AC15" s="1">
        <f>ROUNDDOWN(R15*基本データ等!$B$3,0)</f>
        <v>331</v>
      </c>
      <c r="AD15" s="1">
        <f>ROUNDDOWN(S15*基本データ等!$B$3,0)</f>
        <v>378</v>
      </c>
      <c r="AE15" s="1">
        <f>ROUNDDOWN(T15*基本データ等!$B$3,0)</f>
        <v>1726</v>
      </c>
      <c r="AF15" s="1">
        <f>ROUNDDOWN(U15*基本データ等!$B$3,0)</f>
        <v>1826</v>
      </c>
      <c r="AG15" s="1">
        <f>ROUNDDOWN(V15*基本データ等!$B$3,0)</f>
        <v>9276</v>
      </c>
      <c r="AH15" s="1">
        <f>ROUNDDOWN(W15*基本データ等!$B$3,0)</f>
        <v>177</v>
      </c>
    </row>
    <row r="16" spans="1:34">
      <c r="A16" s="6">
        <v>13</v>
      </c>
      <c r="B16" s="1">
        <f t="shared" si="33"/>
        <v>2106</v>
      </c>
      <c r="C16" s="1">
        <f t="shared" si="34"/>
        <v>2106</v>
      </c>
      <c r="D16" s="1">
        <f t="shared" si="35"/>
        <v>2106</v>
      </c>
      <c r="E16" s="1">
        <f t="shared" si="36"/>
        <v>3080</v>
      </c>
      <c r="F16" s="1">
        <f t="shared" si="37"/>
        <v>3168</v>
      </c>
      <c r="G16" s="1">
        <f t="shared" si="38"/>
        <v>3850</v>
      </c>
      <c r="H16" s="1">
        <f t="shared" si="39"/>
        <v>4367</v>
      </c>
      <c r="I16" s="1">
        <f t="shared" si="40"/>
        <v>19195</v>
      </c>
      <c r="J16" s="1">
        <f t="shared" si="41"/>
        <v>20295</v>
      </c>
      <c r="K16" s="1">
        <f t="shared" si="42"/>
        <v>102245</v>
      </c>
      <c r="L16" s="1">
        <f t="shared" si="43"/>
        <v>2112</v>
      </c>
      <c r="M16" s="1">
        <f>$A16*基本データ等!$C$13-基本データ等!$C$34</f>
        <v>1915</v>
      </c>
      <c r="N16" s="1">
        <f>$A16*基本データ等!$C$14-基本データ等!$C$35</f>
        <v>1915</v>
      </c>
      <c r="O16" s="1">
        <f>$A16*基本データ等!$C$15-基本データ等!$C$36</f>
        <v>1915</v>
      </c>
      <c r="P16" s="1">
        <f>$A16*基本データ等!$C$16-基本データ等!$C$37</f>
        <v>2800</v>
      </c>
      <c r="Q16" s="1">
        <f>$A16*基本データ等!$C$17-基本データ等!$C$38</f>
        <v>2880</v>
      </c>
      <c r="R16" s="1">
        <f>$A16*基本データ等!$C$18-基本データ等!$C$39</f>
        <v>3500</v>
      </c>
      <c r="S16" s="1">
        <f>$A16*基本データ等!$C$19-基本データ等!$C$40</f>
        <v>3970</v>
      </c>
      <c r="T16" s="1">
        <f>$A16*基本データ等!$C$20-基本データ等!$C$41</f>
        <v>17450</v>
      </c>
      <c r="U16" s="1">
        <f>$A16*基本データ等!$C$21-基本データ等!$C$42</f>
        <v>18450</v>
      </c>
      <c r="V16" s="1">
        <f>$A16*基本データ等!$C$22-基本データ等!$C$43</f>
        <v>92950</v>
      </c>
      <c r="W16" s="1">
        <f>$A16*基本データ等!$B$26-基本データ等!$B$47</f>
        <v>1920</v>
      </c>
      <c r="X16" s="1">
        <f>ROUNDDOWN(M16*基本データ等!$B$3,0)</f>
        <v>191</v>
      </c>
      <c r="Y16" s="1">
        <f>ROUNDDOWN(N16*基本データ等!$B$3,0)</f>
        <v>191</v>
      </c>
      <c r="Z16" s="1">
        <f>ROUNDDOWN(O16*基本データ等!$B$3,0)</f>
        <v>191</v>
      </c>
      <c r="AA16" s="1">
        <f>ROUNDDOWN(P16*基本データ等!$B$3,0)</f>
        <v>280</v>
      </c>
      <c r="AB16" s="1">
        <f>ROUNDDOWN(Q16*基本データ等!$B$3,0)</f>
        <v>288</v>
      </c>
      <c r="AC16" s="1">
        <f>ROUNDDOWN(R16*基本データ等!$B$3,0)</f>
        <v>350</v>
      </c>
      <c r="AD16" s="1">
        <f>ROUNDDOWN(S16*基本データ等!$B$3,0)</f>
        <v>397</v>
      </c>
      <c r="AE16" s="1">
        <f>ROUNDDOWN(T16*基本データ等!$B$3,0)</f>
        <v>1745</v>
      </c>
      <c r="AF16" s="1">
        <f>ROUNDDOWN(U16*基本データ等!$B$3,0)</f>
        <v>1845</v>
      </c>
      <c r="AG16" s="1">
        <f>ROUNDDOWN(V16*基本データ等!$B$3,0)</f>
        <v>9295</v>
      </c>
      <c r="AH16" s="1">
        <f>ROUNDDOWN(W16*基本データ等!$B$3,0)</f>
        <v>192</v>
      </c>
    </row>
    <row r="17" spans="1:34">
      <c r="A17" s="6">
        <v>14</v>
      </c>
      <c r="B17" s="1">
        <f t="shared" si="33"/>
        <v>2272</v>
      </c>
      <c r="C17" s="1">
        <f t="shared" si="34"/>
        <v>2272</v>
      </c>
      <c r="D17" s="1">
        <f t="shared" si="35"/>
        <v>2272</v>
      </c>
      <c r="E17" s="1">
        <f t="shared" si="36"/>
        <v>3289</v>
      </c>
      <c r="F17" s="1">
        <f t="shared" si="37"/>
        <v>3377</v>
      </c>
      <c r="G17" s="1">
        <f t="shared" si="38"/>
        <v>4059</v>
      </c>
      <c r="H17" s="1">
        <f t="shared" si="39"/>
        <v>4576</v>
      </c>
      <c r="I17" s="1">
        <f t="shared" si="40"/>
        <v>19404</v>
      </c>
      <c r="J17" s="1">
        <f t="shared" si="41"/>
        <v>20504</v>
      </c>
      <c r="K17" s="1">
        <f t="shared" si="42"/>
        <v>102454</v>
      </c>
      <c r="L17" s="1">
        <f t="shared" si="43"/>
        <v>2270</v>
      </c>
      <c r="M17" s="1">
        <f>$A17*基本データ等!$C$13-基本データ等!$C$34</f>
        <v>2066</v>
      </c>
      <c r="N17" s="1">
        <f>$A17*基本データ等!$C$14-基本データ等!$C$35</f>
        <v>2066</v>
      </c>
      <c r="O17" s="1">
        <f>$A17*基本データ等!$C$15-基本データ等!$C$36</f>
        <v>2066</v>
      </c>
      <c r="P17" s="1">
        <f>$A17*基本データ等!$C$16-基本データ等!$C$37</f>
        <v>2990</v>
      </c>
      <c r="Q17" s="1">
        <f>$A17*基本データ等!$C$17-基本データ等!$C$38</f>
        <v>3070</v>
      </c>
      <c r="R17" s="1">
        <f>$A17*基本データ等!$C$18-基本データ等!$C$39</f>
        <v>3690</v>
      </c>
      <c r="S17" s="1">
        <f>$A17*基本データ等!$C$19-基本データ等!$C$40</f>
        <v>4160</v>
      </c>
      <c r="T17" s="1">
        <f>$A17*基本データ等!$C$20-基本データ等!$C$41</f>
        <v>17640</v>
      </c>
      <c r="U17" s="1">
        <f>$A17*基本データ等!$C$21-基本データ等!$C$42</f>
        <v>18640</v>
      </c>
      <c r="V17" s="1">
        <f>$A17*基本データ等!$C$22-基本データ等!$C$43</f>
        <v>93140</v>
      </c>
      <c r="W17" s="1">
        <f>$A17*基本データ等!$B$26-基本データ等!$B$47</f>
        <v>2064</v>
      </c>
      <c r="X17" s="1">
        <f>ROUNDDOWN(M17*基本データ等!$B$3,0)</f>
        <v>206</v>
      </c>
      <c r="Y17" s="1">
        <f>ROUNDDOWN(N17*基本データ等!$B$3,0)</f>
        <v>206</v>
      </c>
      <c r="Z17" s="1">
        <f>ROUNDDOWN(O17*基本データ等!$B$3,0)</f>
        <v>206</v>
      </c>
      <c r="AA17" s="1">
        <f>ROUNDDOWN(P17*基本データ等!$B$3,0)</f>
        <v>299</v>
      </c>
      <c r="AB17" s="1">
        <f>ROUNDDOWN(Q17*基本データ等!$B$3,0)</f>
        <v>307</v>
      </c>
      <c r="AC17" s="1">
        <f>ROUNDDOWN(R17*基本データ等!$B$3,0)</f>
        <v>369</v>
      </c>
      <c r="AD17" s="1">
        <f>ROUNDDOWN(S17*基本データ等!$B$3,0)</f>
        <v>416</v>
      </c>
      <c r="AE17" s="1">
        <f>ROUNDDOWN(T17*基本データ等!$B$3,0)</f>
        <v>1764</v>
      </c>
      <c r="AF17" s="1">
        <f>ROUNDDOWN(U17*基本データ等!$B$3,0)</f>
        <v>1864</v>
      </c>
      <c r="AG17" s="1">
        <f>ROUNDDOWN(V17*基本データ等!$B$3,0)</f>
        <v>9314</v>
      </c>
      <c r="AH17" s="1">
        <f>ROUNDDOWN(W17*基本データ等!$B$3,0)</f>
        <v>206</v>
      </c>
    </row>
    <row r="18" spans="1:34">
      <c r="A18" s="6">
        <v>15</v>
      </c>
      <c r="B18" s="1">
        <f t="shared" si="33"/>
        <v>2438</v>
      </c>
      <c r="C18" s="1">
        <f t="shared" si="34"/>
        <v>2438</v>
      </c>
      <c r="D18" s="1">
        <f t="shared" si="35"/>
        <v>2438</v>
      </c>
      <c r="E18" s="1">
        <f t="shared" si="36"/>
        <v>3498</v>
      </c>
      <c r="F18" s="1">
        <f t="shared" si="37"/>
        <v>3586</v>
      </c>
      <c r="G18" s="1">
        <f t="shared" si="38"/>
        <v>4268</v>
      </c>
      <c r="H18" s="1">
        <f t="shared" si="39"/>
        <v>4785</v>
      </c>
      <c r="I18" s="1">
        <f t="shared" si="40"/>
        <v>19613</v>
      </c>
      <c r="J18" s="1">
        <f t="shared" si="41"/>
        <v>20713</v>
      </c>
      <c r="K18" s="1">
        <f t="shared" si="42"/>
        <v>102663</v>
      </c>
      <c r="L18" s="1">
        <f t="shared" si="43"/>
        <v>2428</v>
      </c>
      <c r="M18" s="1">
        <f>$A18*基本データ等!$C$13-基本データ等!$C$34</f>
        <v>2217</v>
      </c>
      <c r="N18" s="1">
        <f>$A18*基本データ等!$C$14-基本データ等!$C$35</f>
        <v>2217</v>
      </c>
      <c r="O18" s="1">
        <f>$A18*基本データ等!$C$15-基本データ等!$C$36</f>
        <v>2217</v>
      </c>
      <c r="P18" s="1">
        <f>$A18*基本データ等!$C$16-基本データ等!$C$37</f>
        <v>3180</v>
      </c>
      <c r="Q18" s="1">
        <f>$A18*基本データ等!$C$17-基本データ等!$C$38</f>
        <v>3260</v>
      </c>
      <c r="R18" s="1">
        <f>$A18*基本データ等!$C$18-基本データ等!$C$39</f>
        <v>3880</v>
      </c>
      <c r="S18" s="1">
        <f>$A18*基本データ等!$C$19-基本データ等!$C$40</f>
        <v>4350</v>
      </c>
      <c r="T18" s="1">
        <f>$A18*基本データ等!$C$20-基本データ等!$C$41</f>
        <v>17830</v>
      </c>
      <c r="U18" s="1">
        <f>$A18*基本データ等!$C$21-基本データ等!$C$42</f>
        <v>18830</v>
      </c>
      <c r="V18" s="1">
        <f>$A18*基本データ等!$C$22-基本データ等!$C$43</f>
        <v>93330</v>
      </c>
      <c r="W18" s="1">
        <f>$A18*基本データ等!$B$26-基本データ等!$B$47</f>
        <v>2208</v>
      </c>
      <c r="X18" s="1">
        <f>ROUNDDOWN(M18*基本データ等!$B$3,0)</f>
        <v>221</v>
      </c>
      <c r="Y18" s="1">
        <f>ROUNDDOWN(N18*基本データ等!$B$3,0)</f>
        <v>221</v>
      </c>
      <c r="Z18" s="1">
        <f>ROUNDDOWN(O18*基本データ等!$B$3,0)</f>
        <v>221</v>
      </c>
      <c r="AA18" s="1">
        <f>ROUNDDOWN(P18*基本データ等!$B$3,0)</f>
        <v>318</v>
      </c>
      <c r="AB18" s="1">
        <f>ROUNDDOWN(Q18*基本データ等!$B$3,0)</f>
        <v>326</v>
      </c>
      <c r="AC18" s="1">
        <f>ROUNDDOWN(R18*基本データ等!$B$3,0)</f>
        <v>388</v>
      </c>
      <c r="AD18" s="1">
        <f>ROUNDDOWN(S18*基本データ等!$B$3,0)</f>
        <v>435</v>
      </c>
      <c r="AE18" s="1">
        <f>ROUNDDOWN(T18*基本データ等!$B$3,0)</f>
        <v>1783</v>
      </c>
      <c r="AF18" s="1">
        <f>ROUNDDOWN(U18*基本データ等!$B$3,0)</f>
        <v>1883</v>
      </c>
      <c r="AG18" s="1">
        <f>ROUNDDOWN(V18*基本データ等!$B$3,0)</f>
        <v>9333</v>
      </c>
      <c r="AH18" s="1">
        <f>ROUNDDOWN(W18*基本データ等!$B$3,0)</f>
        <v>220</v>
      </c>
    </row>
    <row r="19" spans="1:34" ht="14.25" thickBot="1">
      <c r="A19" s="7">
        <v>16</v>
      </c>
      <c r="B19" s="1">
        <f t="shared" si="33"/>
        <v>2604</v>
      </c>
      <c r="C19" s="1">
        <f t="shared" si="34"/>
        <v>2604</v>
      </c>
      <c r="D19" s="1">
        <f t="shared" si="35"/>
        <v>2604</v>
      </c>
      <c r="E19" s="1">
        <f t="shared" si="36"/>
        <v>3707</v>
      </c>
      <c r="F19" s="1">
        <f t="shared" si="37"/>
        <v>3795</v>
      </c>
      <c r="G19" s="1">
        <f t="shared" si="38"/>
        <v>4477</v>
      </c>
      <c r="H19" s="1">
        <f t="shared" si="39"/>
        <v>4994</v>
      </c>
      <c r="I19" s="1">
        <f t="shared" si="40"/>
        <v>19822</v>
      </c>
      <c r="J19" s="1">
        <f t="shared" si="41"/>
        <v>20922</v>
      </c>
      <c r="K19" s="1">
        <f t="shared" si="42"/>
        <v>102872</v>
      </c>
      <c r="L19" s="1">
        <f t="shared" si="43"/>
        <v>2587</v>
      </c>
      <c r="M19" s="1">
        <f>$A19*基本データ等!$C$13-基本データ等!$C$34</f>
        <v>2368</v>
      </c>
      <c r="N19" s="1">
        <f>$A19*基本データ等!$C$14-基本データ等!$C$35</f>
        <v>2368</v>
      </c>
      <c r="O19" s="1">
        <f>$A19*基本データ等!$C$15-基本データ等!$C$36</f>
        <v>2368</v>
      </c>
      <c r="P19" s="1">
        <f>$A19*基本データ等!$C$16-基本データ等!$C$37</f>
        <v>3370</v>
      </c>
      <c r="Q19" s="1">
        <f>$A19*基本データ等!$C$17-基本データ等!$C$38</f>
        <v>3450</v>
      </c>
      <c r="R19" s="1">
        <f>$A19*基本データ等!$C$18-基本データ等!$C$39</f>
        <v>4070</v>
      </c>
      <c r="S19" s="1">
        <f>$A19*基本データ等!$C$19-基本データ等!$C$40</f>
        <v>4540</v>
      </c>
      <c r="T19" s="1">
        <f>$A19*基本データ等!$C$20-基本データ等!$C$41</f>
        <v>18020</v>
      </c>
      <c r="U19" s="1">
        <f>$A19*基本データ等!$C$21-基本データ等!$C$42</f>
        <v>19020</v>
      </c>
      <c r="V19" s="1">
        <f>$A19*基本データ等!$C$22-基本データ等!$C$43</f>
        <v>93520</v>
      </c>
      <c r="W19" s="1">
        <f>$A19*基本データ等!$B$26-基本データ等!$B$47</f>
        <v>2352</v>
      </c>
      <c r="X19" s="1">
        <f>ROUNDDOWN(M19*基本データ等!$B$3,0)</f>
        <v>236</v>
      </c>
      <c r="Y19" s="1">
        <f>ROUNDDOWN(N19*基本データ等!$B$3,0)</f>
        <v>236</v>
      </c>
      <c r="Z19" s="1">
        <f>ROUNDDOWN(O19*基本データ等!$B$3,0)</f>
        <v>236</v>
      </c>
      <c r="AA19" s="1">
        <f>ROUNDDOWN(P19*基本データ等!$B$3,0)</f>
        <v>337</v>
      </c>
      <c r="AB19" s="1">
        <f>ROUNDDOWN(Q19*基本データ等!$B$3,0)</f>
        <v>345</v>
      </c>
      <c r="AC19" s="1">
        <f>ROUNDDOWN(R19*基本データ等!$B$3,0)</f>
        <v>407</v>
      </c>
      <c r="AD19" s="1">
        <f>ROUNDDOWN(S19*基本データ等!$B$3,0)</f>
        <v>454</v>
      </c>
      <c r="AE19" s="1">
        <f>ROUNDDOWN(T19*基本データ等!$B$3,0)</f>
        <v>1802</v>
      </c>
      <c r="AF19" s="1">
        <f>ROUNDDOWN(U19*基本データ等!$B$3,0)</f>
        <v>1902</v>
      </c>
      <c r="AG19" s="1">
        <f>ROUNDDOWN(V19*基本データ等!$B$3,0)</f>
        <v>9352</v>
      </c>
      <c r="AH19" s="1">
        <f>ROUNDDOWN(W19*基本データ等!$B$3,0)</f>
        <v>235</v>
      </c>
    </row>
    <row r="20" spans="1:34">
      <c r="A20" s="5">
        <v>17</v>
      </c>
      <c r="B20" s="1">
        <f t="shared" si="33"/>
        <v>2786</v>
      </c>
      <c r="C20" s="1">
        <f t="shared" si="34"/>
        <v>2786</v>
      </c>
      <c r="D20" s="1">
        <f t="shared" si="35"/>
        <v>2786</v>
      </c>
      <c r="E20" s="1">
        <f t="shared" si="36"/>
        <v>3921</v>
      </c>
      <c r="F20" s="1">
        <f t="shared" si="37"/>
        <v>4009</v>
      </c>
      <c r="G20" s="1">
        <f t="shared" si="38"/>
        <v>4691</v>
      </c>
      <c r="H20" s="1">
        <f t="shared" si="39"/>
        <v>5208</v>
      </c>
      <c r="I20" s="1">
        <f t="shared" si="40"/>
        <v>20036</v>
      </c>
      <c r="J20" s="1">
        <f t="shared" si="41"/>
        <v>21136</v>
      </c>
      <c r="K20" s="1">
        <f t="shared" si="42"/>
        <v>103086</v>
      </c>
      <c r="L20" s="1">
        <f t="shared" si="43"/>
        <v>2778</v>
      </c>
      <c r="M20" s="1">
        <f>$A20*基本データ等!$D$13-基本データ等!$D$34</f>
        <v>2533</v>
      </c>
      <c r="N20" s="1">
        <f>$A20*基本データ等!$D$14-基本データ等!$D$35</f>
        <v>2533</v>
      </c>
      <c r="O20" s="1">
        <f>$A20*基本データ等!$D$15-基本データ等!$D$36</f>
        <v>2533</v>
      </c>
      <c r="P20" s="1">
        <f>$A20*基本データ等!$D$16-基本データ等!$D$37</f>
        <v>3565</v>
      </c>
      <c r="Q20" s="1">
        <f>$A20*基本データ等!$D$17-基本データ等!$D$38</f>
        <v>3645</v>
      </c>
      <c r="R20" s="1">
        <f>$A20*基本データ等!$D$18-基本データ等!$D$39</f>
        <v>4265</v>
      </c>
      <c r="S20" s="1">
        <f>$A20*基本データ等!$D$19-基本データ等!$D$40</f>
        <v>4735</v>
      </c>
      <c r="T20" s="1">
        <f>$A20*基本データ等!$D$20-基本データ等!$D$41</f>
        <v>18215</v>
      </c>
      <c r="U20" s="1">
        <f>$A20*基本データ等!$D$21-基本データ等!$D$42</f>
        <v>19215</v>
      </c>
      <c r="V20" s="1">
        <f>$A20*基本データ等!$D$22-基本データ等!$D$43</f>
        <v>93715</v>
      </c>
      <c r="W20" s="1">
        <f>$A20*基本データ等!$C$26-基本データ等!$C$47</f>
        <v>2526</v>
      </c>
      <c r="X20" s="1">
        <f>ROUNDDOWN(M20*基本データ等!$B$3,0)</f>
        <v>253</v>
      </c>
      <c r="Y20" s="1">
        <f>ROUNDDOWN(N20*基本データ等!$B$3,0)</f>
        <v>253</v>
      </c>
      <c r="Z20" s="1">
        <f>ROUNDDOWN(O20*基本データ等!$B$3,0)</f>
        <v>253</v>
      </c>
      <c r="AA20" s="1">
        <f>ROUNDDOWN(P20*基本データ等!$B$3,0)</f>
        <v>356</v>
      </c>
      <c r="AB20" s="1">
        <f>ROUNDDOWN(Q20*基本データ等!$B$3,0)</f>
        <v>364</v>
      </c>
      <c r="AC20" s="1">
        <f>ROUNDDOWN(R20*基本データ等!$B$3,0)</f>
        <v>426</v>
      </c>
      <c r="AD20" s="1">
        <f>ROUNDDOWN(S20*基本データ等!$B$3,0)</f>
        <v>473</v>
      </c>
      <c r="AE20" s="1">
        <f>ROUNDDOWN(T20*基本データ等!$B$3,0)</f>
        <v>1821</v>
      </c>
      <c r="AF20" s="1">
        <f>ROUNDDOWN(U20*基本データ等!$B$3,0)</f>
        <v>1921</v>
      </c>
      <c r="AG20" s="1">
        <f>ROUNDDOWN(V20*基本データ等!$B$3,0)</f>
        <v>9371</v>
      </c>
      <c r="AH20" s="1">
        <f>ROUNDDOWN(W20*基本データ等!$B$3,0)</f>
        <v>252</v>
      </c>
    </row>
    <row r="21" spans="1:34">
      <c r="A21" s="6">
        <v>18</v>
      </c>
      <c r="B21" s="1">
        <f t="shared" si="33"/>
        <v>2967</v>
      </c>
      <c r="C21" s="1">
        <f t="shared" si="34"/>
        <v>2967</v>
      </c>
      <c r="D21" s="1">
        <f t="shared" si="35"/>
        <v>2967</v>
      </c>
      <c r="E21" s="1">
        <f t="shared" si="36"/>
        <v>4136</v>
      </c>
      <c r="F21" s="1">
        <f t="shared" si="37"/>
        <v>4224</v>
      </c>
      <c r="G21" s="1">
        <f t="shared" si="38"/>
        <v>4906</v>
      </c>
      <c r="H21" s="1">
        <f t="shared" si="39"/>
        <v>5423</v>
      </c>
      <c r="I21" s="1">
        <f t="shared" si="40"/>
        <v>20251</v>
      </c>
      <c r="J21" s="1">
        <f t="shared" si="41"/>
        <v>21351</v>
      </c>
      <c r="K21" s="1">
        <f t="shared" si="42"/>
        <v>103301</v>
      </c>
      <c r="L21" s="1">
        <f t="shared" si="43"/>
        <v>2970</v>
      </c>
      <c r="M21" s="1">
        <f>$A21*基本データ等!$D$13-基本データ等!$D$34</f>
        <v>2698</v>
      </c>
      <c r="N21" s="1">
        <f>$A21*基本データ等!$D$14-基本データ等!$D$35</f>
        <v>2698</v>
      </c>
      <c r="O21" s="1">
        <f>$A21*基本データ等!$D$15-基本データ等!$D$36</f>
        <v>2698</v>
      </c>
      <c r="P21" s="1">
        <f>$A21*基本データ等!$D$16-基本データ等!$D$37</f>
        <v>3760</v>
      </c>
      <c r="Q21" s="1">
        <f>$A21*基本データ等!$D$17-基本データ等!$D$38</f>
        <v>3840</v>
      </c>
      <c r="R21" s="1">
        <f>$A21*基本データ等!$D$18-基本データ等!$D$39</f>
        <v>4460</v>
      </c>
      <c r="S21" s="1">
        <f>$A21*基本データ等!$D$19-基本データ等!$D$40</f>
        <v>4930</v>
      </c>
      <c r="T21" s="1">
        <f>$A21*基本データ等!$D$20-基本データ等!$D$41</f>
        <v>18410</v>
      </c>
      <c r="U21" s="1">
        <f>$A21*基本データ等!$D$21-基本データ等!$D$42</f>
        <v>19410</v>
      </c>
      <c r="V21" s="1">
        <f>$A21*基本データ等!$D$22-基本データ等!$D$43</f>
        <v>93910</v>
      </c>
      <c r="W21" s="1">
        <f>$A21*基本データ等!$C$26-基本データ等!$C$47</f>
        <v>2700</v>
      </c>
      <c r="X21" s="1">
        <f>ROUNDDOWN(M21*基本データ等!$B$3,0)</f>
        <v>269</v>
      </c>
      <c r="Y21" s="1">
        <f>ROUNDDOWN(N21*基本データ等!$B$3,0)</f>
        <v>269</v>
      </c>
      <c r="Z21" s="1">
        <f>ROUNDDOWN(O21*基本データ等!$B$3,0)</f>
        <v>269</v>
      </c>
      <c r="AA21" s="1">
        <f>ROUNDDOWN(P21*基本データ等!$B$3,0)</f>
        <v>376</v>
      </c>
      <c r="AB21" s="1">
        <f>ROUNDDOWN(Q21*基本データ等!$B$3,0)</f>
        <v>384</v>
      </c>
      <c r="AC21" s="1">
        <f>ROUNDDOWN(R21*基本データ等!$B$3,0)</f>
        <v>446</v>
      </c>
      <c r="AD21" s="1">
        <f>ROUNDDOWN(S21*基本データ等!$B$3,0)</f>
        <v>493</v>
      </c>
      <c r="AE21" s="1">
        <f>ROUNDDOWN(T21*基本データ等!$B$3,0)</f>
        <v>1841</v>
      </c>
      <c r="AF21" s="1">
        <f>ROUNDDOWN(U21*基本データ等!$B$3,0)</f>
        <v>1941</v>
      </c>
      <c r="AG21" s="1">
        <f>ROUNDDOWN(V21*基本データ等!$B$3,0)</f>
        <v>9391</v>
      </c>
      <c r="AH21" s="1">
        <f>ROUNDDOWN(W21*基本データ等!$B$3,0)</f>
        <v>270</v>
      </c>
    </row>
    <row r="22" spans="1:34">
      <c r="A22" s="6">
        <v>19</v>
      </c>
      <c r="B22" s="1">
        <f t="shared" si="33"/>
        <v>3149</v>
      </c>
      <c r="C22" s="1">
        <f t="shared" si="34"/>
        <v>3149</v>
      </c>
      <c r="D22" s="1">
        <f t="shared" si="35"/>
        <v>3149</v>
      </c>
      <c r="E22" s="1">
        <f t="shared" si="36"/>
        <v>4350</v>
      </c>
      <c r="F22" s="1">
        <f t="shared" si="37"/>
        <v>4438</v>
      </c>
      <c r="G22" s="1">
        <f t="shared" si="38"/>
        <v>5120</v>
      </c>
      <c r="H22" s="1">
        <f t="shared" si="39"/>
        <v>5637</v>
      </c>
      <c r="I22" s="1">
        <f t="shared" si="40"/>
        <v>20465</v>
      </c>
      <c r="J22" s="1">
        <f t="shared" si="41"/>
        <v>21565</v>
      </c>
      <c r="K22" s="1">
        <f t="shared" si="42"/>
        <v>103515</v>
      </c>
      <c r="L22" s="1">
        <f t="shared" si="43"/>
        <v>3161</v>
      </c>
      <c r="M22" s="1">
        <f>$A22*基本データ等!$D$13-基本データ等!$D$34</f>
        <v>2863</v>
      </c>
      <c r="N22" s="1">
        <f>$A22*基本データ等!$D$14-基本データ等!$D$35</f>
        <v>2863</v>
      </c>
      <c r="O22" s="1">
        <f>$A22*基本データ等!$D$15-基本データ等!$D$36</f>
        <v>2863</v>
      </c>
      <c r="P22" s="1">
        <f>$A22*基本データ等!$D$16-基本データ等!$D$37</f>
        <v>3955</v>
      </c>
      <c r="Q22" s="1">
        <f>$A22*基本データ等!$D$17-基本データ等!$D$38</f>
        <v>4035</v>
      </c>
      <c r="R22" s="1">
        <f>$A22*基本データ等!$D$18-基本データ等!$D$39</f>
        <v>4655</v>
      </c>
      <c r="S22" s="1">
        <f>$A22*基本データ等!$D$19-基本データ等!$D$40</f>
        <v>5125</v>
      </c>
      <c r="T22" s="1">
        <f>$A22*基本データ等!$D$20-基本データ等!$D$41</f>
        <v>18605</v>
      </c>
      <c r="U22" s="1">
        <f>$A22*基本データ等!$D$21-基本データ等!$D$42</f>
        <v>19605</v>
      </c>
      <c r="V22" s="1">
        <f>$A22*基本データ等!$D$22-基本データ等!$D$43</f>
        <v>94105</v>
      </c>
      <c r="W22" s="1">
        <f>$A22*基本データ等!$C$26-基本データ等!$C$47</f>
        <v>2874</v>
      </c>
      <c r="X22" s="1">
        <f>ROUNDDOWN(M22*基本データ等!$B$3,0)</f>
        <v>286</v>
      </c>
      <c r="Y22" s="1">
        <f>ROUNDDOWN(N22*基本データ等!$B$3,0)</f>
        <v>286</v>
      </c>
      <c r="Z22" s="1">
        <f>ROUNDDOWN(O22*基本データ等!$B$3,0)</f>
        <v>286</v>
      </c>
      <c r="AA22" s="1">
        <f>ROUNDDOWN(P22*基本データ等!$B$3,0)</f>
        <v>395</v>
      </c>
      <c r="AB22" s="1">
        <f>ROUNDDOWN(Q22*基本データ等!$B$3,0)</f>
        <v>403</v>
      </c>
      <c r="AC22" s="1">
        <f>ROUNDDOWN(R22*基本データ等!$B$3,0)</f>
        <v>465</v>
      </c>
      <c r="AD22" s="1">
        <f>ROUNDDOWN(S22*基本データ等!$B$3,0)</f>
        <v>512</v>
      </c>
      <c r="AE22" s="1">
        <f>ROUNDDOWN(T22*基本データ等!$B$3,0)</f>
        <v>1860</v>
      </c>
      <c r="AF22" s="1">
        <f>ROUNDDOWN(U22*基本データ等!$B$3,0)</f>
        <v>1960</v>
      </c>
      <c r="AG22" s="1">
        <f>ROUNDDOWN(V22*基本データ等!$B$3,0)</f>
        <v>9410</v>
      </c>
      <c r="AH22" s="1">
        <f>ROUNDDOWN(W22*基本データ等!$B$3,0)</f>
        <v>287</v>
      </c>
    </row>
    <row r="23" spans="1:34">
      <c r="A23" s="6">
        <v>20</v>
      </c>
      <c r="B23" s="1">
        <f t="shared" si="33"/>
        <v>3330</v>
      </c>
      <c r="C23" s="1">
        <f t="shared" si="34"/>
        <v>3330</v>
      </c>
      <c r="D23" s="1">
        <f t="shared" si="35"/>
        <v>3330</v>
      </c>
      <c r="E23" s="1">
        <f t="shared" si="36"/>
        <v>4565</v>
      </c>
      <c r="F23" s="1">
        <f t="shared" si="37"/>
        <v>4653</v>
      </c>
      <c r="G23" s="1">
        <f t="shared" si="38"/>
        <v>5335</v>
      </c>
      <c r="H23" s="1">
        <f t="shared" si="39"/>
        <v>5852</v>
      </c>
      <c r="I23" s="1">
        <f t="shared" si="40"/>
        <v>20680</v>
      </c>
      <c r="J23" s="1">
        <f t="shared" si="41"/>
        <v>21780</v>
      </c>
      <c r="K23" s="1">
        <f t="shared" si="42"/>
        <v>103730</v>
      </c>
      <c r="L23" s="1">
        <f t="shared" si="43"/>
        <v>3352</v>
      </c>
      <c r="M23" s="1">
        <f>$A23*基本データ等!$D$13-基本データ等!$D$34</f>
        <v>3028</v>
      </c>
      <c r="N23" s="1">
        <f>$A23*基本データ等!$D$14-基本データ等!$D$35</f>
        <v>3028</v>
      </c>
      <c r="O23" s="1">
        <f>$A23*基本データ等!$D$15-基本データ等!$D$36</f>
        <v>3028</v>
      </c>
      <c r="P23" s="1">
        <f>$A23*基本データ等!$D$16-基本データ等!$D$37</f>
        <v>4150</v>
      </c>
      <c r="Q23" s="1">
        <f>$A23*基本データ等!$D$17-基本データ等!$D$38</f>
        <v>4230</v>
      </c>
      <c r="R23" s="1">
        <f>$A23*基本データ等!$D$18-基本データ等!$D$39</f>
        <v>4850</v>
      </c>
      <c r="S23" s="1">
        <f>$A23*基本データ等!$D$19-基本データ等!$D$40</f>
        <v>5320</v>
      </c>
      <c r="T23" s="1">
        <f>$A23*基本データ等!$D$20-基本データ等!$D$41</f>
        <v>18800</v>
      </c>
      <c r="U23" s="1">
        <f>$A23*基本データ等!$D$21-基本データ等!$D$42</f>
        <v>19800</v>
      </c>
      <c r="V23" s="1">
        <f>$A23*基本データ等!$D$22-基本データ等!$D$43</f>
        <v>94300</v>
      </c>
      <c r="W23" s="1">
        <f>$A23*基本データ等!$C$26-基本データ等!$C$47</f>
        <v>3048</v>
      </c>
      <c r="X23" s="1">
        <f>ROUNDDOWN(M23*基本データ等!$B$3,0)</f>
        <v>302</v>
      </c>
      <c r="Y23" s="1">
        <f>ROUNDDOWN(N23*基本データ等!$B$3,0)</f>
        <v>302</v>
      </c>
      <c r="Z23" s="1">
        <f>ROUNDDOWN(O23*基本データ等!$B$3,0)</f>
        <v>302</v>
      </c>
      <c r="AA23" s="1">
        <f>ROUNDDOWN(P23*基本データ等!$B$3,0)</f>
        <v>415</v>
      </c>
      <c r="AB23" s="1">
        <f>ROUNDDOWN(Q23*基本データ等!$B$3,0)</f>
        <v>423</v>
      </c>
      <c r="AC23" s="1">
        <f>ROUNDDOWN(R23*基本データ等!$B$3,0)</f>
        <v>485</v>
      </c>
      <c r="AD23" s="1">
        <f>ROUNDDOWN(S23*基本データ等!$B$3,0)</f>
        <v>532</v>
      </c>
      <c r="AE23" s="1">
        <f>ROUNDDOWN(T23*基本データ等!$B$3,0)</f>
        <v>1880</v>
      </c>
      <c r="AF23" s="1">
        <f>ROUNDDOWN(U23*基本データ等!$B$3,0)</f>
        <v>1980</v>
      </c>
      <c r="AG23" s="1">
        <f>ROUNDDOWN(V23*基本データ等!$B$3,0)</f>
        <v>9430</v>
      </c>
      <c r="AH23" s="1">
        <f>ROUNDDOWN(W23*基本データ等!$B$3,0)</f>
        <v>304</v>
      </c>
    </row>
    <row r="24" spans="1:34">
      <c r="A24" s="6">
        <v>21</v>
      </c>
      <c r="B24" s="1">
        <f t="shared" si="33"/>
        <v>3512</v>
      </c>
      <c r="C24" s="1">
        <f t="shared" si="34"/>
        <v>3512</v>
      </c>
      <c r="D24" s="1">
        <f t="shared" si="35"/>
        <v>3512</v>
      </c>
      <c r="E24" s="1">
        <f t="shared" si="36"/>
        <v>4779</v>
      </c>
      <c r="F24" s="1">
        <f t="shared" si="37"/>
        <v>4867</v>
      </c>
      <c r="G24" s="1">
        <f t="shared" si="38"/>
        <v>5549</v>
      </c>
      <c r="H24" s="1">
        <f t="shared" si="39"/>
        <v>6066</v>
      </c>
      <c r="I24" s="1">
        <f t="shared" si="40"/>
        <v>20894</v>
      </c>
      <c r="J24" s="1">
        <f t="shared" si="41"/>
        <v>21994</v>
      </c>
      <c r="K24" s="1">
        <f t="shared" si="42"/>
        <v>103944</v>
      </c>
      <c r="L24" s="1">
        <f t="shared" si="43"/>
        <v>3544</v>
      </c>
      <c r="M24" s="1">
        <f>$A24*基本データ等!$D$13-基本データ等!$D$34</f>
        <v>3193</v>
      </c>
      <c r="N24" s="1">
        <f>$A24*基本データ等!$D$14-基本データ等!$D$35</f>
        <v>3193</v>
      </c>
      <c r="O24" s="1">
        <f>$A24*基本データ等!$D$15-基本データ等!$D$36</f>
        <v>3193</v>
      </c>
      <c r="P24" s="1">
        <f>$A24*基本データ等!$D$16-基本データ等!$D$37</f>
        <v>4345</v>
      </c>
      <c r="Q24" s="1">
        <f>$A24*基本データ等!$D$17-基本データ等!$D$38</f>
        <v>4425</v>
      </c>
      <c r="R24" s="1">
        <f>$A24*基本データ等!$D$18-基本データ等!$D$39</f>
        <v>5045</v>
      </c>
      <c r="S24" s="1">
        <f>$A24*基本データ等!$D$19-基本データ等!$D$40</f>
        <v>5515</v>
      </c>
      <c r="T24" s="1">
        <f>$A24*基本データ等!$D$20-基本データ等!$D$41</f>
        <v>18995</v>
      </c>
      <c r="U24" s="1">
        <f>$A24*基本データ等!$D$21-基本データ等!$D$42</f>
        <v>19995</v>
      </c>
      <c r="V24" s="1">
        <f>$A24*基本データ等!$D$22-基本データ等!$D$43</f>
        <v>94495</v>
      </c>
      <c r="W24" s="1">
        <f>$A24*基本データ等!$C$26-基本データ等!$C$47</f>
        <v>3222</v>
      </c>
      <c r="X24" s="1">
        <f>ROUNDDOWN(M24*基本データ等!$B$3,0)</f>
        <v>319</v>
      </c>
      <c r="Y24" s="1">
        <f>ROUNDDOWN(N24*基本データ等!$B$3,0)</f>
        <v>319</v>
      </c>
      <c r="Z24" s="1">
        <f>ROUNDDOWN(O24*基本データ等!$B$3,0)</f>
        <v>319</v>
      </c>
      <c r="AA24" s="1">
        <f>ROUNDDOWN(P24*基本データ等!$B$3,0)</f>
        <v>434</v>
      </c>
      <c r="AB24" s="1">
        <f>ROUNDDOWN(Q24*基本データ等!$B$3,0)</f>
        <v>442</v>
      </c>
      <c r="AC24" s="1">
        <f>ROUNDDOWN(R24*基本データ等!$B$3,0)</f>
        <v>504</v>
      </c>
      <c r="AD24" s="1">
        <f>ROUNDDOWN(S24*基本データ等!$B$3,0)</f>
        <v>551</v>
      </c>
      <c r="AE24" s="1">
        <f>ROUNDDOWN(T24*基本データ等!$B$3,0)</f>
        <v>1899</v>
      </c>
      <c r="AF24" s="1">
        <f>ROUNDDOWN(U24*基本データ等!$B$3,0)</f>
        <v>1999</v>
      </c>
      <c r="AG24" s="1">
        <f>ROUNDDOWN(V24*基本データ等!$B$3,0)</f>
        <v>9449</v>
      </c>
      <c r="AH24" s="1">
        <f>ROUNDDOWN(W24*基本データ等!$B$3,0)</f>
        <v>322</v>
      </c>
    </row>
    <row r="25" spans="1:34">
      <c r="A25" s="6">
        <v>22</v>
      </c>
      <c r="B25" s="1">
        <f t="shared" si="33"/>
        <v>3693</v>
      </c>
      <c r="C25" s="1">
        <f t="shared" si="34"/>
        <v>3693</v>
      </c>
      <c r="D25" s="1">
        <f t="shared" si="35"/>
        <v>3693</v>
      </c>
      <c r="E25" s="1">
        <f t="shared" si="36"/>
        <v>4994</v>
      </c>
      <c r="F25" s="1">
        <f t="shared" si="37"/>
        <v>5082</v>
      </c>
      <c r="G25" s="1">
        <f t="shared" si="38"/>
        <v>5764</v>
      </c>
      <c r="H25" s="1">
        <f t="shared" si="39"/>
        <v>6281</v>
      </c>
      <c r="I25" s="1">
        <f t="shared" si="40"/>
        <v>21109</v>
      </c>
      <c r="J25" s="1">
        <f t="shared" si="41"/>
        <v>22209</v>
      </c>
      <c r="K25" s="1">
        <f t="shared" si="42"/>
        <v>104159</v>
      </c>
      <c r="L25" s="1">
        <f t="shared" si="43"/>
        <v>3735</v>
      </c>
      <c r="M25" s="1">
        <f>$A25*基本データ等!$D$13-基本データ等!$D$34</f>
        <v>3358</v>
      </c>
      <c r="N25" s="1">
        <f>$A25*基本データ等!$D$14-基本データ等!$D$35</f>
        <v>3358</v>
      </c>
      <c r="O25" s="1">
        <f>$A25*基本データ等!$D$15-基本データ等!$D$36</f>
        <v>3358</v>
      </c>
      <c r="P25" s="1">
        <f>$A25*基本データ等!$D$16-基本データ等!$D$37</f>
        <v>4540</v>
      </c>
      <c r="Q25" s="1">
        <f>$A25*基本データ等!$D$17-基本データ等!$D$38</f>
        <v>4620</v>
      </c>
      <c r="R25" s="1">
        <f>$A25*基本データ等!$D$18-基本データ等!$D$39</f>
        <v>5240</v>
      </c>
      <c r="S25" s="1">
        <f>$A25*基本データ等!$D$19-基本データ等!$D$40</f>
        <v>5710</v>
      </c>
      <c r="T25" s="1">
        <f>$A25*基本データ等!$D$20-基本データ等!$D$41</f>
        <v>19190</v>
      </c>
      <c r="U25" s="1">
        <f>$A25*基本データ等!$D$21-基本データ等!$D$42</f>
        <v>20190</v>
      </c>
      <c r="V25" s="1">
        <f>$A25*基本データ等!$D$22-基本データ等!$D$43</f>
        <v>94690</v>
      </c>
      <c r="W25" s="1">
        <f>$A25*基本データ等!$C$26-基本データ等!$C$47</f>
        <v>3396</v>
      </c>
      <c r="X25" s="1">
        <f>ROUNDDOWN(M25*基本データ等!$B$3,0)</f>
        <v>335</v>
      </c>
      <c r="Y25" s="1">
        <f>ROUNDDOWN(N25*基本データ等!$B$3,0)</f>
        <v>335</v>
      </c>
      <c r="Z25" s="1">
        <f>ROUNDDOWN(O25*基本データ等!$B$3,0)</f>
        <v>335</v>
      </c>
      <c r="AA25" s="1">
        <f>ROUNDDOWN(P25*基本データ等!$B$3,0)</f>
        <v>454</v>
      </c>
      <c r="AB25" s="1">
        <f>ROUNDDOWN(Q25*基本データ等!$B$3,0)</f>
        <v>462</v>
      </c>
      <c r="AC25" s="1">
        <f>ROUNDDOWN(R25*基本データ等!$B$3,0)</f>
        <v>524</v>
      </c>
      <c r="AD25" s="1">
        <f>ROUNDDOWN(S25*基本データ等!$B$3,0)</f>
        <v>571</v>
      </c>
      <c r="AE25" s="1">
        <f>ROUNDDOWN(T25*基本データ等!$B$3,0)</f>
        <v>1919</v>
      </c>
      <c r="AF25" s="1">
        <f>ROUNDDOWN(U25*基本データ等!$B$3,0)</f>
        <v>2019</v>
      </c>
      <c r="AG25" s="1">
        <f>ROUNDDOWN(V25*基本データ等!$B$3,0)</f>
        <v>9469</v>
      </c>
      <c r="AH25" s="1">
        <f>ROUNDDOWN(W25*基本データ等!$B$3,0)</f>
        <v>339</v>
      </c>
    </row>
    <row r="26" spans="1:34">
      <c r="A26" s="6">
        <v>23</v>
      </c>
      <c r="B26" s="1">
        <f t="shared" si="33"/>
        <v>3875</v>
      </c>
      <c r="C26" s="1">
        <f t="shared" si="34"/>
        <v>3875</v>
      </c>
      <c r="D26" s="1">
        <f t="shared" si="35"/>
        <v>3875</v>
      </c>
      <c r="E26" s="1">
        <f t="shared" si="36"/>
        <v>5208</v>
      </c>
      <c r="F26" s="1">
        <f t="shared" si="37"/>
        <v>5296</v>
      </c>
      <c r="G26" s="1">
        <f t="shared" si="38"/>
        <v>5978</v>
      </c>
      <c r="H26" s="1">
        <f t="shared" si="39"/>
        <v>6495</v>
      </c>
      <c r="I26" s="1">
        <f t="shared" si="40"/>
        <v>21323</v>
      </c>
      <c r="J26" s="1">
        <f t="shared" si="41"/>
        <v>22423</v>
      </c>
      <c r="K26" s="1">
        <f t="shared" si="42"/>
        <v>104373</v>
      </c>
      <c r="L26" s="1">
        <f t="shared" si="43"/>
        <v>3927</v>
      </c>
      <c r="M26" s="1">
        <f>$A26*基本データ等!$D$13-基本データ等!$D$34</f>
        <v>3523</v>
      </c>
      <c r="N26" s="1">
        <f>$A26*基本データ等!$D$14-基本データ等!$D$35</f>
        <v>3523</v>
      </c>
      <c r="O26" s="1">
        <f>$A26*基本データ等!$D$15-基本データ等!$D$36</f>
        <v>3523</v>
      </c>
      <c r="P26" s="1">
        <f>$A26*基本データ等!$D$16-基本データ等!$D$37</f>
        <v>4735</v>
      </c>
      <c r="Q26" s="1">
        <f>$A26*基本データ等!$D$17-基本データ等!$D$38</f>
        <v>4815</v>
      </c>
      <c r="R26" s="1">
        <f>$A26*基本データ等!$D$18-基本データ等!$D$39</f>
        <v>5435</v>
      </c>
      <c r="S26" s="1">
        <f>$A26*基本データ等!$D$19-基本データ等!$D$40</f>
        <v>5905</v>
      </c>
      <c r="T26" s="1">
        <f>$A26*基本データ等!$D$20-基本データ等!$D$41</f>
        <v>19385</v>
      </c>
      <c r="U26" s="1">
        <f>$A26*基本データ等!$D$21-基本データ等!$D$42</f>
        <v>20385</v>
      </c>
      <c r="V26" s="1">
        <f>$A26*基本データ等!$D$22-基本データ等!$D$43</f>
        <v>94885</v>
      </c>
      <c r="W26" s="1">
        <f>$A26*基本データ等!$C$26-基本データ等!$C$47</f>
        <v>3570</v>
      </c>
      <c r="X26" s="1">
        <f>ROUNDDOWN(M26*基本データ等!$B$3,0)</f>
        <v>352</v>
      </c>
      <c r="Y26" s="1">
        <f>ROUNDDOWN(N26*基本データ等!$B$3,0)</f>
        <v>352</v>
      </c>
      <c r="Z26" s="1">
        <f>ROUNDDOWN(O26*基本データ等!$B$3,0)</f>
        <v>352</v>
      </c>
      <c r="AA26" s="1">
        <f>ROUNDDOWN(P26*基本データ等!$B$3,0)</f>
        <v>473</v>
      </c>
      <c r="AB26" s="1">
        <f>ROUNDDOWN(Q26*基本データ等!$B$3,0)</f>
        <v>481</v>
      </c>
      <c r="AC26" s="1">
        <f>ROUNDDOWN(R26*基本データ等!$B$3,0)</f>
        <v>543</v>
      </c>
      <c r="AD26" s="1">
        <f>ROUNDDOWN(S26*基本データ等!$B$3,0)</f>
        <v>590</v>
      </c>
      <c r="AE26" s="1">
        <f>ROUNDDOWN(T26*基本データ等!$B$3,0)</f>
        <v>1938</v>
      </c>
      <c r="AF26" s="1">
        <f>ROUNDDOWN(U26*基本データ等!$B$3,0)</f>
        <v>2038</v>
      </c>
      <c r="AG26" s="1">
        <f>ROUNDDOWN(V26*基本データ等!$B$3,0)</f>
        <v>9488</v>
      </c>
      <c r="AH26" s="1">
        <f>ROUNDDOWN(W26*基本データ等!$B$3,0)</f>
        <v>357</v>
      </c>
    </row>
    <row r="27" spans="1:34">
      <c r="A27" s="6">
        <v>24</v>
      </c>
      <c r="B27" s="1">
        <f t="shared" si="33"/>
        <v>4056</v>
      </c>
      <c r="C27" s="1">
        <f t="shared" si="34"/>
        <v>4056</v>
      </c>
      <c r="D27" s="1">
        <f t="shared" si="35"/>
        <v>4056</v>
      </c>
      <c r="E27" s="1">
        <f t="shared" si="36"/>
        <v>5423</v>
      </c>
      <c r="F27" s="1">
        <f t="shared" si="37"/>
        <v>5511</v>
      </c>
      <c r="G27" s="1">
        <f t="shared" si="38"/>
        <v>6193</v>
      </c>
      <c r="H27" s="1">
        <f t="shared" si="39"/>
        <v>6710</v>
      </c>
      <c r="I27" s="1">
        <f t="shared" si="40"/>
        <v>21538</v>
      </c>
      <c r="J27" s="1">
        <f t="shared" si="41"/>
        <v>22638</v>
      </c>
      <c r="K27" s="1">
        <f t="shared" si="42"/>
        <v>104588</v>
      </c>
      <c r="L27" s="1">
        <f t="shared" si="43"/>
        <v>4118</v>
      </c>
      <c r="M27" s="1">
        <f>$A27*基本データ等!$D$13-基本データ等!$D$34</f>
        <v>3688</v>
      </c>
      <c r="N27" s="1">
        <f>$A27*基本データ等!$D$14-基本データ等!$D$35</f>
        <v>3688</v>
      </c>
      <c r="O27" s="1">
        <f>$A27*基本データ等!$D$15-基本データ等!$D$36</f>
        <v>3688</v>
      </c>
      <c r="P27" s="1">
        <f>$A27*基本データ等!$D$16-基本データ等!$D$37</f>
        <v>4930</v>
      </c>
      <c r="Q27" s="1">
        <f>$A27*基本データ等!$D$17-基本データ等!$D$38</f>
        <v>5010</v>
      </c>
      <c r="R27" s="1">
        <f>$A27*基本データ等!$D$18-基本データ等!$D$39</f>
        <v>5630</v>
      </c>
      <c r="S27" s="1">
        <f>$A27*基本データ等!$D$19-基本データ等!$D$40</f>
        <v>6100</v>
      </c>
      <c r="T27" s="1">
        <f>$A27*基本データ等!$D$20-基本データ等!$D$41</f>
        <v>19580</v>
      </c>
      <c r="U27" s="1">
        <f>$A27*基本データ等!$D$21-基本データ等!$D$42</f>
        <v>20580</v>
      </c>
      <c r="V27" s="1">
        <f>$A27*基本データ等!$D$22-基本データ等!$D$43</f>
        <v>95080</v>
      </c>
      <c r="W27" s="1">
        <f>$A27*基本データ等!$C$26-基本データ等!$C$47</f>
        <v>3743.9999999999995</v>
      </c>
      <c r="X27" s="1">
        <f>ROUNDDOWN(M27*基本データ等!$B$3,0)</f>
        <v>368</v>
      </c>
      <c r="Y27" s="1">
        <f>ROUNDDOWN(N27*基本データ等!$B$3,0)</f>
        <v>368</v>
      </c>
      <c r="Z27" s="1">
        <f>ROUNDDOWN(O27*基本データ等!$B$3,0)</f>
        <v>368</v>
      </c>
      <c r="AA27" s="1">
        <f>ROUNDDOWN(P27*基本データ等!$B$3,0)</f>
        <v>493</v>
      </c>
      <c r="AB27" s="1">
        <f>ROUNDDOWN(Q27*基本データ等!$B$3,0)</f>
        <v>501</v>
      </c>
      <c r="AC27" s="1">
        <f>ROUNDDOWN(R27*基本データ等!$B$3,0)</f>
        <v>563</v>
      </c>
      <c r="AD27" s="1">
        <f>ROUNDDOWN(S27*基本データ等!$B$3,0)</f>
        <v>610</v>
      </c>
      <c r="AE27" s="1">
        <f>ROUNDDOWN(T27*基本データ等!$B$3,0)</f>
        <v>1958</v>
      </c>
      <c r="AF27" s="1">
        <f>ROUNDDOWN(U27*基本データ等!$B$3,0)</f>
        <v>2058</v>
      </c>
      <c r="AG27" s="1">
        <f>ROUNDDOWN(V27*基本データ等!$B$3,0)</f>
        <v>9508</v>
      </c>
      <c r="AH27" s="1">
        <f>ROUNDDOWN(W27*基本データ等!$B$3,0)</f>
        <v>374</v>
      </c>
    </row>
    <row r="28" spans="1:34" ht="14.25" thickBot="1">
      <c r="A28" s="7">
        <v>25</v>
      </c>
      <c r="B28" s="1">
        <f t="shared" si="33"/>
        <v>4238</v>
      </c>
      <c r="C28" s="1">
        <f t="shared" si="34"/>
        <v>4238</v>
      </c>
      <c r="D28" s="1">
        <f t="shared" si="35"/>
        <v>4238</v>
      </c>
      <c r="E28" s="1">
        <f t="shared" si="36"/>
        <v>5637</v>
      </c>
      <c r="F28" s="1">
        <f t="shared" si="37"/>
        <v>5725</v>
      </c>
      <c r="G28" s="1">
        <f t="shared" si="38"/>
        <v>6407</v>
      </c>
      <c r="H28" s="1">
        <f t="shared" si="39"/>
        <v>6924</v>
      </c>
      <c r="I28" s="1">
        <f t="shared" si="40"/>
        <v>21752</v>
      </c>
      <c r="J28" s="1">
        <f t="shared" si="41"/>
        <v>22852</v>
      </c>
      <c r="K28" s="1">
        <f t="shared" si="42"/>
        <v>104802</v>
      </c>
      <c r="L28" s="1">
        <f t="shared" si="43"/>
        <v>4309</v>
      </c>
      <c r="M28" s="1">
        <f>$A28*基本データ等!$D$13-基本データ等!$D$34</f>
        <v>3853</v>
      </c>
      <c r="N28" s="1">
        <f>$A28*基本データ等!$D$14-基本データ等!$D$35</f>
        <v>3853</v>
      </c>
      <c r="O28" s="1">
        <f>$A28*基本データ等!$D$15-基本データ等!$D$36</f>
        <v>3853</v>
      </c>
      <c r="P28" s="1">
        <f>$A28*基本データ等!$D$16-基本データ等!$D$37</f>
        <v>5125</v>
      </c>
      <c r="Q28" s="1">
        <f>$A28*基本データ等!$D$17-基本データ等!$D$38</f>
        <v>5205</v>
      </c>
      <c r="R28" s="1">
        <f>$A28*基本データ等!$D$18-基本データ等!$D$39</f>
        <v>5825</v>
      </c>
      <c r="S28" s="1">
        <f>$A28*基本データ等!$D$19-基本データ等!$D$40</f>
        <v>6295</v>
      </c>
      <c r="T28" s="1">
        <f>$A28*基本データ等!$D$20-基本データ等!$D$41</f>
        <v>19775</v>
      </c>
      <c r="U28" s="1">
        <f>$A28*基本データ等!$D$21-基本データ等!$D$42</f>
        <v>20775</v>
      </c>
      <c r="V28" s="1">
        <f>$A28*基本データ等!$D$22-基本データ等!$D$43</f>
        <v>95275</v>
      </c>
      <c r="W28" s="1">
        <f>$A28*基本データ等!$C$26-基本データ等!$C$47</f>
        <v>3917.9999999999995</v>
      </c>
      <c r="X28" s="1">
        <f>ROUNDDOWN(M28*基本データ等!$B$3,0)</f>
        <v>385</v>
      </c>
      <c r="Y28" s="1">
        <f>ROUNDDOWN(N28*基本データ等!$B$3,0)</f>
        <v>385</v>
      </c>
      <c r="Z28" s="1">
        <f>ROUNDDOWN(O28*基本データ等!$B$3,0)</f>
        <v>385</v>
      </c>
      <c r="AA28" s="1">
        <f>ROUNDDOWN(P28*基本データ等!$B$3,0)</f>
        <v>512</v>
      </c>
      <c r="AB28" s="1">
        <f>ROUNDDOWN(Q28*基本データ等!$B$3,0)</f>
        <v>520</v>
      </c>
      <c r="AC28" s="1">
        <f>ROUNDDOWN(R28*基本データ等!$B$3,0)</f>
        <v>582</v>
      </c>
      <c r="AD28" s="1">
        <f>ROUNDDOWN(S28*基本データ等!$B$3,0)</f>
        <v>629</v>
      </c>
      <c r="AE28" s="1">
        <f>ROUNDDOWN(T28*基本データ等!$B$3,0)</f>
        <v>1977</v>
      </c>
      <c r="AF28" s="1">
        <f>ROUNDDOWN(U28*基本データ等!$B$3,0)</f>
        <v>2077</v>
      </c>
      <c r="AG28" s="1">
        <f>ROUNDDOWN(V28*基本データ等!$B$3,0)</f>
        <v>9527</v>
      </c>
      <c r="AH28" s="1">
        <f>ROUNDDOWN(W28*基本データ等!$B$3,0)</f>
        <v>391</v>
      </c>
    </row>
    <row r="29" spans="1:34">
      <c r="A29" s="5">
        <v>26</v>
      </c>
      <c r="B29" s="1">
        <f t="shared" si="33"/>
        <v>4438</v>
      </c>
      <c r="C29" s="1">
        <f t="shared" si="34"/>
        <v>4438</v>
      </c>
      <c r="D29" s="1">
        <f t="shared" si="35"/>
        <v>4438</v>
      </c>
      <c r="E29" s="1">
        <f t="shared" si="36"/>
        <v>5859</v>
      </c>
      <c r="F29" s="1">
        <f t="shared" si="37"/>
        <v>5947</v>
      </c>
      <c r="G29" s="1">
        <f t="shared" si="38"/>
        <v>6629</v>
      </c>
      <c r="H29" s="1">
        <f t="shared" si="39"/>
        <v>7146</v>
      </c>
      <c r="I29" s="1">
        <f t="shared" si="40"/>
        <v>21974</v>
      </c>
      <c r="J29" s="1">
        <f t="shared" si="41"/>
        <v>23074</v>
      </c>
      <c r="K29" s="1">
        <f t="shared" si="42"/>
        <v>105024</v>
      </c>
      <c r="L29" s="1">
        <f t="shared" si="43"/>
        <v>4518</v>
      </c>
      <c r="M29" s="1">
        <f>$A29*基本データ等!$E$13-基本データ等!$E$34</f>
        <v>4035</v>
      </c>
      <c r="N29" s="1">
        <f>$A29*基本データ等!$E$14-基本データ等!$E$35</f>
        <v>4035</v>
      </c>
      <c r="O29" s="1">
        <f>$A29*基本データ等!$E$15-基本データ等!$E$36</f>
        <v>4035</v>
      </c>
      <c r="P29" s="1">
        <f>$A29*基本データ等!$E$16-基本データ等!$E$37</f>
        <v>5327</v>
      </c>
      <c r="Q29" s="1">
        <f>$A29*基本データ等!$E$17-基本データ等!$E$38</f>
        <v>5407</v>
      </c>
      <c r="R29" s="1">
        <f>$A29*基本データ等!$E$18-基本データ等!$E$39</f>
        <v>6027</v>
      </c>
      <c r="S29" s="1">
        <f>$A29*基本データ等!$E$19-基本データ等!$E$40</f>
        <v>6497</v>
      </c>
      <c r="T29" s="1">
        <f>$A29*基本データ等!$E$20-基本データ等!$E$41</f>
        <v>19977</v>
      </c>
      <c r="U29" s="1">
        <f>$A29*基本データ等!$E$21-基本データ等!$E$42</f>
        <v>20977</v>
      </c>
      <c r="V29" s="1">
        <f>$A29*基本データ等!$E$22-基本データ等!$E$43</f>
        <v>95477</v>
      </c>
      <c r="W29" s="1">
        <f>$A29*基本データ等!$D$26-基本データ等!$D$47</f>
        <v>4108</v>
      </c>
      <c r="X29" s="1">
        <f>ROUNDDOWN(M29*基本データ等!$B$3,0)</f>
        <v>403</v>
      </c>
      <c r="Y29" s="1">
        <f>ROUNDDOWN(N29*基本データ等!$B$3,0)</f>
        <v>403</v>
      </c>
      <c r="Z29" s="1">
        <f>ROUNDDOWN(O29*基本データ等!$B$3,0)</f>
        <v>403</v>
      </c>
      <c r="AA29" s="1">
        <f>ROUNDDOWN(P29*基本データ等!$B$3,0)</f>
        <v>532</v>
      </c>
      <c r="AB29" s="1">
        <f>ROUNDDOWN(Q29*基本データ等!$B$3,0)</f>
        <v>540</v>
      </c>
      <c r="AC29" s="1">
        <f>ROUNDDOWN(R29*基本データ等!$B$3,0)</f>
        <v>602</v>
      </c>
      <c r="AD29" s="1">
        <f>ROUNDDOWN(S29*基本データ等!$B$3,0)</f>
        <v>649</v>
      </c>
      <c r="AE29" s="1">
        <f>ROUNDDOWN(T29*基本データ等!$B$3,0)</f>
        <v>1997</v>
      </c>
      <c r="AF29" s="1">
        <f>ROUNDDOWN(U29*基本データ等!$B$3,0)</f>
        <v>2097</v>
      </c>
      <c r="AG29" s="1">
        <f>ROUNDDOWN(V29*基本データ等!$B$3,0)</f>
        <v>9547</v>
      </c>
      <c r="AH29" s="1">
        <f>ROUNDDOWN(W29*基本データ等!$B$3,0)</f>
        <v>410</v>
      </c>
    </row>
    <row r="30" spans="1:34">
      <c r="A30" s="6">
        <v>27</v>
      </c>
      <c r="B30" s="1">
        <f t="shared" si="33"/>
        <v>4638</v>
      </c>
      <c r="C30" s="1">
        <f t="shared" si="34"/>
        <v>4638</v>
      </c>
      <c r="D30" s="1">
        <f t="shared" si="35"/>
        <v>4638</v>
      </c>
      <c r="E30" s="1">
        <f t="shared" si="36"/>
        <v>6081</v>
      </c>
      <c r="F30" s="1">
        <f t="shared" si="37"/>
        <v>6169</v>
      </c>
      <c r="G30" s="1">
        <f t="shared" si="38"/>
        <v>6851</v>
      </c>
      <c r="H30" s="1">
        <f t="shared" si="39"/>
        <v>7368</v>
      </c>
      <c r="I30" s="1">
        <f t="shared" si="40"/>
        <v>22196</v>
      </c>
      <c r="J30" s="1">
        <f t="shared" si="41"/>
        <v>23296</v>
      </c>
      <c r="K30" s="1">
        <f t="shared" si="42"/>
        <v>105246</v>
      </c>
      <c r="L30" s="1">
        <f t="shared" si="43"/>
        <v>4727</v>
      </c>
      <c r="M30" s="1">
        <f>$A30*基本データ等!$E$13-基本データ等!$E$34</f>
        <v>4217</v>
      </c>
      <c r="N30" s="1">
        <f>$A30*基本データ等!$E$14-基本データ等!$E$35</f>
        <v>4217</v>
      </c>
      <c r="O30" s="1">
        <f>$A30*基本データ等!$E$15-基本データ等!$E$36</f>
        <v>4217</v>
      </c>
      <c r="P30" s="1">
        <f>$A30*基本データ等!$E$16-基本データ等!$E$37</f>
        <v>5529</v>
      </c>
      <c r="Q30" s="1">
        <f>$A30*基本データ等!$E$17-基本データ等!$E$38</f>
        <v>5609</v>
      </c>
      <c r="R30" s="1">
        <f>$A30*基本データ等!$E$18-基本データ等!$E$39</f>
        <v>6229</v>
      </c>
      <c r="S30" s="1">
        <f>$A30*基本データ等!$E$19-基本データ等!$E$40</f>
        <v>6699</v>
      </c>
      <c r="T30" s="1">
        <f>$A30*基本データ等!$E$20-基本データ等!$E$41</f>
        <v>20179</v>
      </c>
      <c r="U30" s="1">
        <f>$A30*基本データ等!$E$21-基本データ等!$E$42</f>
        <v>21179</v>
      </c>
      <c r="V30" s="1">
        <f>$A30*基本データ等!$E$22-基本データ等!$E$43</f>
        <v>95679</v>
      </c>
      <c r="W30" s="1">
        <f>$A30*基本データ等!$D$26-基本データ等!$D$47</f>
        <v>4298</v>
      </c>
      <c r="X30" s="1">
        <f>ROUNDDOWN(M30*基本データ等!$B$3,0)</f>
        <v>421</v>
      </c>
      <c r="Y30" s="1">
        <f>ROUNDDOWN(N30*基本データ等!$B$3,0)</f>
        <v>421</v>
      </c>
      <c r="Z30" s="1">
        <f>ROUNDDOWN(O30*基本データ等!$B$3,0)</f>
        <v>421</v>
      </c>
      <c r="AA30" s="1">
        <f>ROUNDDOWN(P30*基本データ等!$B$3,0)</f>
        <v>552</v>
      </c>
      <c r="AB30" s="1">
        <f>ROUNDDOWN(Q30*基本データ等!$B$3,0)</f>
        <v>560</v>
      </c>
      <c r="AC30" s="1">
        <f>ROUNDDOWN(R30*基本データ等!$B$3,0)</f>
        <v>622</v>
      </c>
      <c r="AD30" s="1">
        <f>ROUNDDOWN(S30*基本データ等!$B$3,0)</f>
        <v>669</v>
      </c>
      <c r="AE30" s="1">
        <f>ROUNDDOWN(T30*基本データ等!$B$3,0)</f>
        <v>2017</v>
      </c>
      <c r="AF30" s="1">
        <f>ROUNDDOWN(U30*基本データ等!$B$3,0)</f>
        <v>2117</v>
      </c>
      <c r="AG30" s="1">
        <f>ROUNDDOWN(V30*基本データ等!$B$3,0)</f>
        <v>9567</v>
      </c>
      <c r="AH30" s="1">
        <f>ROUNDDOWN(W30*基本データ等!$B$3,0)</f>
        <v>429</v>
      </c>
    </row>
    <row r="31" spans="1:34">
      <c r="A31" s="6">
        <v>28</v>
      </c>
      <c r="B31" s="1">
        <f t="shared" si="33"/>
        <v>4838</v>
      </c>
      <c r="C31" s="1">
        <f t="shared" si="34"/>
        <v>4838</v>
      </c>
      <c r="D31" s="1">
        <f t="shared" si="35"/>
        <v>4838</v>
      </c>
      <c r="E31" s="1">
        <f t="shared" si="36"/>
        <v>6304</v>
      </c>
      <c r="F31" s="1">
        <f t="shared" si="37"/>
        <v>6392</v>
      </c>
      <c r="G31" s="1">
        <f t="shared" si="38"/>
        <v>7074</v>
      </c>
      <c r="H31" s="1">
        <f t="shared" si="39"/>
        <v>7591</v>
      </c>
      <c r="I31" s="1">
        <f t="shared" si="40"/>
        <v>22419</v>
      </c>
      <c r="J31" s="1">
        <f t="shared" si="41"/>
        <v>23519</v>
      </c>
      <c r="K31" s="1">
        <f t="shared" si="42"/>
        <v>105469</v>
      </c>
      <c r="L31" s="1">
        <f t="shared" si="43"/>
        <v>4936</v>
      </c>
      <c r="M31" s="1">
        <f>$A31*基本データ等!$E$13-基本データ等!$E$34</f>
        <v>4399</v>
      </c>
      <c r="N31" s="1">
        <f>$A31*基本データ等!$E$14-基本データ等!$E$35</f>
        <v>4399</v>
      </c>
      <c r="O31" s="1">
        <f>$A31*基本データ等!$E$15-基本データ等!$E$36</f>
        <v>4399</v>
      </c>
      <c r="P31" s="1">
        <f>$A31*基本データ等!$E$16-基本データ等!$E$37</f>
        <v>5731</v>
      </c>
      <c r="Q31" s="1">
        <f>$A31*基本データ等!$E$17-基本データ等!$E$38</f>
        <v>5811</v>
      </c>
      <c r="R31" s="1">
        <f>$A31*基本データ等!$E$18-基本データ等!$E$39</f>
        <v>6431</v>
      </c>
      <c r="S31" s="1">
        <f>$A31*基本データ等!$E$19-基本データ等!$E$40</f>
        <v>6901</v>
      </c>
      <c r="T31" s="1">
        <f>$A31*基本データ等!$E$20-基本データ等!$E$41</f>
        <v>20381</v>
      </c>
      <c r="U31" s="1">
        <f>$A31*基本データ等!$E$21-基本データ等!$E$42</f>
        <v>21381</v>
      </c>
      <c r="V31" s="1">
        <f>$A31*基本データ等!$E$22-基本データ等!$E$43</f>
        <v>95881</v>
      </c>
      <c r="W31" s="1">
        <f>$A31*基本データ等!$D$26-基本データ等!$D$47</f>
        <v>4488</v>
      </c>
      <c r="X31" s="1">
        <f>ROUNDDOWN(M31*基本データ等!$B$3,0)</f>
        <v>439</v>
      </c>
      <c r="Y31" s="1">
        <f>ROUNDDOWN(N31*基本データ等!$B$3,0)</f>
        <v>439</v>
      </c>
      <c r="Z31" s="1">
        <f>ROUNDDOWN(O31*基本データ等!$B$3,0)</f>
        <v>439</v>
      </c>
      <c r="AA31" s="1">
        <f>ROUNDDOWN(P31*基本データ等!$B$3,0)</f>
        <v>573</v>
      </c>
      <c r="AB31" s="1">
        <f>ROUNDDOWN(Q31*基本データ等!$B$3,0)</f>
        <v>581</v>
      </c>
      <c r="AC31" s="1">
        <f>ROUNDDOWN(R31*基本データ等!$B$3,0)</f>
        <v>643</v>
      </c>
      <c r="AD31" s="1">
        <f>ROUNDDOWN(S31*基本データ等!$B$3,0)</f>
        <v>690</v>
      </c>
      <c r="AE31" s="1">
        <f>ROUNDDOWN(T31*基本データ等!$B$3,0)</f>
        <v>2038</v>
      </c>
      <c r="AF31" s="1">
        <f>ROUNDDOWN(U31*基本データ等!$B$3,0)</f>
        <v>2138</v>
      </c>
      <c r="AG31" s="1">
        <f>ROUNDDOWN(V31*基本データ等!$B$3,0)</f>
        <v>9588</v>
      </c>
      <c r="AH31" s="1">
        <f>ROUNDDOWN(W31*基本データ等!$B$3,0)</f>
        <v>448</v>
      </c>
    </row>
    <row r="32" spans="1:34">
      <c r="A32" s="6">
        <v>29</v>
      </c>
      <c r="B32" s="1">
        <f t="shared" si="33"/>
        <v>5039</v>
      </c>
      <c r="C32" s="1">
        <f t="shared" si="34"/>
        <v>5039</v>
      </c>
      <c r="D32" s="1">
        <f t="shared" si="35"/>
        <v>5039</v>
      </c>
      <c r="E32" s="1">
        <f t="shared" si="36"/>
        <v>6526</v>
      </c>
      <c r="F32" s="1">
        <f t="shared" si="37"/>
        <v>6614</v>
      </c>
      <c r="G32" s="1">
        <f t="shared" si="38"/>
        <v>7296</v>
      </c>
      <c r="H32" s="1">
        <f t="shared" si="39"/>
        <v>7813</v>
      </c>
      <c r="I32" s="1">
        <f t="shared" si="40"/>
        <v>22641</v>
      </c>
      <c r="J32" s="1">
        <f t="shared" si="41"/>
        <v>23741</v>
      </c>
      <c r="K32" s="1">
        <f t="shared" si="42"/>
        <v>105691</v>
      </c>
      <c r="L32" s="1">
        <f t="shared" si="43"/>
        <v>5145</v>
      </c>
      <c r="M32" s="1">
        <f>$A32*基本データ等!$E$13-基本データ等!$E$34</f>
        <v>4581</v>
      </c>
      <c r="N32" s="1">
        <f>$A32*基本データ等!$E$14-基本データ等!$E$35</f>
        <v>4581</v>
      </c>
      <c r="O32" s="1">
        <f>$A32*基本データ等!$E$15-基本データ等!$E$36</f>
        <v>4581</v>
      </c>
      <c r="P32" s="1">
        <f>$A32*基本データ等!$E$16-基本データ等!$E$37</f>
        <v>5933</v>
      </c>
      <c r="Q32" s="1">
        <f>$A32*基本データ等!$E$17-基本データ等!$E$38</f>
        <v>6013</v>
      </c>
      <c r="R32" s="1">
        <f>$A32*基本データ等!$E$18-基本データ等!$E$39</f>
        <v>6633</v>
      </c>
      <c r="S32" s="1">
        <f>$A32*基本データ等!$E$19-基本データ等!$E$40</f>
        <v>7103</v>
      </c>
      <c r="T32" s="1">
        <f>$A32*基本データ等!$E$20-基本データ等!$E$41</f>
        <v>20583</v>
      </c>
      <c r="U32" s="1">
        <f>$A32*基本データ等!$E$21-基本データ等!$E$42</f>
        <v>21583</v>
      </c>
      <c r="V32" s="1">
        <f>$A32*基本データ等!$E$22-基本データ等!$E$43</f>
        <v>96083</v>
      </c>
      <c r="W32" s="1">
        <f>$A32*基本データ等!$D$26-基本データ等!$D$47</f>
        <v>4678</v>
      </c>
      <c r="X32" s="1">
        <f>ROUNDDOWN(M32*基本データ等!$B$3,0)</f>
        <v>458</v>
      </c>
      <c r="Y32" s="1">
        <f>ROUNDDOWN(N32*基本データ等!$B$3,0)</f>
        <v>458</v>
      </c>
      <c r="Z32" s="1">
        <f>ROUNDDOWN(O32*基本データ等!$B$3,0)</f>
        <v>458</v>
      </c>
      <c r="AA32" s="1">
        <f>ROUNDDOWN(P32*基本データ等!$B$3,0)</f>
        <v>593</v>
      </c>
      <c r="AB32" s="1">
        <f>ROUNDDOWN(Q32*基本データ等!$B$3,0)</f>
        <v>601</v>
      </c>
      <c r="AC32" s="1">
        <f>ROUNDDOWN(R32*基本データ等!$B$3,0)</f>
        <v>663</v>
      </c>
      <c r="AD32" s="1">
        <f>ROUNDDOWN(S32*基本データ等!$B$3,0)</f>
        <v>710</v>
      </c>
      <c r="AE32" s="1">
        <f>ROUNDDOWN(T32*基本データ等!$B$3,0)</f>
        <v>2058</v>
      </c>
      <c r="AF32" s="1">
        <f>ROUNDDOWN(U32*基本データ等!$B$3,0)</f>
        <v>2158</v>
      </c>
      <c r="AG32" s="1">
        <f>ROUNDDOWN(V32*基本データ等!$B$3,0)</f>
        <v>9608</v>
      </c>
      <c r="AH32" s="1">
        <f>ROUNDDOWN(W32*基本データ等!$B$3,0)</f>
        <v>467</v>
      </c>
    </row>
    <row r="33" spans="1:34">
      <c r="A33" s="6">
        <v>30</v>
      </c>
      <c r="B33" s="1">
        <f t="shared" si="33"/>
        <v>5239</v>
      </c>
      <c r="C33" s="1">
        <f t="shared" si="34"/>
        <v>5239</v>
      </c>
      <c r="D33" s="1">
        <f t="shared" si="35"/>
        <v>5239</v>
      </c>
      <c r="E33" s="1">
        <f t="shared" si="36"/>
        <v>6748</v>
      </c>
      <c r="F33" s="1">
        <f t="shared" si="37"/>
        <v>6836</v>
      </c>
      <c r="G33" s="1">
        <f t="shared" si="38"/>
        <v>7518</v>
      </c>
      <c r="H33" s="1">
        <f t="shared" si="39"/>
        <v>8035</v>
      </c>
      <c r="I33" s="1">
        <f t="shared" si="40"/>
        <v>22863</v>
      </c>
      <c r="J33" s="1">
        <f t="shared" si="41"/>
        <v>23963</v>
      </c>
      <c r="K33" s="1">
        <f t="shared" si="42"/>
        <v>105913</v>
      </c>
      <c r="L33" s="1">
        <f t="shared" si="43"/>
        <v>5354</v>
      </c>
      <c r="M33" s="1">
        <f>$A33*基本データ等!$E$13-基本データ等!$E$34</f>
        <v>4763</v>
      </c>
      <c r="N33" s="1">
        <f>$A33*基本データ等!$E$14-基本データ等!$E$35</f>
        <v>4763</v>
      </c>
      <c r="O33" s="1">
        <f>$A33*基本データ等!$E$15-基本データ等!$E$36</f>
        <v>4763</v>
      </c>
      <c r="P33" s="1">
        <f>$A33*基本データ等!$E$16-基本データ等!$E$37</f>
        <v>6135</v>
      </c>
      <c r="Q33" s="1">
        <f>$A33*基本データ等!$E$17-基本データ等!$E$38</f>
        <v>6215</v>
      </c>
      <c r="R33" s="1">
        <f>$A33*基本データ等!$E$18-基本データ等!$E$39</f>
        <v>6835</v>
      </c>
      <c r="S33" s="1">
        <f>$A33*基本データ等!$E$19-基本データ等!$E$40</f>
        <v>7305</v>
      </c>
      <c r="T33" s="1">
        <f>$A33*基本データ等!$E$20-基本データ等!$E$41</f>
        <v>20785</v>
      </c>
      <c r="U33" s="1">
        <f>$A33*基本データ等!$E$21-基本データ等!$E$42</f>
        <v>21785</v>
      </c>
      <c r="V33" s="1">
        <f>$A33*基本データ等!$E$22-基本データ等!$E$43</f>
        <v>96285</v>
      </c>
      <c r="W33" s="1">
        <f>$A33*基本データ等!$D$26-基本データ等!$D$47</f>
        <v>4868</v>
      </c>
      <c r="X33" s="1">
        <f>ROUNDDOWN(M33*基本データ等!$B$3,0)</f>
        <v>476</v>
      </c>
      <c r="Y33" s="1">
        <f>ROUNDDOWN(N33*基本データ等!$B$3,0)</f>
        <v>476</v>
      </c>
      <c r="Z33" s="1">
        <f>ROUNDDOWN(O33*基本データ等!$B$3,0)</f>
        <v>476</v>
      </c>
      <c r="AA33" s="1">
        <f>ROUNDDOWN(P33*基本データ等!$B$3,0)</f>
        <v>613</v>
      </c>
      <c r="AB33" s="1">
        <f>ROUNDDOWN(Q33*基本データ等!$B$3,0)</f>
        <v>621</v>
      </c>
      <c r="AC33" s="1">
        <f>ROUNDDOWN(R33*基本データ等!$B$3,0)</f>
        <v>683</v>
      </c>
      <c r="AD33" s="1">
        <f>ROUNDDOWN(S33*基本データ等!$B$3,0)</f>
        <v>730</v>
      </c>
      <c r="AE33" s="1">
        <f>ROUNDDOWN(T33*基本データ等!$B$3,0)</f>
        <v>2078</v>
      </c>
      <c r="AF33" s="1">
        <f>ROUNDDOWN(U33*基本データ等!$B$3,0)</f>
        <v>2178</v>
      </c>
      <c r="AG33" s="1">
        <f>ROUNDDOWN(V33*基本データ等!$B$3,0)</f>
        <v>9628</v>
      </c>
      <c r="AH33" s="1">
        <f>ROUNDDOWN(W33*基本データ等!$B$3,0)</f>
        <v>486</v>
      </c>
    </row>
    <row r="34" spans="1:34">
      <c r="A34" s="6">
        <v>31</v>
      </c>
      <c r="B34" s="1">
        <f t="shared" si="33"/>
        <v>5439</v>
      </c>
      <c r="C34" s="1">
        <f t="shared" si="34"/>
        <v>5439</v>
      </c>
      <c r="D34" s="1">
        <f t="shared" si="35"/>
        <v>5439</v>
      </c>
      <c r="E34" s="1">
        <f t="shared" si="36"/>
        <v>6970</v>
      </c>
      <c r="F34" s="1">
        <f t="shared" si="37"/>
        <v>7058</v>
      </c>
      <c r="G34" s="1">
        <f t="shared" si="38"/>
        <v>7740</v>
      </c>
      <c r="H34" s="1">
        <f t="shared" si="39"/>
        <v>8257</v>
      </c>
      <c r="I34" s="1">
        <f t="shared" si="40"/>
        <v>23085</v>
      </c>
      <c r="J34" s="1">
        <f t="shared" si="41"/>
        <v>24185</v>
      </c>
      <c r="K34" s="1">
        <f t="shared" si="42"/>
        <v>106135</v>
      </c>
      <c r="L34" s="1">
        <f t="shared" si="43"/>
        <v>5563</v>
      </c>
      <c r="M34" s="1">
        <f>$A34*基本データ等!$E$13-基本データ等!$E$34</f>
        <v>4945</v>
      </c>
      <c r="N34" s="1">
        <f>$A34*基本データ等!$E$14-基本データ等!$E$35</f>
        <v>4945</v>
      </c>
      <c r="O34" s="1">
        <f>$A34*基本データ等!$E$15-基本データ等!$E$36</f>
        <v>4945</v>
      </c>
      <c r="P34" s="1">
        <f>$A34*基本データ等!$E$16-基本データ等!$E$37</f>
        <v>6337</v>
      </c>
      <c r="Q34" s="1">
        <f>$A34*基本データ等!$E$17-基本データ等!$E$38</f>
        <v>6417</v>
      </c>
      <c r="R34" s="1">
        <f>$A34*基本データ等!$E$18-基本データ等!$E$39</f>
        <v>7037</v>
      </c>
      <c r="S34" s="1">
        <f>$A34*基本データ等!$E$19-基本データ等!$E$40</f>
        <v>7507</v>
      </c>
      <c r="T34" s="1">
        <f>$A34*基本データ等!$E$20-基本データ等!$E$41</f>
        <v>20987</v>
      </c>
      <c r="U34" s="1">
        <f>$A34*基本データ等!$E$21-基本データ等!$E$42</f>
        <v>21987</v>
      </c>
      <c r="V34" s="1">
        <f>$A34*基本データ等!$E$22-基本データ等!$E$43</f>
        <v>96487</v>
      </c>
      <c r="W34" s="1">
        <f>$A34*基本データ等!$D$26-基本データ等!$D$47</f>
        <v>5058</v>
      </c>
      <c r="X34" s="1">
        <f>ROUNDDOWN(M34*基本データ等!$B$3,0)</f>
        <v>494</v>
      </c>
      <c r="Y34" s="1">
        <f>ROUNDDOWN(N34*基本データ等!$B$3,0)</f>
        <v>494</v>
      </c>
      <c r="Z34" s="1">
        <f>ROUNDDOWN(O34*基本データ等!$B$3,0)</f>
        <v>494</v>
      </c>
      <c r="AA34" s="1">
        <f>ROUNDDOWN(P34*基本データ等!$B$3,0)</f>
        <v>633</v>
      </c>
      <c r="AB34" s="1">
        <f>ROUNDDOWN(Q34*基本データ等!$B$3,0)</f>
        <v>641</v>
      </c>
      <c r="AC34" s="1">
        <f>ROUNDDOWN(R34*基本データ等!$B$3,0)</f>
        <v>703</v>
      </c>
      <c r="AD34" s="1">
        <f>ROUNDDOWN(S34*基本データ等!$B$3,0)</f>
        <v>750</v>
      </c>
      <c r="AE34" s="1">
        <f>ROUNDDOWN(T34*基本データ等!$B$3,0)</f>
        <v>2098</v>
      </c>
      <c r="AF34" s="1">
        <f>ROUNDDOWN(U34*基本データ等!$B$3,0)</f>
        <v>2198</v>
      </c>
      <c r="AG34" s="1">
        <f>ROUNDDOWN(V34*基本データ等!$B$3,0)</f>
        <v>9648</v>
      </c>
      <c r="AH34" s="1">
        <f>ROUNDDOWN(W34*基本データ等!$B$3,0)</f>
        <v>505</v>
      </c>
    </row>
    <row r="35" spans="1:34">
      <c r="A35" s="6">
        <v>32</v>
      </c>
      <c r="B35" s="1">
        <f t="shared" si="33"/>
        <v>5639</v>
      </c>
      <c r="C35" s="1">
        <f t="shared" si="34"/>
        <v>5639</v>
      </c>
      <c r="D35" s="1">
        <f t="shared" si="35"/>
        <v>5639</v>
      </c>
      <c r="E35" s="1">
        <f t="shared" si="36"/>
        <v>7192</v>
      </c>
      <c r="F35" s="1">
        <f t="shared" si="37"/>
        <v>7280</v>
      </c>
      <c r="G35" s="1">
        <f t="shared" si="38"/>
        <v>7962</v>
      </c>
      <c r="H35" s="1">
        <f t="shared" si="39"/>
        <v>8479</v>
      </c>
      <c r="I35" s="1">
        <f t="shared" si="40"/>
        <v>23307</v>
      </c>
      <c r="J35" s="1">
        <f t="shared" si="41"/>
        <v>24407</v>
      </c>
      <c r="K35" s="1">
        <f t="shared" si="42"/>
        <v>106357</v>
      </c>
      <c r="L35" s="1">
        <f t="shared" si="43"/>
        <v>5772</v>
      </c>
      <c r="M35" s="1">
        <f>$A35*基本データ等!$E$13-基本データ等!$E$34</f>
        <v>5127</v>
      </c>
      <c r="N35" s="1">
        <f>$A35*基本データ等!$E$14-基本データ等!$E$35</f>
        <v>5127</v>
      </c>
      <c r="O35" s="1">
        <f>$A35*基本データ等!$E$15-基本データ等!$E$36</f>
        <v>5127</v>
      </c>
      <c r="P35" s="1">
        <f>$A35*基本データ等!$E$16-基本データ等!$E$37</f>
        <v>6539</v>
      </c>
      <c r="Q35" s="1">
        <f>$A35*基本データ等!$E$17-基本データ等!$E$38</f>
        <v>6619</v>
      </c>
      <c r="R35" s="1">
        <f>$A35*基本データ等!$E$18-基本データ等!$E$39</f>
        <v>7239</v>
      </c>
      <c r="S35" s="1">
        <f>$A35*基本データ等!$E$19-基本データ等!$E$40</f>
        <v>7709</v>
      </c>
      <c r="T35" s="1">
        <f>$A35*基本データ等!$E$20-基本データ等!$E$41</f>
        <v>21189</v>
      </c>
      <c r="U35" s="1">
        <f>$A35*基本データ等!$E$21-基本データ等!$E$42</f>
        <v>22189</v>
      </c>
      <c r="V35" s="1">
        <f>$A35*基本データ等!$E$22-基本データ等!$E$43</f>
        <v>96689</v>
      </c>
      <c r="W35" s="1">
        <f>$A35*基本データ等!$D$26-基本データ等!$D$47</f>
        <v>5248</v>
      </c>
      <c r="X35" s="1">
        <f>ROUNDDOWN(M35*基本データ等!$B$3,0)</f>
        <v>512</v>
      </c>
      <c r="Y35" s="1">
        <f>ROUNDDOWN(N35*基本データ等!$B$3,0)</f>
        <v>512</v>
      </c>
      <c r="Z35" s="1">
        <f>ROUNDDOWN(O35*基本データ等!$B$3,0)</f>
        <v>512</v>
      </c>
      <c r="AA35" s="1">
        <f>ROUNDDOWN(P35*基本データ等!$B$3,0)</f>
        <v>653</v>
      </c>
      <c r="AB35" s="1">
        <f>ROUNDDOWN(Q35*基本データ等!$B$3,0)</f>
        <v>661</v>
      </c>
      <c r="AC35" s="1">
        <f>ROUNDDOWN(R35*基本データ等!$B$3,0)</f>
        <v>723</v>
      </c>
      <c r="AD35" s="1">
        <f>ROUNDDOWN(S35*基本データ等!$B$3,0)</f>
        <v>770</v>
      </c>
      <c r="AE35" s="1">
        <f>ROUNDDOWN(T35*基本データ等!$B$3,0)</f>
        <v>2118</v>
      </c>
      <c r="AF35" s="1">
        <f>ROUNDDOWN(U35*基本データ等!$B$3,0)</f>
        <v>2218</v>
      </c>
      <c r="AG35" s="1">
        <f>ROUNDDOWN(V35*基本データ等!$B$3,0)</f>
        <v>9668</v>
      </c>
      <c r="AH35" s="1">
        <f>ROUNDDOWN(W35*基本データ等!$B$3,0)</f>
        <v>524</v>
      </c>
    </row>
    <row r="36" spans="1:34">
      <c r="A36" s="6">
        <v>33</v>
      </c>
      <c r="B36" s="1">
        <f t="shared" si="33"/>
        <v>5839</v>
      </c>
      <c r="C36" s="1">
        <f t="shared" si="34"/>
        <v>5839</v>
      </c>
      <c r="D36" s="1">
        <f t="shared" si="35"/>
        <v>5839</v>
      </c>
      <c r="E36" s="1">
        <f t="shared" si="36"/>
        <v>7415</v>
      </c>
      <c r="F36" s="1">
        <f t="shared" si="37"/>
        <v>7503</v>
      </c>
      <c r="G36" s="1">
        <f t="shared" si="38"/>
        <v>8185</v>
      </c>
      <c r="H36" s="1">
        <f t="shared" si="39"/>
        <v>8702</v>
      </c>
      <c r="I36" s="1">
        <f t="shared" si="40"/>
        <v>23530</v>
      </c>
      <c r="J36" s="1">
        <f t="shared" si="41"/>
        <v>24630</v>
      </c>
      <c r="K36" s="1">
        <f t="shared" si="42"/>
        <v>106580</v>
      </c>
      <c r="L36" s="1">
        <f t="shared" si="43"/>
        <v>5981</v>
      </c>
      <c r="M36" s="1">
        <f>$A36*基本データ等!$E$13-基本データ等!$E$34</f>
        <v>5309</v>
      </c>
      <c r="N36" s="1">
        <f>$A36*基本データ等!$E$14-基本データ等!$E$35</f>
        <v>5309</v>
      </c>
      <c r="O36" s="1">
        <f>$A36*基本データ等!$E$15-基本データ等!$E$36</f>
        <v>5309</v>
      </c>
      <c r="P36" s="1">
        <f>$A36*基本データ等!$E$16-基本データ等!$E$37</f>
        <v>6741</v>
      </c>
      <c r="Q36" s="1">
        <f>$A36*基本データ等!$E$17-基本データ等!$E$38</f>
        <v>6821</v>
      </c>
      <c r="R36" s="1">
        <f>$A36*基本データ等!$E$18-基本データ等!$E$39</f>
        <v>7441</v>
      </c>
      <c r="S36" s="1">
        <f>$A36*基本データ等!$E$19-基本データ等!$E$40</f>
        <v>7911</v>
      </c>
      <c r="T36" s="1">
        <f>$A36*基本データ等!$E$20-基本データ等!$E$41</f>
        <v>21391</v>
      </c>
      <c r="U36" s="1">
        <f>$A36*基本データ等!$E$21-基本データ等!$E$42</f>
        <v>22391</v>
      </c>
      <c r="V36" s="1">
        <f>$A36*基本データ等!$E$22-基本データ等!$E$43</f>
        <v>96891</v>
      </c>
      <c r="W36" s="1">
        <f>$A36*基本データ等!$D$26-基本データ等!$D$47</f>
        <v>5438</v>
      </c>
      <c r="X36" s="1">
        <f>ROUNDDOWN(M36*基本データ等!$B$3,0)</f>
        <v>530</v>
      </c>
      <c r="Y36" s="1">
        <f>ROUNDDOWN(N36*基本データ等!$B$3,0)</f>
        <v>530</v>
      </c>
      <c r="Z36" s="1">
        <f>ROUNDDOWN(O36*基本データ等!$B$3,0)</f>
        <v>530</v>
      </c>
      <c r="AA36" s="1">
        <f>ROUNDDOWN(P36*基本データ等!$B$3,0)</f>
        <v>674</v>
      </c>
      <c r="AB36" s="1">
        <f>ROUNDDOWN(Q36*基本データ等!$B$3,0)</f>
        <v>682</v>
      </c>
      <c r="AC36" s="1">
        <f>ROUNDDOWN(R36*基本データ等!$B$3,0)</f>
        <v>744</v>
      </c>
      <c r="AD36" s="1">
        <f>ROUNDDOWN(S36*基本データ等!$B$3,0)</f>
        <v>791</v>
      </c>
      <c r="AE36" s="1">
        <f>ROUNDDOWN(T36*基本データ等!$B$3,0)</f>
        <v>2139</v>
      </c>
      <c r="AF36" s="1">
        <f>ROUNDDOWN(U36*基本データ等!$B$3,0)</f>
        <v>2239</v>
      </c>
      <c r="AG36" s="1">
        <f>ROUNDDOWN(V36*基本データ等!$B$3,0)</f>
        <v>9689</v>
      </c>
      <c r="AH36" s="1">
        <f>ROUNDDOWN(W36*基本データ等!$B$3,0)</f>
        <v>543</v>
      </c>
    </row>
    <row r="37" spans="1:34">
      <c r="A37" s="6">
        <v>34</v>
      </c>
      <c r="B37" s="1">
        <f t="shared" si="33"/>
        <v>6040</v>
      </c>
      <c r="C37" s="1">
        <f t="shared" si="34"/>
        <v>6040</v>
      </c>
      <c r="D37" s="1">
        <f t="shared" si="35"/>
        <v>6040</v>
      </c>
      <c r="E37" s="1">
        <f t="shared" si="36"/>
        <v>7637</v>
      </c>
      <c r="F37" s="1">
        <f t="shared" si="37"/>
        <v>7725</v>
      </c>
      <c r="G37" s="1">
        <f t="shared" si="38"/>
        <v>8407</v>
      </c>
      <c r="H37" s="1">
        <f t="shared" si="39"/>
        <v>8924</v>
      </c>
      <c r="I37" s="1">
        <f t="shared" si="40"/>
        <v>23752</v>
      </c>
      <c r="J37" s="1">
        <f t="shared" si="41"/>
        <v>24852</v>
      </c>
      <c r="K37" s="1">
        <f t="shared" si="42"/>
        <v>106802</v>
      </c>
      <c r="L37" s="1">
        <f t="shared" si="43"/>
        <v>6190</v>
      </c>
      <c r="M37" s="1">
        <f>$A37*基本データ等!$E$13-基本データ等!$E$34</f>
        <v>5491</v>
      </c>
      <c r="N37" s="1">
        <f>$A37*基本データ等!$E$14-基本データ等!$E$35</f>
        <v>5491</v>
      </c>
      <c r="O37" s="1">
        <f>$A37*基本データ等!$E$15-基本データ等!$E$36</f>
        <v>5491</v>
      </c>
      <c r="P37" s="1">
        <f>$A37*基本データ等!$E$16-基本データ等!$E$37</f>
        <v>6943</v>
      </c>
      <c r="Q37" s="1">
        <f>$A37*基本データ等!$E$17-基本データ等!$E$38</f>
        <v>7023</v>
      </c>
      <c r="R37" s="1">
        <f>$A37*基本データ等!$E$18-基本データ等!$E$39</f>
        <v>7643</v>
      </c>
      <c r="S37" s="1">
        <f>$A37*基本データ等!$E$19-基本データ等!$E$40</f>
        <v>8113</v>
      </c>
      <c r="T37" s="1">
        <f>$A37*基本データ等!$E$20-基本データ等!$E$41</f>
        <v>21593</v>
      </c>
      <c r="U37" s="1">
        <f>$A37*基本データ等!$E$21-基本データ等!$E$42</f>
        <v>22593</v>
      </c>
      <c r="V37" s="1">
        <f>$A37*基本データ等!$E$22-基本データ等!$E$43</f>
        <v>97093</v>
      </c>
      <c r="W37" s="1">
        <f>$A37*基本データ等!$D$26-基本データ等!$D$47</f>
        <v>5628</v>
      </c>
      <c r="X37" s="1">
        <f>ROUNDDOWN(M37*基本データ等!$B$3,0)</f>
        <v>549</v>
      </c>
      <c r="Y37" s="1">
        <f>ROUNDDOWN(N37*基本データ等!$B$3,0)</f>
        <v>549</v>
      </c>
      <c r="Z37" s="1">
        <f>ROUNDDOWN(O37*基本データ等!$B$3,0)</f>
        <v>549</v>
      </c>
      <c r="AA37" s="1">
        <f>ROUNDDOWN(P37*基本データ等!$B$3,0)</f>
        <v>694</v>
      </c>
      <c r="AB37" s="1">
        <f>ROUNDDOWN(Q37*基本データ等!$B$3,0)</f>
        <v>702</v>
      </c>
      <c r="AC37" s="1">
        <f>ROUNDDOWN(R37*基本データ等!$B$3,0)</f>
        <v>764</v>
      </c>
      <c r="AD37" s="1">
        <f>ROUNDDOWN(S37*基本データ等!$B$3,0)</f>
        <v>811</v>
      </c>
      <c r="AE37" s="1">
        <f>ROUNDDOWN(T37*基本データ等!$B$3,0)</f>
        <v>2159</v>
      </c>
      <c r="AF37" s="1">
        <f>ROUNDDOWN(U37*基本データ等!$B$3,0)</f>
        <v>2259</v>
      </c>
      <c r="AG37" s="1">
        <f>ROUNDDOWN(V37*基本データ等!$B$3,0)</f>
        <v>9709</v>
      </c>
      <c r="AH37" s="1">
        <f>ROUNDDOWN(W37*基本データ等!$B$3,0)</f>
        <v>562</v>
      </c>
    </row>
    <row r="38" spans="1:34">
      <c r="A38" s="6">
        <v>35</v>
      </c>
      <c r="B38" s="1">
        <f t="shared" si="33"/>
        <v>6240</v>
      </c>
      <c r="C38" s="1">
        <f t="shared" si="34"/>
        <v>6240</v>
      </c>
      <c r="D38" s="1">
        <f t="shared" si="35"/>
        <v>6240</v>
      </c>
      <c r="E38" s="1">
        <f t="shared" si="36"/>
        <v>7859</v>
      </c>
      <c r="F38" s="1">
        <f t="shared" si="37"/>
        <v>7947</v>
      </c>
      <c r="G38" s="1">
        <f t="shared" si="38"/>
        <v>8629</v>
      </c>
      <c r="H38" s="1">
        <f t="shared" si="39"/>
        <v>9146</v>
      </c>
      <c r="I38" s="1">
        <f t="shared" si="40"/>
        <v>23974</v>
      </c>
      <c r="J38" s="1">
        <f t="shared" si="41"/>
        <v>25074</v>
      </c>
      <c r="K38" s="1">
        <f t="shared" si="42"/>
        <v>107024</v>
      </c>
      <c r="L38" s="1">
        <f t="shared" si="43"/>
        <v>6399</v>
      </c>
      <c r="M38" s="1">
        <f>$A38*基本データ等!$E$13-基本データ等!$E$34</f>
        <v>5673</v>
      </c>
      <c r="N38" s="1">
        <f>$A38*基本データ等!$E$14-基本データ等!$E$35</f>
        <v>5673</v>
      </c>
      <c r="O38" s="1">
        <f>$A38*基本データ等!$E$15-基本データ等!$E$36</f>
        <v>5673</v>
      </c>
      <c r="P38" s="1">
        <f>$A38*基本データ等!$E$16-基本データ等!$E$37</f>
        <v>7145</v>
      </c>
      <c r="Q38" s="1">
        <f>$A38*基本データ等!$E$17-基本データ等!$E$38</f>
        <v>7225</v>
      </c>
      <c r="R38" s="1">
        <f>$A38*基本データ等!$E$18-基本データ等!$E$39</f>
        <v>7845</v>
      </c>
      <c r="S38" s="1">
        <f>$A38*基本データ等!$E$19-基本データ等!$E$40</f>
        <v>8315</v>
      </c>
      <c r="T38" s="1">
        <f>$A38*基本データ等!$E$20-基本データ等!$E$41</f>
        <v>21795</v>
      </c>
      <c r="U38" s="1">
        <f>$A38*基本データ等!$E$21-基本データ等!$E$42</f>
        <v>22795</v>
      </c>
      <c r="V38" s="1">
        <f>$A38*基本データ等!$E$22-基本データ等!$E$43</f>
        <v>97295</v>
      </c>
      <c r="W38" s="1">
        <f>$A38*基本データ等!$D$26-基本データ等!$D$47</f>
        <v>5818</v>
      </c>
      <c r="X38" s="1">
        <f>ROUNDDOWN(M38*基本データ等!$B$3,0)</f>
        <v>567</v>
      </c>
      <c r="Y38" s="1">
        <f>ROUNDDOWN(N38*基本データ等!$B$3,0)</f>
        <v>567</v>
      </c>
      <c r="Z38" s="1">
        <f>ROUNDDOWN(O38*基本データ等!$B$3,0)</f>
        <v>567</v>
      </c>
      <c r="AA38" s="1">
        <f>ROUNDDOWN(P38*基本データ等!$B$3,0)</f>
        <v>714</v>
      </c>
      <c r="AB38" s="1">
        <f>ROUNDDOWN(Q38*基本データ等!$B$3,0)</f>
        <v>722</v>
      </c>
      <c r="AC38" s="1">
        <f>ROUNDDOWN(R38*基本データ等!$B$3,0)</f>
        <v>784</v>
      </c>
      <c r="AD38" s="1">
        <f>ROUNDDOWN(S38*基本データ等!$B$3,0)</f>
        <v>831</v>
      </c>
      <c r="AE38" s="1">
        <f>ROUNDDOWN(T38*基本データ等!$B$3,0)</f>
        <v>2179</v>
      </c>
      <c r="AF38" s="1">
        <f>ROUNDDOWN(U38*基本データ等!$B$3,0)</f>
        <v>2279</v>
      </c>
      <c r="AG38" s="1">
        <f>ROUNDDOWN(V38*基本データ等!$B$3,0)</f>
        <v>9729</v>
      </c>
      <c r="AH38" s="1">
        <f>ROUNDDOWN(W38*基本データ等!$B$3,0)</f>
        <v>581</v>
      </c>
    </row>
    <row r="39" spans="1:34">
      <c r="A39" s="6">
        <v>36</v>
      </c>
      <c r="B39" s="1">
        <f t="shared" si="33"/>
        <v>6440</v>
      </c>
      <c r="C39" s="1">
        <f t="shared" si="34"/>
        <v>6440</v>
      </c>
      <c r="D39" s="1">
        <f t="shared" si="35"/>
        <v>6440</v>
      </c>
      <c r="E39" s="1">
        <f t="shared" si="36"/>
        <v>8081</v>
      </c>
      <c r="F39" s="1">
        <f t="shared" si="37"/>
        <v>8169</v>
      </c>
      <c r="G39" s="1">
        <f t="shared" si="38"/>
        <v>8851</v>
      </c>
      <c r="H39" s="1">
        <f t="shared" si="39"/>
        <v>9368</v>
      </c>
      <c r="I39" s="1">
        <f t="shared" si="40"/>
        <v>24196</v>
      </c>
      <c r="J39" s="1">
        <f t="shared" si="41"/>
        <v>25296</v>
      </c>
      <c r="K39" s="1">
        <f t="shared" si="42"/>
        <v>107246</v>
      </c>
      <c r="L39" s="1">
        <f t="shared" si="43"/>
        <v>6608</v>
      </c>
      <c r="M39" s="1">
        <f>$A39*基本データ等!$E$13-基本データ等!$E$34</f>
        <v>5855</v>
      </c>
      <c r="N39" s="1">
        <f>$A39*基本データ等!$E$14-基本データ等!$E$35</f>
        <v>5855</v>
      </c>
      <c r="O39" s="1">
        <f>$A39*基本データ等!$E$15-基本データ等!$E$36</f>
        <v>5855</v>
      </c>
      <c r="P39" s="1">
        <f>$A39*基本データ等!$E$16-基本データ等!$E$37</f>
        <v>7347</v>
      </c>
      <c r="Q39" s="1">
        <f>$A39*基本データ等!$E$17-基本データ等!$E$38</f>
        <v>7427</v>
      </c>
      <c r="R39" s="1">
        <f>$A39*基本データ等!$E$18-基本データ等!$E$39</f>
        <v>8047</v>
      </c>
      <c r="S39" s="1">
        <f>$A39*基本データ等!$E$19-基本データ等!$E$40</f>
        <v>8517</v>
      </c>
      <c r="T39" s="1">
        <f>$A39*基本データ等!$E$20-基本データ等!$E$41</f>
        <v>21997</v>
      </c>
      <c r="U39" s="1">
        <f>$A39*基本データ等!$E$21-基本データ等!$E$42</f>
        <v>22997</v>
      </c>
      <c r="V39" s="1">
        <f>$A39*基本データ等!$E$22-基本データ等!$E$43</f>
        <v>97497</v>
      </c>
      <c r="W39" s="1">
        <f>$A39*基本データ等!$D$26-基本データ等!$D$47</f>
        <v>6008</v>
      </c>
      <c r="X39" s="1">
        <f>ROUNDDOWN(M39*基本データ等!$B$3,0)</f>
        <v>585</v>
      </c>
      <c r="Y39" s="1">
        <f>ROUNDDOWN(N39*基本データ等!$B$3,0)</f>
        <v>585</v>
      </c>
      <c r="Z39" s="1">
        <f>ROUNDDOWN(O39*基本データ等!$B$3,0)</f>
        <v>585</v>
      </c>
      <c r="AA39" s="1">
        <f>ROUNDDOWN(P39*基本データ等!$B$3,0)</f>
        <v>734</v>
      </c>
      <c r="AB39" s="1">
        <f>ROUNDDOWN(Q39*基本データ等!$B$3,0)</f>
        <v>742</v>
      </c>
      <c r="AC39" s="1">
        <f>ROUNDDOWN(R39*基本データ等!$B$3,0)</f>
        <v>804</v>
      </c>
      <c r="AD39" s="1">
        <f>ROUNDDOWN(S39*基本データ等!$B$3,0)</f>
        <v>851</v>
      </c>
      <c r="AE39" s="1">
        <f>ROUNDDOWN(T39*基本データ等!$B$3,0)</f>
        <v>2199</v>
      </c>
      <c r="AF39" s="1">
        <f>ROUNDDOWN(U39*基本データ等!$B$3,0)</f>
        <v>2299</v>
      </c>
      <c r="AG39" s="1">
        <f>ROUNDDOWN(V39*基本データ等!$B$3,0)</f>
        <v>9749</v>
      </c>
      <c r="AH39" s="1">
        <f>ROUNDDOWN(W39*基本データ等!$B$3,0)</f>
        <v>600</v>
      </c>
    </row>
    <row r="40" spans="1:34">
      <c r="A40" s="6">
        <v>37</v>
      </c>
      <c r="B40" s="1">
        <f t="shared" si="33"/>
        <v>6640</v>
      </c>
      <c r="C40" s="1">
        <f t="shared" si="34"/>
        <v>6640</v>
      </c>
      <c r="D40" s="1">
        <f t="shared" si="35"/>
        <v>6640</v>
      </c>
      <c r="E40" s="1">
        <f t="shared" si="36"/>
        <v>8303</v>
      </c>
      <c r="F40" s="1">
        <f t="shared" si="37"/>
        <v>8391</v>
      </c>
      <c r="G40" s="1">
        <f t="shared" si="38"/>
        <v>9073</v>
      </c>
      <c r="H40" s="1">
        <f t="shared" si="39"/>
        <v>9590</v>
      </c>
      <c r="I40" s="1">
        <f t="shared" si="40"/>
        <v>24418</v>
      </c>
      <c r="J40" s="1">
        <f t="shared" si="41"/>
        <v>25518</v>
      </c>
      <c r="K40" s="1">
        <f t="shared" si="42"/>
        <v>107468</v>
      </c>
      <c r="L40" s="1">
        <f t="shared" si="43"/>
        <v>6817</v>
      </c>
      <c r="M40" s="1">
        <f>$A40*基本データ等!$E$13-基本データ等!$E$34</f>
        <v>6037</v>
      </c>
      <c r="N40" s="1">
        <f>$A40*基本データ等!$E$14-基本データ等!$E$35</f>
        <v>6037</v>
      </c>
      <c r="O40" s="1">
        <f>$A40*基本データ等!$E$15-基本データ等!$E$36</f>
        <v>6037</v>
      </c>
      <c r="P40" s="1">
        <f>$A40*基本データ等!$E$16-基本データ等!$E$37</f>
        <v>7549</v>
      </c>
      <c r="Q40" s="1">
        <f>$A40*基本データ等!$E$17-基本データ等!$E$38</f>
        <v>7629</v>
      </c>
      <c r="R40" s="1">
        <f>$A40*基本データ等!$E$18-基本データ等!$E$39</f>
        <v>8249</v>
      </c>
      <c r="S40" s="1">
        <f>$A40*基本データ等!$E$19-基本データ等!$E$40</f>
        <v>8719</v>
      </c>
      <c r="T40" s="1">
        <f>$A40*基本データ等!$E$20-基本データ等!$E$41</f>
        <v>22199</v>
      </c>
      <c r="U40" s="1">
        <f>$A40*基本データ等!$E$21-基本データ等!$E$42</f>
        <v>23199</v>
      </c>
      <c r="V40" s="1">
        <f>$A40*基本データ等!$E$22-基本データ等!$E$43</f>
        <v>97699</v>
      </c>
      <c r="W40" s="1">
        <f>$A40*基本データ等!$D$26-基本データ等!$D$47</f>
        <v>6198</v>
      </c>
      <c r="X40" s="1">
        <f>ROUNDDOWN(M40*基本データ等!$B$3,0)</f>
        <v>603</v>
      </c>
      <c r="Y40" s="1">
        <f>ROUNDDOWN(N40*基本データ等!$B$3,0)</f>
        <v>603</v>
      </c>
      <c r="Z40" s="1">
        <f>ROUNDDOWN(O40*基本データ等!$B$3,0)</f>
        <v>603</v>
      </c>
      <c r="AA40" s="1">
        <f>ROUNDDOWN(P40*基本データ等!$B$3,0)</f>
        <v>754</v>
      </c>
      <c r="AB40" s="1">
        <f>ROUNDDOWN(Q40*基本データ等!$B$3,0)</f>
        <v>762</v>
      </c>
      <c r="AC40" s="1">
        <f>ROUNDDOWN(R40*基本データ等!$B$3,0)</f>
        <v>824</v>
      </c>
      <c r="AD40" s="1">
        <f>ROUNDDOWN(S40*基本データ等!$B$3,0)</f>
        <v>871</v>
      </c>
      <c r="AE40" s="1">
        <f>ROUNDDOWN(T40*基本データ等!$B$3,0)</f>
        <v>2219</v>
      </c>
      <c r="AF40" s="1">
        <f>ROUNDDOWN(U40*基本データ等!$B$3,0)</f>
        <v>2319</v>
      </c>
      <c r="AG40" s="1">
        <f>ROUNDDOWN(V40*基本データ等!$B$3,0)</f>
        <v>9769</v>
      </c>
      <c r="AH40" s="1">
        <f>ROUNDDOWN(W40*基本データ等!$B$3,0)</f>
        <v>619</v>
      </c>
    </row>
    <row r="41" spans="1:34">
      <c r="A41" s="6">
        <v>38</v>
      </c>
      <c r="B41" s="1">
        <f t="shared" si="33"/>
        <v>6840</v>
      </c>
      <c r="C41" s="1">
        <f t="shared" si="34"/>
        <v>6840</v>
      </c>
      <c r="D41" s="1">
        <f t="shared" si="35"/>
        <v>6840</v>
      </c>
      <c r="E41" s="1">
        <f t="shared" si="36"/>
        <v>8526</v>
      </c>
      <c r="F41" s="1">
        <f t="shared" si="37"/>
        <v>8614</v>
      </c>
      <c r="G41" s="1">
        <f t="shared" si="38"/>
        <v>9296</v>
      </c>
      <c r="H41" s="1">
        <f t="shared" si="39"/>
        <v>9813</v>
      </c>
      <c r="I41" s="1">
        <f t="shared" si="40"/>
        <v>24641</v>
      </c>
      <c r="J41" s="1">
        <f t="shared" si="41"/>
        <v>25741</v>
      </c>
      <c r="K41" s="1">
        <f t="shared" si="42"/>
        <v>107691</v>
      </c>
      <c r="L41" s="1">
        <f t="shared" si="43"/>
        <v>7026</v>
      </c>
      <c r="M41" s="1">
        <f>$A41*基本データ等!$E$13-基本データ等!$E$34</f>
        <v>6219</v>
      </c>
      <c r="N41" s="1">
        <f>$A41*基本データ等!$E$14-基本データ等!$E$35</f>
        <v>6219</v>
      </c>
      <c r="O41" s="1">
        <f>$A41*基本データ等!$E$15-基本データ等!$E$36</f>
        <v>6219</v>
      </c>
      <c r="P41" s="1">
        <f>$A41*基本データ等!$E$16-基本データ等!$E$37</f>
        <v>7751</v>
      </c>
      <c r="Q41" s="1">
        <f>$A41*基本データ等!$E$17-基本データ等!$E$38</f>
        <v>7831</v>
      </c>
      <c r="R41" s="1">
        <f>$A41*基本データ等!$E$18-基本データ等!$E$39</f>
        <v>8451</v>
      </c>
      <c r="S41" s="1">
        <f>$A41*基本データ等!$E$19-基本データ等!$E$40</f>
        <v>8921</v>
      </c>
      <c r="T41" s="1">
        <f>$A41*基本データ等!$E$20-基本データ等!$E$41</f>
        <v>22401</v>
      </c>
      <c r="U41" s="1">
        <f>$A41*基本データ等!$E$21-基本データ等!$E$42</f>
        <v>23401</v>
      </c>
      <c r="V41" s="1">
        <f>$A41*基本データ等!$E$22-基本データ等!$E$43</f>
        <v>97901</v>
      </c>
      <c r="W41" s="1">
        <f>$A41*基本データ等!$D$26-基本データ等!$D$47</f>
        <v>6388</v>
      </c>
      <c r="X41" s="1">
        <f>ROUNDDOWN(M41*基本データ等!$B$3,0)</f>
        <v>621</v>
      </c>
      <c r="Y41" s="1">
        <f>ROUNDDOWN(N41*基本データ等!$B$3,0)</f>
        <v>621</v>
      </c>
      <c r="Z41" s="1">
        <f>ROUNDDOWN(O41*基本データ等!$B$3,0)</f>
        <v>621</v>
      </c>
      <c r="AA41" s="1">
        <f>ROUNDDOWN(P41*基本データ等!$B$3,0)</f>
        <v>775</v>
      </c>
      <c r="AB41" s="1">
        <f>ROUNDDOWN(Q41*基本データ等!$B$3,0)</f>
        <v>783</v>
      </c>
      <c r="AC41" s="1">
        <f>ROUNDDOWN(R41*基本データ等!$B$3,0)</f>
        <v>845</v>
      </c>
      <c r="AD41" s="1">
        <f>ROUNDDOWN(S41*基本データ等!$B$3,0)</f>
        <v>892</v>
      </c>
      <c r="AE41" s="1">
        <f>ROUNDDOWN(T41*基本データ等!$B$3,0)</f>
        <v>2240</v>
      </c>
      <c r="AF41" s="1">
        <f>ROUNDDOWN(U41*基本データ等!$B$3,0)</f>
        <v>2340</v>
      </c>
      <c r="AG41" s="1">
        <f>ROUNDDOWN(V41*基本データ等!$B$3,0)</f>
        <v>9790</v>
      </c>
      <c r="AH41" s="1">
        <f>ROUNDDOWN(W41*基本データ等!$B$3,0)</f>
        <v>638</v>
      </c>
    </row>
    <row r="42" spans="1:34">
      <c r="A42" s="6">
        <v>39</v>
      </c>
      <c r="B42" s="1">
        <f t="shared" si="33"/>
        <v>7041</v>
      </c>
      <c r="C42" s="1">
        <f t="shared" si="34"/>
        <v>7041</v>
      </c>
      <c r="D42" s="1">
        <f t="shared" si="35"/>
        <v>7041</v>
      </c>
      <c r="E42" s="1">
        <f t="shared" si="36"/>
        <v>8748</v>
      </c>
      <c r="F42" s="1">
        <f t="shared" si="37"/>
        <v>8836</v>
      </c>
      <c r="G42" s="1">
        <f t="shared" si="38"/>
        <v>9518</v>
      </c>
      <c r="H42" s="1">
        <f t="shared" si="39"/>
        <v>10035</v>
      </c>
      <c r="I42" s="1">
        <f t="shared" si="40"/>
        <v>24863</v>
      </c>
      <c r="J42" s="1">
        <f t="shared" si="41"/>
        <v>25963</v>
      </c>
      <c r="K42" s="1">
        <f t="shared" si="42"/>
        <v>107913</v>
      </c>
      <c r="L42" s="1">
        <f t="shared" si="43"/>
        <v>7235</v>
      </c>
      <c r="M42" s="1">
        <f>$A42*基本データ等!$E$13-基本データ等!$E$34</f>
        <v>6401</v>
      </c>
      <c r="N42" s="1">
        <f>$A42*基本データ等!$E$14-基本データ等!$E$35</f>
        <v>6401</v>
      </c>
      <c r="O42" s="1">
        <f>$A42*基本データ等!$E$15-基本データ等!$E$36</f>
        <v>6401</v>
      </c>
      <c r="P42" s="1">
        <f>$A42*基本データ等!$E$16-基本データ等!$E$37</f>
        <v>7953</v>
      </c>
      <c r="Q42" s="1">
        <f>$A42*基本データ等!$E$17-基本データ等!$E$38</f>
        <v>8033</v>
      </c>
      <c r="R42" s="1">
        <f>$A42*基本データ等!$E$18-基本データ等!$E$39</f>
        <v>8653</v>
      </c>
      <c r="S42" s="1">
        <f>$A42*基本データ等!$E$19-基本データ等!$E$40</f>
        <v>9123</v>
      </c>
      <c r="T42" s="1">
        <f>$A42*基本データ等!$E$20-基本データ等!$E$41</f>
        <v>22603</v>
      </c>
      <c r="U42" s="1">
        <f>$A42*基本データ等!$E$21-基本データ等!$E$42</f>
        <v>23603</v>
      </c>
      <c r="V42" s="1">
        <f>$A42*基本データ等!$E$22-基本データ等!$E$43</f>
        <v>98103</v>
      </c>
      <c r="W42" s="1">
        <f>$A42*基本データ等!$D$26-基本データ等!$D$47</f>
        <v>6578</v>
      </c>
      <c r="X42" s="1">
        <f>ROUNDDOWN(M42*基本データ等!$B$3,0)</f>
        <v>640</v>
      </c>
      <c r="Y42" s="1">
        <f>ROUNDDOWN(N42*基本データ等!$B$3,0)</f>
        <v>640</v>
      </c>
      <c r="Z42" s="1">
        <f>ROUNDDOWN(O42*基本データ等!$B$3,0)</f>
        <v>640</v>
      </c>
      <c r="AA42" s="1">
        <f>ROUNDDOWN(P42*基本データ等!$B$3,0)</f>
        <v>795</v>
      </c>
      <c r="AB42" s="1">
        <f>ROUNDDOWN(Q42*基本データ等!$B$3,0)</f>
        <v>803</v>
      </c>
      <c r="AC42" s="1">
        <f>ROUNDDOWN(R42*基本データ等!$B$3,0)</f>
        <v>865</v>
      </c>
      <c r="AD42" s="1">
        <f>ROUNDDOWN(S42*基本データ等!$B$3,0)</f>
        <v>912</v>
      </c>
      <c r="AE42" s="1">
        <f>ROUNDDOWN(T42*基本データ等!$B$3,0)</f>
        <v>2260</v>
      </c>
      <c r="AF42" s="1">
        <f>ROUNDDOWN(U42*基本データ等!$B$3,0)</f>
        <v>2360</v>
      </c>
      <c r="AG42" s="1">
        <f>ROUNDDOWN(V42*基本データ等!$B$3,0)</f>
        <v>9810</v>
      </c>
      <c r="AH42" s="1">
        <f>ROUNDDOWN(W42*基本データ等!$B$3,0)</f>
        <v>657</v>
      </c>
    </row>
    <row r="43" spans="1:34">
      <c r="A43" s="6">
        <v>40</v>
      </c>
      <c r="B43" s="1">
        <f t="shared" si="33"/>
        <v>7241</v>
      </c>
      <c r="C43" s="1">
        <f t="shared" si="34"/>
        <v>7241</v>
      </c>
      <c r="D43" s="1">
        <f t="shared" si="35"/>
        <v>7241</v>
      </c>
      <c r="E43" s="1">
        <f t="shared" si="36"/>
        <v>8970</v>
      </c>
      <c r="F43" s="1">
        <f t="shared" si="37"/>
        <v>9058</v>
      </c>
      <c r="G43" s="1">
        <f t="shared" si="38"/>
        <v>9740</v>
      </c>
      <c r="H43" s="1">
        <f t="shared" si="39"/>
        <v>10257</v>
      </c>
      <c r="I43" s="1">
        <f t="shared" si="40"/>
        <v>25085</v>
      </c>
      <c r="J43" s="1">
        <f t="shared" si="41"/>
        <v>26185</v>
      </c>
      <c r="K43" s="1">
        <f t="shared" si="42"/>
        <v>108135</v>
      </c>
      <c r="L43" s="1">
        <f t="shared" si="43"/>
        <v>7444</v>
      </c>
      <c r="M43" s="1">
        <f>$A43*基本データ等!$E$13-基本データ等!$E$34</f>
        <v>6583</v>
      </c>
      <c r="N43" s="1">
        <f>$A43*基本データ等!$E$14-基本データ等!$E$35</f>
        <v>6583</v>
      </c>
      <c r="O43" s="1">
        <f>$A43*基本データ等!$E$15-基本データ等!$E$36</f>
        <v>6583</v>
      </c>
      <c r="P43" s="1">
        <f>$A43*基本データ等!$E$16-基本データ等!$E$37</f>
        <v>8155</v>
      </c>
      <c r="Q43" s="1">
        <f>$A43*基本データ等!$E$17-基本データ等!$E$38</f>
        <v>8235</v>
      </c>
      <c r="R43" s="1">
        <f>$A43*基本データ等!$E$18-基本データ等!$E$39</f>
        <v>8855</v>
      </c>
      <c r="S43" s="1">
        <f>$A43*基本データ等!$E$19-基本データ等!$E$40</f>
        <v>9325</v>
      </c>
      <c r="T43" s="1">
        <f>$A43*基本データ等!$E$20-基本データ等!$E$41</f>
        <v>22805</v>
      </c>
      <c r="U43" s="1">
        <f>$A43*基本データ等!$E$21-基本データ等!$E$42</f>
        <v>23805</v>
      </c>
      <c r="V43" s="1">
        <f>$A43*基本データ等!$E$22-基本データ等!$E$43</f>
        <v>98305</v>
      </c>
      <c r="W43" s="1">
        <f>$A43*基本データ等!$D$26-基本データ等!$D$47</f>
        <v>6768</v>
      </c>
      <c r="X43" s="1">
        <f>ROUNDDOWN(M43*基本データ等!$B$3,0)</f>
        <v>658</v>
      </c>
      <c r="Y43" s="1">
        <f>ROUNDDOWN(N43*基本データ等!$B$3,0)</f>
        <v>658</v>
      </c>
      <c r="Z43" s="1">
        <f>ROUNDDOWN(O43*基本データ等!$B$3,0)</f>
        <v>658</v>
      </c>
      <c r="AA43" s="1">
        <f>ROUNDDOWN(P43*基本データ等!$B$3,0)</f>
        <v>815</v>
      </c>
      <c r="AB43" s="1">
        <f>ROUNDDOWN(Q43*基本データ等!$B$3,0)</f>
        <v>823</v>
      </c>
      <c r="AC43" s="1">
        <f>ROUNDDOWN(R43*基本データ等!$B$3,0)</f>
        <v>885</v>
      </c>
      <c r="AD43" s="1">
        <f>ROUNDDOWN(S43*基本データ等!$B$3,0)</f>
        <v>932</v>
      </c>
      <c r="AE43" s="1">
        <f>ROUNDDOWN(T43*基本データ等!$B$3,0)</f>
        <v>2280</v>
      </c>
      <c r="AF43" s="1">
        <f>ROUNDDOWN(U43*基本データ等!$B$3,0)</f>
        <v>2380</v>
      </c>
      <c r="AG43" s="1">
        <f>ROUNDDOWN(V43*基本データ等!$B$3,0)</f>
        <v>9830</v>
      </c>
      <c r="AH43" s="1">
        <f>ROUNDDOWN(W43*基本データ等!$B$3,0)</f>
        <v>676</v>
      </c>
    </row>
    <row r="44" spans="1:34">
      <c r="A44" s="6">
        <v>41</v>
      </c>
      <c r="B44" s="1">
        <f t="shared" si="33"/>
        <v>7441</v>
      </c>
      <c r="C44" s="1">
        <f t="shared" si="34"/>
        <v>7441</v>
      </c>
      <c r="D44" s="1">
        <f t="shared" si="35"/>
        <v>7441</v>
      </c>
      <c r="E44" s="1">
        <f t="shared" si="36"/>
        <v>9192</v>
      </c>
      <c r="F44" s="1">
        <f t="shared" si="37"/>
        <v>9280</v>
      </c>
      <c r="G44" s="1">
        <f t="shared" si="38"/>
        <v>9962</v>
      </c>
      <c r="H44" s="1">
        <f t="shared" si="39"/>
        <v>10479</v>
      </c>
      <c r="I44" s="1">
        <f t="shared" si="40"/>
        <v>25307</v>
      </c>
      <c r="J44" s="1">
        <f t="shared" si="41"/>
        <v>26407</v>
      </c>
      <c r="K44" s="1">
        <f t="shared" si="42"/>
        <v>108357</v>
      </c>
      <c r="L44" s="1">
        <f t="shared" si="43"/>
        <v>7653</v>
      </c>
      <c r="M44" s="1">
        <f>$A44*基本データ等!$E$13-基本データ等!$E$34</f>
        <v>6765</v>
      </c>
      <c r="N44" s="1">
        <f>$A44*基本データ等!$E$14-基本データ等!$E$35</f>
        <v>6765</v>
      </c>
      <c r="O44" s="1">
        <f>$A44*基本データ等!$E$15-基本データ等!$E$36</f>
        <v>6765</v>
      </c>
      <c r="P44" s="1">
        <f>$A44*基本データ等!$E$16-基本データ等!$E$37</f>
        <v>8357</v>
      </c>
      <c r="Q44" s="1">
        <f>$A44*基本データ等!$E$17-基本データ等!$E$38</f>
        <v>8437</v>
      </c>
      <c r="R44" s="1">
        <f>$A44*基本データ等!$E$18-基本データ等!$E$39</f>
        <v>9057</v>
      </c>
      <c r="S44" s="1">
        <f>$A44*基本データ等!$E$19-基本データ等!$E$40</f>
        <v>9527</v>
      </c>
      <c r="T44" s="1">
        <f>$A44*基本データ等!$E$20-基本データ等!$E$41</f>
        <v>23007</v>
      </c>
      <c r="U44" s="1">
        <f>$A44*基本データ等!$E$21-基本データ等!$E$42</f>
        <v>24007</v>
      </c>
      <c r="V44" s="1">
        <f>$A44*基本データ等!$E$22-基本データ等!$E$43</f>
        <v>98507</v>
      </c>
      <c r="W44" s="1">
        <f>$A44*基本データ等!$D$26-基本データ等!$D$47</f>
        <v>6958</v>
      </c>
      <c r="X44" s="1">
        <f>ROUNDDOWN(M44*基本データ等!$B$3,0)</f>
        <v>676</v>
      </c>
      <c r="Y44" s="1">
        <f>ROUNDDOWN(N44*基本データ等!$B$3,0)</f>
        <v>676</v>
      </c>
      <c r="Z44" s="1">
        <f>ROUNDDOWN(O44*基本データ等!$B$3,0)</f>
        <v>676</v>
      </c>
      <c r="AA44" s="1">
        <f>ROUNDDOWN(P44*基本データ等!$B$3,0)</f>
        <v>835</v>
      </c>
      <c r="AB44" s="1">
        <f>ROUNDDOWN(Q44*基本データ等!$B$3,0)</f>
        <v>843</v>
      </c>
      <c r="AC44" s="1">
        <f>ROUNDDOWN(R44*基本データ等!$B$3,0)</f>
        <v>905</v>
      </c>
      <c r="AD44" s="1">
        <f>ROUNDDOWN(S44*基本データ等!$B$3,0)</f>
        <v>952</v>
      </c>
      <c r="AE44" s="1">
        <f>ROUNDDOWN(T44*基本データ等!$B$3,0)</f>
        <v>2300</v>
      </c>
      <c r="AF44" s="1">
        <f>ROUNDDOWN(U44*基本データ等!$B$3,0)</f>
        <v>2400</v>
      </c>
      <c r="AG44" s="1">
        <f>ROUNDDOWN(V44*基本データ等!$B$3,0)</f>
        <v>9850</v>
      </c>
      <c r="AH44" s="1">
        <f>ROUNDDOWN(W44*基本データ等!$B$3,0)</f>
        <v>695</v>
      </c>
    </row>
    <row r="45" spans="1:34">
      <c r="A45" s="6">
        <v>42</v>
      </c>
      <c r="B45" s="1">
        <f t="shared" si="33"/>
        <v>7641</v>
      </c>
      <c r="C45" s="1">
        <f t="shared" si="34"/>
        <v>7641</v>
      </c>
      <c r="D45" s="1">
        <f t="shared" si="35"/>
        <v>7641</v>
      </c>
      <c r="E45" s="1">
        <f t="shared" si="36"/>
        <v>9414</v>
      </c>
      <c r="F45" s="1">
        <f t="shared" si="37"/>
        <v>9502</v>
      </c>
      <c r="G45" s="1">
        <f t="shared" si="38"/>
        <v>10184</v>
      </c>
      <c r="H45" s="1">
        <f t="shared" si="39"/>
        <v>10701</v>
      </c>
      <c r="I45" s="1">
        <f t="shared" si="40"/>
        <v>25529</v>
      </c>
      <c r="J45" s="1">
        <f t="shared" si="41"/>
        <v>26629</v>
      </c>
      <c r="K45" s="1">
        <f t="shared" si="42"/>
        <v>108579</v>
      </c>
      <c r="L45" s="1">
        <f t="shared" si="43"/>
        <v>7862</v>
      </c>
      <c r="M45" s="1">
        <f>$A45*基本データ等!$E$13-基本データ等!$E$34</f>
        <v>6947</v>
      </c>
      <c r="N45" s="1">
        <f>$A45*基本データ等!$E$14-基本データ等!$E$35</f>
        <v>6947</v>
      </c>
      <c r="O45" s="1">
        <f>$A45*基本データ等!$E$15-基本データ等!$E$36</f>
        <v>6947</v>
      </c>
      <c r="P45" s="1">
        <f>$A45*基本データ等!$E$16-基本データ等!$E$37</f>
        <v>8559</v>
      </c>
      <c r="Q45" s="1">
        <f>$A45*基本データ等!$E$17-基本データ等!$E$38</f>
        <v>8639</v>
      </c>
      <c r="R45" s="1">
        <f>$A45*基本データ等!$E$18-基本データ等!$E$39</f>
        <v>9259</v>
      </c>
      <c r="S45" s="1">
        <f>$A45*基本データ等!$E$19-基本データ等!$E$40</f>
        <v>9729</v>
      </c>
      <c r="T45" s="1">
        <f>$A45*基本データ等!$E$20-基本データ等!$E$41</f>
        <v>23209</v>
      </c>
      <c r="U45" s="1">
        <f>$A45*基本データ等!$E$21-基本データ等!$E$42</f>
        <v>24209</v>
      </c>
      <c r="V45" s="1">
        <f>$A45*基本データ等!$E$22-基本データ等!$E$43</f>
        <v>98709</v>
      </c>
      <c r="W45" s="1">
        <f>$A45*基本データ等!$D$26-基本データ等!$D$47</f>
        <v>7148</v>
      </c>
      <c r="X45" s="1">
        <f>ROUNDDOWN(M45*基本データ等!$B$3,0)</f>
        <v>694</v>
      </c>
      <c r="Y45" s="1">
        <f>ROUNDDOWN(N45*基本データ等!$B$3,0)</f>
        <v>694</v>
      </c>
      <c r="Z45" s="1">
        <f>ROUNDDOWN(O45*基本データ等!$B$3,0)</f>
        <v>694</v>
      </c>
      <c r="AA45" s="1">
        <f>ROUNDDOWN(P45*基本データ等!$B$3,0)</f>
        <v>855</v>
      </c>
      <c r="AB45" s="1">
        <f>ROUNDDOWN(Q45*基本データ等!$B$3,0)</f>
        <v>863</v>
      </c>
      <c r="AC45" s="1">
        <f>ROUNDDOWN(R45*基本データ等!$B$3,0)</f>
        <v>925</v>
      </c>
      <c r="AD45" s="1">
        <f>ROUNDDOWN(S45*基本データ等!$B$3,0)</f>
        <v>972</v>
      </c>
      <c r="AE45" s="1">
        <f>ROUNDDOWN(T45*基本データ等!$B$3,0)</f>
        <v>2320</v>
      </c>
      <c r="AF45" s="1">
        <f>ROUNDDOWN(U45*基本データ等!$B$3,0)</f>
        <v>2420</v>
      </c>
      <c r="AG45" s="1">
        <f>ROUNDDOWN(V45*基本データ等!$B$3,0)</f>
        <v>9870</v>
      </c>
      <c r="AH45" s="1">
        <f>ROUNDDOWN(W45*基本データ等!$B$3,0)</f>
        <v>714</v>
      </c>
    </row>
    <row r="46" spans="1:34">
      <c r="A46" s="6">
        <v>43</v>
      </c>
      <c r="B46" s="1">
        <f t="shared" si="33"/>
        <v>7841</v>
      </c>
      <c r="C46" s="1">
        <f t="shared" si="34"/>
        <v>7841</v>
      </c>
      <c r="D46" s="1">
        <f t="shared" si="35"/>
        <v>7841</v>
      </c>
      <c r="E46" s="1">
        <f t="shared" si="36"/>
        <v>9637</v>
      </c>
      <c r="F46" s="1">
        <f t="shared" si="37"/>
        <v>9725</v>
      </c>
      <c r="G46" s="1">
        <f t="shared" si="38"/>
        <v>10407</v>
      </c>
      <c r="H46" s="1">
        <f t="shared" si="39"/>
        <v>10924</v>
      </c>
      <c r="I46" s="1">
        <f t="shared" si="40"/>
        <v>25752</v>
      </c>
      <c r="J46" s="1">
        <f t="shared" si="41"/>
        <v>26852</v>
      </c>
      <c r="K46" s="1">
        <f t="shared" si="42"/>
        <v>108802</v>
      </c>
      <c r="L46" s="1">
        <f t="shared" si="43"/>
        <v>8071</v>
      </c>
      <c r="M46" s="1">
        <f>$A46*基本データ等!$E$13-基本データ等!$E$34</f>
        <v>7129</v>
      </c>
      <c r="N46" s="1">
        <f>$A46*基本データ等!$E$14-基本データ等!$E$35</f>
        <v>7129</v>
      </c>
      <c r="O46" s="1">
        <f>$A46*基本データ等!$E$15-基本データ等!$E$36</f>
        <v>7129</v>
      </c>
      <c r="P46" s="1">
        <f>$A46*基本データ等!$E$16-基本データ等!$E$37</f>
        <v>8761</v>
      </c>
      <c r="Q46" s="1">
        <f>$A46*基本データ等!$E$17-基本データ等!$E$38</f>
        <v>8841</v>
      </c>
      <c r="R46" s="1">
        <f>$A46*基本データ等!$E$18-基本データ等!$E$39</f>
        <v>9461</v>
      </c>
      <c r="S46" s="1">
        <f>$A46*基本データ等!$E$19-基本データ等!$E$40</f>
        <v>9931</v>
      </c>
      <c r="T46" s="1">
        <f>$A46*基本データ等!$E$20-基本データ等!$E$41</f>
        <v>23411</v>
      </c>
      <c r="U46" s="1">
        <f>$A46*基本データ等!$E$21-基本データ等!$E$42</f>
        <v>24411</v>
      </c>
      <c r="V46" s="1">
        <f>$A46*基本データ等!$E$22-基本データ等!$E$43</f>
        <v>98911</v>
      </c>
      <c r="W46" s="1">
        <f>$A46*基本データ等!$D$26-基本データ等!$D$47</f>
        <v>7338</v>
      </c>
      <c r="X46" s="1">
        <f>ROUNDDOWN(M46*基本データ等!$B$3,0)</f>
        <v>712</v>
      </c>
      <c r="Y46" s="1">
        <f>ROUNDDOWN(N46*基本データ等!$B$3,0)</f>
        <v>712</v>
      </c>
      <c r="Z46" s="1">
        <f>ROUNDDOWN(O46*基本データ等!$B$3,0)</f>
        <v>712</v>
      </c>
      <c r="AA46" s="1">
        <f>ROUNDDOWN(P46*基本データ等!$B$3,0)</f>
        <v>876</v>
      </c>
      <c r="AB46" s="1">
        <f>ROUNDDOWN(Q46*基本データ等!$B$3,0)</f>
        <v>884</v>
      </c>
      <c r="AC46" s="1">
        <f>ROUNDDOWN(R46*基本データ等!$B$3,0)</f>
        <v>946</v>
      </c>
      <c r="AD46" s="1">
        <f>ROUNDDOWN(S46*基本データ等!$B$3,0)</f>
        <v>993</v>
      </c>
      <c r="AE46" s="1">
        <f>ROUNDDOWN(T46*基本データ等!$B$3,0)</f>
        <v>2341</v>
      </c>
      <c r="AF46" s="1">
        <f>ROUNDDOWN(U46*基本データ等!$B$3,0)</f>
        <v>2441</v>
      </c>
      <c r="AG46" s="1">
        <f>ROUNDDOWN(V46*基本データ等!$B$3,0)</f>
        <v>9891</v>
      </c>
      <c r="AH46" s="1">
        <f>ROUNDDOWN(W46*基本データ等!$B$3,0)</f>
        <v>733</v>
      </c>
    </row>
    <row r="47" spans="1:34">
      <c r="A47" s="6">
        <v>44</v>
      </c>
      <c r="B47" s="1">
        <f t="shared" si="33"/>
        <v>8042</v>
      </c>
      <c r="C47" s="1">
        <f t="shared" si="34"/>
        <v>8042</v>
      </c>
      <c r="D47" s="1">
        <f t="shared" si="35"/>
        <v>8042</v>
      </c>
      <c r="E47" s="1">
        <f t="shared" si="36"/>
        <v>9859</v>
      </c>
      <c r="F47" s="1">
        <f t="shared" si="37"/>
        <v>9947</v>
      </c>
      <c r="G47" s="1">
        <f t="shared" si="38"/>
        <v>10629</v>
      </c>
      <c r="H47" s="1">
        <f t="shared" si="39"/>
        <v>11146</v>
      </c>
      <c r="I47" s="1">
        <f t="shared" si="40"/>
        <v>25974</v>
      </c>
      <c r="J47" s="1">
        <f t="shared" si="41"/>
        <v>27074</v>
      </c>
      <c r="K47" s="1">
        <f t="shared" si="42"/>
        <v>109024</v>
      </c>
      <c r="L47" s="1">
        <f t="shared" si="43"/>
        <v>8280</v>
      </c>
      <c r="M47" s="1">
        <f>$A47*基本データ等!$E$13-基本データ等!$E$34</f>
        <v>7311</v>
      </c>
      <c r="N47" s="1">
        <f>$A47*基本データ等!$E$14-基本データ等!$E$35</f>
        <v>7311</v>
      </c>
      <c r="O47" s="1">
        <f>$A47*基本データ等!$E$15-基本データ等!$E$36</f>
        <v>7311</v>
      </c>
      <c r="P47" s="1">
        <f>$A47*基本データ等!$E$16-基本データ等!$E$37</f>
        <v>8963</v>
      </c>
      <c r="Q47" s="1">
        <f>$A47*基本データ等!$E$17-基本データ等!$E$38</f>
        <v>9043</v>
      </c>
      <c r="R47" s="1">
        <f>$A47*基本データ等!$E$18-基本データ等!$E$39</f>
        <v>9663</v>
      </c>
      <c r="S47" s="1">
        <f>$A47*基本データ等!$E$19-基本データ等!$E$40</f>
        <v>10133</v>
      </c>
      <c r="T47" s="1">
        <f>$A47*基本データ等!$E$20-基本データ等!$E$41</f>
        <v>23613</v>
      </c>
      <c r="U47" s="1">
        <f>$A47*基本データ等!$E$21-基本データ等!$E$42</f>
        <v>24613</v>
      </c>
      <c r="V47" s="1">
        <f>$A47*基本データ等!$E$22-基本データ等!$E$43</f>
        <v>99113</v>
      </c>
      <c r="W47" s="1">
        <f>$A47*基本データ等!$D$26-基本データ等!$D$47</f>
        <v>7527.9999999999991</v>
      </c>
      <c r="X47" s="1">
        <f>ROUNDDOWN(M47*基本データ等!$B$3,0)</f>
        <v>731</v>
      </c>
      <c r="Y47" s="1">
        <f>ROUNDDOWN(N47*基本データ等!$B$3,0)</f>
        <v>731</v>
      </c>
      <c r="Z47" s="1">
        <f>ROUNDDOWN(O47*基本データ等!$B$3,0)</f>
        <v>731</v>
      </c>
      <c r="AA47" s="1">
        <f>ROUNDDOWN(P47*基本データ等!$B$3,0)</f>
        <v>896</v>
      </c>
      <c r="AB47" s="1">
        <f>ROUNDDOWN(Q47*基本データ等!$B$3,0)</f>
        <v>904</v>
      </c>
      <c r="AC47" s="1">
        <f>ROUNDDOWN(R47*基本データ等!$B$3,0)</f>
        <v>966</v>
      </c>
      <c r="AD47" s="1">
        <f>ROUNDDOWN(S47*基本データ等!$B$3,0)</f>
        <v>1013</v>
      </c>
      <c r="AE47" s="1">
        <f>ROUNDDOWN(T47*基本データ等!$B$3,0)</f>
        <v>2361</v>
      </c>
      <c r="AF47" s="1">
        <f>ROUNDDOWN(U47*基本データ等!$B$3,0)</f>
        <v>2461</v>
      </c>
      <c r="AG47" s="1">
        <f>ROUNDDOWN(V47*基本データ等!$B$3,0)</f>
        <v>9911</v>
      </c>
      <c r="AH47" s="1">
        <f>ROUNDDOWN(W47*基本データ等!$B$3,0)</f>
        <v>752</v>
      </c>
    </row>
    <row r="48" spans="1:34">
      <c r="A48" s="6">
        <v>45</v>
      </c>
      <c r="B48" s="1">
        <f t="shared" si="33"/>
        <v>8242</v>
      </c>
      <c r="C48" s="1">
        <f t="shared" si="34"/>
        <v>8242</v>
      </c>
      <c r="D48" s="1">
        <f t="shared" si="35"/>
        <v>8242</v>
      </c>
      <c r="E48" s="1">
        <f t="shared" si="36"/>
        <v>10081</v>
      </c>
      <c r="F48" s="1">
        <f t="shared" si="37"/>
        <v>10169</v>
      </c>
      <c r="G48" s="1">
        <f t="shared" si="38"/>
        <v>10851</v>
      </c>
      <c r="H48" s="1">
        <f t="shared" si="39"/>
        <v>11368</v>
      </c>
      <c r="I48" s="1">
        <f t="shared" si="40"/>
        <v>26196</v>
      </c>
      <c r="J48" s="1">
        <f t="shared" si="41"/>
        <v>27296</v>
      </c>
      <c r="K48" s="1">
        <f t="shared" si="42"/>
        <v>109246</v>
      </c>
      <c r="L48" s="1">
        <f t="shared" si="43"/>
        <v>8489</v>
      </c>
      <c r="M48" s="1">
        <f>$A48*基本データ等!$E$13-基本データ等!$E$34</f>
        <v>7493</v>
      </c>
      <c r="N48" s="1">
        <f>$A48*基本データ等!$E$14-基本データ等!$E$35</f>
        <v>7493</v>
      </c>
      <c r="O48" s="1">
        <f>$A48*基本データ等!$E$15-基本データ等!$E$36</f>
        <v>7493</v>
      </c>
      <c r="P48" s="1">
        <f>$A48*基本データ等!$E$16-基本データ等!$E$37</f>
        <v>9165</v>
      </c>
      <c r="Q48" s="1">
        <f>$A48*基本データ等!$E$17-基本データ等!$E$38</f>
        <v>9245</v>
      </c>
      <c r="R48" s="1">
        <f>$A48*基本データ等!$E$18-基本データ等!$E$39</f>
        <v>9865</v>
      </c>
      <c r="S48" s="1">
        <f>$A48*基本データ等!$E$19-基本データ等!$E$40</f>
        <v>10335</v>
      </c>
      <c r="T48" s="1">
        <f>$A48*基本データ等!$E$20-基本データ等!$E$41</f>
        <v>23815</v>
      </c>
      <c r="U48" s="1">
        <f>$A48*基本データ等!$E$21-基本データ等!$E$42</f>
        <v>24815</v>
      </c>
      <c r="V48" s="1">
        <f>$A48*基本データ等!$E$22-基本データ等!$E$43</f>
        <v>99315</v>
      </c>
      <c r="W48" s="1">
        <f>$A48*基本データ等!$D$26-基本データ等!$D$47</f>
        <v>7717.9999999999991</v>
      </c>
      <c r="X48" s="1">
        <f>ROUNDDOWN(M48*基本データ等!$B$3,0)</f>
        <v>749</v>
      </c>
      <c r="Y48" s="1">
        <f>ROUNDDOWN(N48*基本データ等!$B$3,0)</f>
        <v>749</v>
      </c>
      <c r="Z48" s="1">
        <f>ROUNDDOWN(O48*基本データ等!$B$3,0)</f>
        <v>749</v>
      </c>
      <c r="AA48" s="1">
        <f>ROUNDDOWN(P48*基本データ等!$B$3,0)</f>
        <v>916</v>
      </c>
      <c r="AB48" s="1">
        <f>ROUNDDOWN(Q48*基本データ等!$B$3,0)</f>
        <v>924</v>
      </c>
      <c r="AC48" s="1">
        <f>ROUNDDOWN(R48*基本データ等!$B$3,0)</f>
        <v>986</v>
      </c>
      <c r="AD48" s="1">
        <f>ROUNDDOWN(S48*基本データ等!$B$3,0)</f>
        <v>1033</v>
      </c>
      <c r="AE48" s="1">
        <f>ROUNDDOWN(T48*基本データ等!$B$3,0)</f>
        <v>2381</v>
      </c>
      <c r="AF48" s="1">
        <f>ROUNDDOWN(U48*基本データ等!$B$3,0)</f>
        <v>2481</v>
      </c>
      <c r="AG48" s="1">
        <f>ROUNDDOWN(V48*基本データ等!$B$3,0)</f>
        <v>9931</v>
      </c>
      <c r="AH48" s="1">
        <f>ROUNDDOWN(W48*基本データ等!$B$3,0)</f>
        <v>771</v>
      </c>
    </row>
    <row r="49" spans="1:34">
      <c r="A49" s="6">
        <v>46</v>
      </c>
      <c r="B49" s="1">
        <f t="shared" si="33"/>
        <v>8442</v>
      </c>
      <c r="C49" s="1">
        <f t="shared" si="34"/>
        <v>8442</v>
      </c>
      <c r="D49" s="1">
        <f t="shared" si="35"/>
        <v>8442</v>
      </c>
      <c r="E49" s="1">
        <f t="shared" si="36"/>
        <v>10303</v>
      </c>
      <c r="F49" s="1">
        <f t="shared" si="37"/>
        <v>10391</v>
      </c>
      <c r="G49" s="1">
        <f t="shared" si="38"/>
        <v>11073</v>
      </c>
      <c r="H49" s="1">
        <f t="shared" si="39"/>
        <v>11590</v>
      </c>
      <c r="I49" s="1">
        <f t="shared" si="40"/>
        <v>26418</v>
      </c>
      <c r="J49" s="1">
        <f t="shared" si="41"/>
        <v>27518</v>
      </c>
      <c r="K49" s="1">
        <f t="shared" si="42"/>
        <v>109468</v>
      </c>
      <c r="L49" s="1">
        <f t="shared" si="43"/>
        <v>8698</v>
      </c>
      <c r="M49" s="1">
        <f>$A49*基本データ等!$E$13-基本データ等!$E$34</f>
        <v>7675</v>
      </c>
      <c r="N49" s="1">
        <f>$A49*基本データ等!$E$14-基本データ等!$E$35</f>
        <v>7675</v>
      </c>
      <c r="O49" s="1">
        <f>$A49*基本データ等!$E$15-基本データ等!$E$36</f>
        <v>7675</v>
      </c>
      <c r="P49" s="1">
        <f>$A49*基本データ等!$E$16-基本データ等!$E$37</f>
        <v>9367</v>
      </c>
      <c r="Q49" s="1">
        <f>$A49*基本データ等!$E$17-基本データ等!$E$38</f>
        <v>9447</v>
      </c>
      <c r="R49" s="1">
        <f>$A49*基本データ等!$E$18-基本データ等!$E$39</f>
        <v>10067</v>
      </c>
      <c r="S49" s="1">
        <f>$A49*基本データ等!$E$19-基本データ等!$E$40</f>
        <v>10537</v>
      </c>
      <c r="T49" s="1">
        <f>$A49*基本データ等!$E$20-基本データ等!$E$41</f>
        <v>24017</v>
      </c>
      <c r="U49" s="1">
        <f>$A49*基本データ等!$E$21-基本データ等!$E$42</f>
        <v>25017</v>
      </c>
      <c r="V49" s="1">
        <f>$A49*基本データ等!$E$22-基本データ等!$E$43</f>
        <v>99517</v>
      </c>
      <c r="W49" s="1">
        <f>$A49*基本データ等!$D$26-基本データ等!$D$47</f>
        <v>7907.9999999999991</v>
      </c>
      <c r="X49" s="1">
        <f>ROUNDDOWN(M49*基本データ等!$B$3,0)</f>
        <v>767</v>
      </c>
      <c r="Y49" s="1">
        <f>ROUNDDOWN(N49*基本データ等!$B$3,0)</f>
        <v>767</v>
      </c>
      <c r="Z49" s="1">
        <f>ROUNDDOWN(O49*基本データ等!$B$3,0)</f>
        <v>767</v>
      </c>
      <c r="AA49" s="1">
        <f>ROUNDDOWN(P49*基本データ等!$B$3,0)</f>
        <v>936</v>
      </c>
      <c r="AB49" s="1">
        <f>ROUNDDOWN(Q49*基本データ等!$B$3,0)</f>
        <v>944</v>
      </c>
      <c r="AC49" s="1">
        <f>ROUNDDOWN(R49*基本データ等!$B$3,0)</f>
        <v>1006</v>
      </c>
      <c r="AD49" s="1">
        <f>ROUNDDOWN(S49*基本データ等!$B$3,0)</f>
        <v>1053</v>
      </c>
      <c r="AE49" s="1">
        <f>ROUNDDOWN(T49*基本データ等!$B$3,0)</f>
        <v>2401</v>
      </c>
      <c r="AF49" s="1">
        <f>ROUNDDOWN(U49*基本データ等!$B$3,0)</f>
        <v>2501</v>
      </c>
      <c r="AG49" s="1">
        <f>ROUNDDOWN(V49*基本データ等!$B$3,0)</f>
        <v>9951</v>
      </c>
      <c r="AH49" s="1">
        <f>ROUNDDOWN(W49*基本データ等!$B$3,0)</f>
        <v>790</v>
      </c>
    </row>
    <row r="50" spans="1:34">
      <c r="A50" s="6">
        <v>47</v>
      </c>
      <c r="B50" s="1">
        <f t="shared" si="33"/>
        <v>8642</v>
      </c>
      <c r="C50" s="1">
        <f t="shared" si="34"/>
        <v>8642</v>
      </c>
      <c r="D50" s="1">
        <f t="shared" si="35"/>
        <v>8642</v>
      </c>
      <c r="E50" s="1">
        <f t="shared" si="36"/>
        <v>10525</v>
      </c>
      <c r="F50" s="1">
        <f t="shared" si="37"/>
        <v>10613</v>
      </c>
      <c r="G50" s="1">
        <f t="shared" si="38"/>
        <v>11295</v>
      </c>
      <c r="H50" s="1">
        <f t="shared" si="39"/>
        <v>11812</v>
      </c>
      <c r="I50" s="1">
        <f t="shared" si="40"/>
        <v>26640</v>
      </c>
      <c r="J50" s="1">
        <f t="shared" si="41"/>
        <v>27740</v>
      </c>
      <c r="K50" s="1">
        <f t="shared" si="42"/>
        <v>109690</v>
      </c>
      <c r="L50" s="1">
        <f t="shared" si="43"/>
        <v>8907</v>
      </c>
      <c r="M50" s="1">
        <f>$A50*基本データ等!$E$13-基本データ等!$E$34</f>
        <v>7857</v>
      </c>
      <c r="N50" s="1">
        <f>$A50*基本データ等!$E$14-基本データ等!$E$35</f>
        <v>7857</v>
      </c>
      <c r="O50" s="1">
        <f>$A50*基本データ等!$E$15-基本データ等!$E$36</f>
        <v>7857</v>
      </c>
      <c r="P50" s="1">
        <f>$A50*基本データ等!$E$16-基本データ等!$E$37</f>
        <v>9569</v>
      </c>
      <c r="Q50" s="1">
        <f>$A50*基本データ等!$E$17-基本データ等!$E$38</f>
        <v>9649</v>
      </c>
      <c r="R50" s="1">
        <f>$A50*基本データ等!$E$18-基本データ等!$E$39</f>
        <v>10269</v>
      </c>
      <c r="S50" s="1">
        <f>$A50*基本データ等!$E$19-基本データ等!$E$40</f>
        <v>10739</v>
      </c>
      <c r="T50" s="1">
        <f>$A50*基本データ等!$E$20-基本データ等!$E$41</f>
        <v>24219</v>
      </c>
      <c r="U50" s="1">
        <f>$A50*基本データ等!$E$21-基本データ等!$E$42</f>
        <v>25219</v>
      </c>
      <c r="V50" s="1">
        <f>$A50*基本データ等!$E$22-基本データ等!$E$43</f>
        <v>99719</v>
      </c>
      <c r="W50" s="1">
        <f>$A50*基本データ等!$D$26-基本データ等!$D$47</f>
        <v>8097.9999999999991</v>
      </c>
      <c r="X50" s="1">
        <f>ROUNDDOWN(M50*基本データ等!$B$3,0)</f>
        <v>785</v>
      </c>
      <c r="Y50" s="1">
        <f>ROUNDDOWN(N50*基本データ等!$B$3,0)</f>
        <v>785</v>
      </c>
      <c r="Z50" s="1">
        <f>ROUNDDOWN(O50*基本データ等!$B$3,0)</f>
        <v>785</v>
      </c>
      <c r="AA50" s="1">
        <f>ROUNDDOWN(P50*基本データ等!$B$3,0)</f>
        <v>956</v>
      </c>
      <c r="AB50" s="1">
        <f>ROUNDDOWN(Q50*基本データ等!$B$3,0)</f>
        <v>964</v>
      </c>
      <c r="AC50" s="1">
        <f>ROUNDDOWN(R50*基本データ等!$B$3,0)</f>
        <v>1026</v>
      </c>
      <c r="AD50" s="1">
        <f>ROUNDDOWN(S50*基本データ等!$B$3,0)</f>
        <v>1073</v>
      </c>
      <c r="AE50" s="1">
        <f>ROUNDDOWN(T50*基本データ等!$B$3,0)</f>
        <v>2421</v>
      </c>
      <c r="AF50" s="1">
        <f>ROUNDDOWN(U50*基本データ等!$B$3,0)</f>
        <v>2521</v>
      </c>
      <c r="AG50" s="1">
        <f>ROUNDDOWN(V50*基本データ等!$B$3,0)</f>
        <v>9971</v>
      </c>
      <c r="AH50" s="1">
        <f>ROUNDDOWN(W50*基本データ等!$B$3,0)</f>
        <v>809</v>
      </c>
    </row>
    <row r="51" spans="1:34">
      <c r="A51" s="6">
        <v>48</v>
      </c>
      <c r="B51" s="1">
        <f t="shared" si="33"/>
        <v>8842</v>
      </c>
      <c r="C51" s="1">
        <f t="shared" si="34"/>
        <v>8842</v>
      </c>
      <c r="D51" s="1">
        <f t="shared" si="35"/>
        <v>8842</v>
      </c>
      <c r="E51" s="1">
        <f t="shared" si="36"/>
        <v>10748</v>
      </c>
      <c r="F51" s="1">
        <f t="shared" si="37"/>
        <v>10836</v>
      </c>
      <c r="G51" s="1">
        <f t="shared" si="38"/>
        <v>11518</v>
      </c>
      <c r="H51" s="1">
        <f t="shared" si="39"/>
        <v>12035</v>
      </c>
      <c r="I51" s="1">
        <f t="shared" si="40"/>
        <v>26863</v>
      </c>
      <c r="J51" s="1">
        <f t="shared" si="41"/>
        <v>27963</v>
      </c>
      <c r="K51" s="1">
        <f t="shared" si="42"/>
        <v>109913</v>
      </c>
      <c r="L51" s="1">
        <f t="shared" si="43"/>
        <v>9115.9999999999982</v>
      </c>
      <c r="M51" s="1">
        <f>$A51*基本データ等!$E$13-基本データ等!$E$34</f>
        <v>8039</v>
      </c>
      <c r="N51" s="1">
        <f>$A51*基本データ等!$E$14-基本データ等!$E$35</f>
        <v>8039</v>
      </c>
      <c r="O51" s="1">
        <f>$A51*基本データ等!$E$15-基本データ等!$E$36</f>
        <v>8039</v>
      </c>
      <c r="P51" s="1">
        <f>$A51*基本データ等!$E$16-基本データ等!$E$37</f>
        <v>9771</v>
      </c>
      <c r="Q51" s="1">
        <f>$A51*基本データ等!$E$17-基本データ等!$E$38</f>
        <v>9851</v>
      </c>
      <c r="R51" s="1">
        <f>$A51*基本データ等!$E$18-基本データ等!$E$39</f>
        <v>10471</v>
      </c>
      <c r="S51" s="1">
        <f>$A51*基本データ等!$E$19-基本データ等!$E$40</f>
        <v>10941</v>
      </c>
      <c r="T51" s="1">
        <f>$A51*基本データ等!$E$20-基本データ等!$E$41</f>
        <v>24421</v>
      </c>
      <c r="U51" s="1">
        <f>$A51*基本データ等!$E$21-基本データ等!$E$42</f>
        <v>25421</v>
      </c>
      <c r="V51" s="1">
        <f>$A51*基本データ等!$E$22-基本データ等!$E$43</f>
        <v>99921</v>
      </c>
      <c r="W51" s="1">
        <f>$A51*基本データ等!$D$26-基本データ等!$D$47</f>
        <v>8287.9999999999982</v>
      </c>
      <c r="X51" s="1">
        <f>ROUNDDOWN(M51*基本データ等!$B$3,0)</f>
        <v>803</v>
      </c>
      <c r="Y51" s="1">
        <f>ROUNDDOWN(N51*基本データ等!$B$3,0)</f>
        <v>803</v>
      </c>
      <c r="Z51" s="1">
        <f>ROUNDDOWN(O51*基本データ等!$B$3,0)</f>
        <v>803</v>
      </c>
      <c r="AA51" s="1">
        <f>ROUNDDOWN(P51*基本データ等!$B$3,0)</f>
        <v>977</v>
      </c>
      <c r="AB51" s="1">
        <f>ROUNDDOWN(Q51*基本データ等!$B$3,0)</f>
        <v>985</v>
      </c>
      <c r="AC51" s="1">
        <f>ROUNDDOWN(R51*基本データ等!$B$3,0)</f>
        <v>1047</v>
      </c>
      <c r="AD51" s="1">
        <f>ROUNDDOWN(S51*基本データ等!$B$3,0)</f>
        <v>1094</v>
      </c>
      <c r="AE51" s="1">
        <f>ROUNDDOWN(T51*基本データ等!$B$3,0)</f>
        <v>2442</v>
      </c>
      <c r="AF51" s="1">
        <f>ROUNDDOWN(U51*基本データ等!$B$3,0)</f>
        <v>2542</v>
      </c>
      <c r="AG51" s="1">
        <f>ROUNDDOWN(V51*基本データ等!$B$3,0)</f>
        <v>9992</v>
      </c>
      <c r="AH51" s="1">
        <f>ROUNDDOWN(W51*基本データ等!$B$3,0)</f>
        <v>828</v>
      </c>
    </row>
    <row r="52" spans="1:34">
      <c r="A52" s="6">
        <v>49</v>
      </c>
      <c r="B52" s="1">
        <f t="shared" si="33"/>
        <v>9043</v>
      </c>
      <c r="C52" s="1">
        <f t="shared" si="34"/>
        <v>9043</v>
      </c>
      <c r="D52" s="1">
        <f t="shared" si="35"/>
        <v>9043</v>
      </c>
      <c r="E52" s="1">
        <f t="shared" si="36"/>
        <v>10970</v>
      </c>
      <c r="F52" s="1">
        <f t="shared" si="37"/>
        <v>11058</v>
      </c>
      <c r="G52" s="1">
        <f t="shared" si="38"/>
        <v>11740</v>
      </c>
      <c r="H52" s="1">
        <f t="shared" si="39"/>
        <v>12257</v>
      </c>
      <c r="I52" s="1">
        <f t="shared" si="40"/>
        <v>27085</v>
      </c>
      <c r="J52" s="1">
        <f t="shared" si="41"/>
        <v>28185</v>
      </c>
      <c r="K52" s="1">
        <f t="shared" si="42"/>
        <v>110135</v>
      </c>
      <c r="L52" s="1">
        <f t="shared" si="43"/>
        <v>9324.9999999999982</v>
      </c>
      <c r="M52" s="1">
        <f>$A52*基本データ等!$E$13-基本データ等!$E$34</f>
        <v>8221</v>
      </c>
      <c r="N52" s="1">
        <f>$A52*基本データ等!$E$14-基本データ等!$E$35</f>
        <v>8221</v>
      </c>
      <c r="O52" s="1">
        <f>$A52*基本データ等!$E$15-基本データ等!$E$36</f>
        <v>8221</v>
      </c>
      <c r="P52" s="1">
        <f>$A52*基本データ等!$E$16-基本データ等!$E$37</f>
        <v>9973</v>
      </c>
      <c r="Q52" s="1">
        <f>$A52*基本データ等!$E$17-基本データ等!$E$38</f>
        <v>10053</v>
      </c>
      <c r="R52" s="1">
        <f>$A52*基本データ等!$E$18-基本データ等!$E$39</f>
        <v>10673</v>
      </c>
      <c r="S52" s="1">
        <f>$A52*基本データ等!$E$19-基本データ等!$E$40</f>
        <v>11143</v>
      </c>
      <c r="T52" s="1">
        <f>$A52*基本データ等!$E$20-基本データ等!$E$41</f>
        <v>24623</v>
      </c>
      <c r="U52" s="1">
        <f>$A52*基本データ等!$E$21-基本データ等!$E$42</f>
        <v>25623</v>
      </c>
      <c r="V52" s="1">
        <f>$A52*基本データ等!$E$22-基本データ等!$E$43</f>
        <v>100123</v>
      </c>
      <c r="W52" s="1">
        <f>$A52*基本データ等!$D$26-基本データ等!$D$47</f>
        <v>8477.9999999999982</v>
      </c>
      <c r="X52" s="1">
        <f>ROUNDDOWN(M52*基本データ等!$B$3,0)</f>
        <v>822</v>
      </c>
      <c r="Y52" s="1">
        <f>ROUNDDOWN(N52*基本データ等!$B$3,0)</f>
        <v>822</v>
      </c>
      <c r="Z52" s="1">
        <f>ROUNDDOWN(O52*基本データ等!$B$3,0)</f>
        <v>822</v>
      </c>
      <c r="AA52" s="1">
        <f>ROUNDDOWN(P52*基本データ等!$B$3,0)</f>
        <v>997</v>
      </c>
      <c r="AB52" s="1">
        <f>ROUNDDOWN(Q52*基本データ等!$B$3,0)</f>
        <v>1005</v>
      </c>
      <c r="AC52" s="1">
        <f>ROUNDDOWN(R52*基本データ等!$B$3,0)</f>
        <v>1067</v>
      </c>
      <c r="AD52" s="1">
        <f>ROUNDDOWN(S52*基本データ等!$B$3,0)</f>
        <v>1114</v>
      </c>
      <c r="AE52" s="1">
        <f>ROUNDDOWN(T52*基本データ等!$B$3,0)</f>
        <v>2462</v>
      </c>
      <c r="AF52" s="1">
        <f>ROUNDDOWN(U52*基本データ等!$B$3,0)</f>
        <v>2562</v>
      </c>
      <c r="AG52" s="1">
        <f>ROUNDDOWN(V52*基本データ等!$B$3,0)</f>
        <v>10012</v>
      </c>
      <c r="AH52" s="1">
        <f>ROUNDDOWN(W52*基本データ等!$B$3,0)</f>
        <v>847</v>
      </c>
    </row>
    <row r="53" spans="1:34" ht="14.25" thickBot="1">
      <c r="A53" s="7">
        <v>50</v>
      </c>
      <c r="B53" s="1">
        <f t="shared" si="33"/>
        <v>9243</v>
      </c>
      <c r="C53" s="1">
        <f t="shared" si="34"/>
        <v>9243</v>
      </c>
      <c r="D53" s="1">
        <f t="shared" si="35"/>
        <v>9243</v>
      </c>
      <c r="E53" s="1">
        <f t="shared" si="36"/>
        <v>11192</v>
      </c>
      <c r="F53" s="1">
        <f t="shared" si="37"/>
        <v>11280</v>
      </c>
      <c r="G53" s="1">
        <f t="shared" si="38"/>
        <v>11962</v>
      </c>
      <c r="H53" s="1">
        <f t="shared" si="39"/>
        <v>12479</v>
      </c>
      <c r="I53" s="1">
        <f t="shared" si="40"/>
        <v>27307</v>
      </c>
      <c r="J53" s="1">
        <f t="shared" si="41"/>
        <v>28407</v>
      </c>
      <c r="K53" s="1">
        <f t="shared" si="42"/>
        <v>110357</v>
      </c>
      <c r="L53" s="1">
        <f t="shared" si="43"/>
        <v>9533.9999999999982</v>
      </c>
      <c r="M53" s="1">
        <f>$A53*基本データ等!$E$13-基本データ等!$E$34</f>
        <v>8403</v>
      </c>
      <c r="N53" s="1">
        <f>$A53*基本データ等!$E$14-基本データ等!$E$35</f>
        <v>8403</v>
      </c>
      <c r="O53" s="1">
        <f>$A53*基本データ等!$E$15-基本データ等!$E$36</f>
        <v>8403</v>
      </c>
      <c r="P53" s="1">
        <f>$A53*基本データ等!$E$16-基本データ等!$E$37</f>
        <v>10175</v>
      </c>
      <c r="Q53" s="1">
        <f>$A53*基本データ等!$E$17-基本データ等!$E$38</f>
        <v>10255</v>
      </c>
      <c r="R53" s="1">
        <f>$A53*基本データ等!$E$18-基本データ等!$E$39</f>
        <v>10875</v>
      </c>
      <c r="S53" s="1">
        <f>$A53*基本データ等!$E$19-基本データ等!$E$40</f>
        <v>11345</v>
      </c>
      <c r="T53" s="1">
        <f>$A53*基本データ等!$E$20-基本データ等!$E$41</f>
        <v>24825</v>
      </c>
      <c r="U53" s="1">
        <f>$A53*基本データ等!$E$21-基本データ等!$E$42</f>
        <v>25825</v>
      </c>
      <c r="V53" s="1">
        <f>$A53*基本データ等!$E$22-基本データ等!$E$43</f>
        <v>100325</v>
      </c>
      <c r="W53" s="1">
        <f>$A53*基本データ等!$D$26-基本データ等!$D$47</f>
        <v>8667.9999999999982</v>
      </c>
      <c r="X53" s="1">
        <f>ROUNDDOWN(M53*基本データ等!$B$3,0)</f>
        <v>840</v>
      </c>
      <c r="Y53" s="1">
        <f>ROUNDDOWN(N53*基本データ等!$B$3,0)</f>
        <v>840</v>
      </c>
      <c r="Z53" s="1">
        <f>ROUNDDOWN(O53*基本データ等!$B$3,0)</f>
        <v>840</v>
      </c>
      <c r="AA53" s="1">
        <f>ROUNDDOWN(P53*基本データ等!$B$3,0)</f>
        <v>1017</v>
      </c>
      <c r="AB53" s="1">
        <f>ROUNDDOWN(Q53*基本データ等!$B$3,0)</f>
        <v>1025</v>
      </c>
      <c r="AC53" s="1">
        <f>ROUNDDOWN(R53*基本データ等!$B$3,0)</f>
        <v>1087</v>
      </c>
      <c r="AD53" s="1">
        <f>ROUNDDOWN(S53*基本データ等!$B$3,0)</f>
        <v>1134</v>
      </c>
      <c r="AE53" s="1">
        <f>ROUNDDOWN(T53*基本データ等!$B$3,0)</f>
        <v>2482</v>
      </c>
      <c r="AF53" s="1">
        <f>ROUNDDOWN(U53*基本データ等!$B$3,0)</f>
        <v>2582</v>
      </c>
      <c r="AG53" s="1">
        <f>ROUNDDOWN(V53*基本データ等!$B$3,0)</f>
        <v>10032</v>
      </c>
      <c r="AH53" s="1">
        <f>ROUNDDOWN(W53*基本データ等!$B$3,0)</f>
        <v>866</v>
      </c>
    </row>
    <row r="54" spans="1:34">
      <c r="A54" s="5">
        <v>51</v>
      </c>
      <c r="B54" s="1">
        <f t="shared" si="33"/>
        <v>9480</v>
      </c>
      <c r="C54" s="1">
        <f t="shared" si="34"/>
        <v>9480</v>
      </c>
      <c r="D54" s="1">
        <f t="shared" si="35"/>
        <v>9480</v>
      </c>
      <c r="E54" s="1">
        <f t="shared" si="36"/>
        <v>11430</v>
      </c>
      <c r="F54" s="1">
        <f t="shared" si="37"/>
        <v>11518</v>
      </c>
      <c r="G54" s="1">
        <f t="shared" si="38"/>
        <v>12200</v>
      </c>
      <c r="H54" s="1">
        <f t="shared" si="39"/>
        <v>12717</v>
      </c>
      <c r="I54" s="1">
        <f t="shared" si="40"/>
        <v>27545</v>
      </c>
      <c r="J54" s="1">
        <f t="shared" si="41"/>
        <v>28645</v>
      </c>
      <c r="K54" s="1">
        <f t="shared" si="42"/>
        <v>110595</v>
      </c>
      <c r="L54" s="1">
        <f t="shared" si="43"/>
        <v>9765</v>
      </c>
      <c r="M54" s="1">
        <f>$A54*基本データ等!$F$13-基本データ等!$F$34</f>
        <v>8619</v>
      </c>
      <c r="N54" s="1">
        <f>$A54*基本データ等!$F$14-基本データ等!$F$35</f>
        <v>8619</v>
      </c>
      <c r="O54" s="1">
        <f>$A54*基本データ等!$F$15-基本データ等!$F$36</f>
        <v>8619</v>
      </c>
      <c r="P54" s="1">
        <f>$A54*基本データ等!$F$16-基本データ等!$F$37</f>
        <v>10391</v>
      </c>
      <c r="Q54" s="1">
        <f>$A54*基本データ等!$F$17-基本データ等!$F$38</f>
        <v>10471</v>
      </c>
      <c r="R54" s="1">
        <f>$A54*基本データ等!$F$18-基本データ等!$F$39</f>
        <v>11091</v>
      </c>
      <c r="S54" s="1">
        <f>$A54*基本データ等!$F$19-基本データ等!$F$40</f>
        <v>11561</v>
      </c>
      <c r="T54" s="1">
        <f>$A54*基本データ等!$F$20-基本データ等!$F$41</f>
        <v>25041</v>
      </c>
      <c r="U54" s="1">
        <f>$A54*基本データ等!$F$21-基本データ等!$F$42</f>
        <v>26041</v>
      </c>
      <c r="V54" s="1">
        <f>$A54*基本データ等!$F$22-基本データ等!$F$43</f>
        <v>100541</v>
      </c>
      <c r="W54" s="1">
        <f>$A54*基本データ等!$E$26-基本データ等!$E$47</f>
        <v>8878</v>
      </c>
      <c r="X54" s="1">
        <f>ROUNDDOWN(M54*基本データ等!$B$3,0)</f>
        <v>861</v>
      </c>
      <c r="Y54" s="1">
        <f>ROUNDDOWN(N54*基本データ等!$B$3,0)</f>
        <v>861</v>
      </c>
      <c r="Z54" s="1">
        <f>ROUNDDOWN(O54*基本データ等!$B$3,0)</f>
        <v>861</v>
      </c>
      <c r="AA54" s="1">
        <f>ROUNDDOWN(P54*基本データ等!$B$3,0)</f>
        <v>1039</v>
      </c>
      <c r="AB54" s="1">
        <f>ROUNDDOWN(Q54*基本データ等!$B$3,0)</f>
        <v>1047</v>
      </c>
      <c r="AC54" s="1">
        <f>ROUNDDOWN(R54*基本データ等!$B$3,0)</f>
        <v>1109</v>
      </c>
      <c r="AD54" s="1">
        <f>ROUNDDOWN(S54*基本データ等!$B$3,0)</f>
        <v>1156</v>
      </c>
      <c r="AE54" s="1">
        <f>ROUNDDOWN(T54*基本データ等!$B$3,0)</f>
        <v>2504</v>
      </c>
      <c r="AF54" s="1">
        <f>ROUNDDOWN(U54*基本データ等!$B$3,0)</f>
        <v>2604</v>
      </c>
      <c r="AG54" s="1">
        <f>ROUNDDOWN(V54*基本データ等!$B$3,0)</f>
        <v>10054</v>
      </c>
      <c r="AH54" s="1">
        <f>ROUNDDOWN(W54*基本データ等!$B$3,0)</f>
        <v>887</v>
      </c>
    </row>
    <row r="55" spans="1:34">
      <c r="A55" s="6">
        <v>52</v>
      </c>
      <c r="B55" s="1">
        <f t="shared" si="33"/>
        <v>9718</v>
      </c>
      <c r="C55" s="1">
        <f t="shared" si="34"/>
        <v>9718</v>
      </c>
      <c r="D55" s="1">
        <f t="shared" si="35"/>
        <v>9718</v>
      </c>
      <c r="E55" s="1">
        <f t="shared" si="36"/>
        <v>11667</v>
      </c>
      <c r="F55" s="1">
        <f t="shared" si="37"/>
        <v>11755</v>
      </c>
      <c r="G55" s="1">
        <f t="shared" si="38"/>
        <v>12437</v>
      </c>
      <c r="H55" s="1">
        <f t="shared" si="39"/>
        <v>12954</v>
      </c>
      <c r="I55" s="1">
        <f t="shared" si="40"/>
        <v>27782</v>
      </c>
      <c r="J55" s="1">
        <f t="shared" si="41"/>
        <v>28882</v>
      </c>
      <c r="K55" s="1">
        <f t="shared" si="42"/>
        <v>110832</v>
      </c>
      <c r="L55" s="1">
        <f t="shared" si="43"/>
        <v>9996</v>
      </c>
      <c r="M55" s="1">
        <f>$A55*基本データ等!$F$13-基本データ等!$F$34</f>
        <v>8835</v>
      </c>
      <c r="N55" s="1">
        <f>$A55*基本データ等!$F$14-基本データ等!$F$35</f>
        <v>8835</v>
      </c>
      <c r="O55" s="1">
        <f>$A55*基本データ等!$F$15-基本データ等!$F$36</f>
        <v>8835</v>
      </c>
      <c r="P55" s="1">
        <f>$A55*基本データ等!$F$16-基本データ等!$F$37</f>
        <v>10607</v>
      </c>
      <c r="Q55" s="1">
        <f>$A55*基本データ等!$F$17-基本データ等!$F$38</f>
        <v>10687</v>
      </c>
      <c r="R55" s="1">
        <f>$A55*基本データ等!$F$18-基本データ等!$F$39</f>
        <v>11307</v>
      </c>
      <c r="S55" s="1">
        <f>$A55*基本データ等!$F$19-基本データ等!$F$40</f>
        <v>11777</v>
      </c>
      <c r="T55" s="1">
        <f>$A55*基本データ等!$F$20-基本データ等!$F$41</f>
        <v>25257</v>
      </c>
      <c r="U55" s="1">
        <f>$A55*基本データ等!$F$21-基本データ等!$F$42</f>
        <v>26257</v>
      </c>
      <c r="V55" s="1">
        <f>$A55*基本データ等!$F$22-基本データ等!$F$43</f>
        <v>100757</v>
      </c>
      <c r="W55" s="1">
        <f>$A55*基本データ等!$E$26-基本データ等!$E$47</f>
        <v>9088</v>
      </c>
      <c r="X55" s="1">
        <f>ROUNDDOWN(M55*基本データ等!$B$3,0)</f>
        <v>883</v>
      </c>
      <c r="Y55" s="1">
        <f>ROUNDDOWN(N55*基本データ等!$B$3,0)</f>
        <v>883</v>
      </c>
      <c r="Z55" s="1">
        <f>ROUNDDOWN(O55*基本データ等!$B$3,0)</f>
        <v>883</v>
      </c>
      <c r="AA55" s="1">
        <f>ROUNDDOWN(P55*基本データ等!$B$3,0)</f>
        <v>1060</v>
      </c>
      <c r="AB55" s="1">
        <f>ROUNDDOWN(Q55*基本データ等!$B$3,0)</f>
        <v>1068</v>
      </c>
      <c r="AC55" s="1">
        <f>ROUNDDOWN(R55*基本データ等!$B$3,0)</f>
        <v>1130</v>
      </c>
      <c r="AD55" s="1">
        <f>ROUNDDOWN(S55*基本データ等!$B$3,0)</f>
        <v>1177</v>
      </c>
      <c r="AE55" s="1">
        <f>ROUNDDOWN(T55*基本データ等!$B$3,0)</f>
        <v>2525</v>
      </c>
      <c r="AF55" s="1">
        <f>ROUNDDOWN(U55*基本データ等!$B$3,0)</f>
        <v>2625</v>
      </c>
      <c r="AG55" s="1">
        <f>ROUNDDOWN(V55*基本データ等!$B$3,0)</f>
        <v>10075</v>
      </c>
      <c r="AH55" s="1">
        <f>ROUNDDOWN(W55*基本データ等!$B$3,0)</f>
        <v>908</v>
      </c>
    </row>
    <row r="56" spans="1:34">
      <c r="A56" s="6">
        <v>53</v>
      </c>
      <c r="B56" s="1">
        <f t="shared" si="33"/>
        <v>9956</v>
      </c>
      <c r="C56" s="1">
        <f t="shared" si="34"/>
        <v>9956</v>
      </c>
      <c r="D56" s="1">
        <f t="shared" si="35"/>
        <v>9956</v>
      </c>
      <c r="E56" s="1">
        <f t="shared" si="36"/>
        <v>11905</v>
      </c>
      <c r="F56" s="1">
        <f t="shared" si="37"/>
        <v>11993</v>
      </c>
      <c r="G56" s="1">
        <f t="shared" si="38"/>
        <v>12675</v>
      </c>
      <c r="H56" s="1">
        <f t="shared" si="39"/>
        <v>13192</v>
      </c>
      <c r="I56" s="1">
        <f t="shared" si="40"/>
        <v>28020</v>
      </c>
      <c r="J56" s="1">
        <f t="shared" si="41"/>
        <v>29120</v>
      </c>
      <c r="K56" s="1">
        <f t="shared" si="42"/>
        <v>111070</v>
      </c>
      <c r="L56" s="1">
        <f t="shared" si="43"/>
        <v>10227</v>
      </c>
      <c r="M56" s="1">
        <f>$A56*基本データ等!$F$13-基本データ等!$F$34</f>
        <v>9051</v>
      </c>
      <c r="N56" s="1">
        <f>$A56*基本データ等!$F$14-基本データ等!$F$35</f>
        <v>9051</v>
      </c>
      <c r="O56" s="1">
        <f>$A56*基本データ等!$F$15-基本データ等!$F$36</f>
        <v>9051</v>
      </c>
      <c r="P56" s="1">
        <f>$A56*基本データ等!$F$16-基本データ等!$F$37</f>
        <v>10823</v>
      </c>
      <c r="Q56" s="1">
        <f>$A56*基本データ等!$F$17-基本データ等!$F$38</f>
        <v>10903</v>
      </c>
      <c r="R56" s="1">
        <f>$A56*基本データ等!$F$18-基本データ等!$F$39</f>
        <v>11523</v>
      </c>
      <c r="S56" s="1">
        <f>$A56*基本データ等!$F$19-基本データ等!$F$40</f>
        <v>11993</v>
      </c>
      <c r="T56" s="1">
        <f>$A56*基本データ等!$F$20-基本データ等!$F$41</f>
        <v>25473</v>
      </c>
      <c r="U56" s="1">
        <f>$A56*基本データ等!$F$21-基本データ等!$F$42</f>
        <v>26473</v>
      </c>
      <c r="V56" s="1">
        <f>$A56*基本データ等!$F$22-基本データ等!$F$43</f>
        <v>100973</v>
      </c>
      <c r="W56" s="1">
        <f>$A56*基本データ等!$E$26-基本データ等!$E$47</f>
        <v>9298</v>
      </c>
      <c r="X56" s="1">
        <f>ROUNDDOWN(M56*基本データ等!$B$3,0)</f>
        <v>905</v>
      </c>
      <c r="Y56" s="1">
        <f>ROUNDDOWN(N56*基本データ等!$B$3,0)</f>
        <v>905</v>
      </c>
      <c r="Z56" s="1">
        <f>ROUNDDOWN(O56*基本データ等!$B$3,0)</f>
        <v>905</v>
      </c>
      <c r="AA56" s="1">
        <f>ROUNDDOWN(P56*基本データ等!$B$3,0)</f>
        <v>1082</v>
      </c>
      <c r="AB56" s="1">
        <f>ROUNDDOWN(Q56*基本データ等!$B$3,0)</f>
        <v>1090</v>
      </c>
      <c r="AC56" s="1">
        <f>ROUNDDOWN(R56*基本データ等!$B$3,0)</f>
        <v>1152</v>
      </c>
      <c r="AD56" s="1">
        <f>ROUNDDOWN(S56*基本データ等!$B$3,0)</f>
        <v>1199</v>
      </c>
      <c r="AE56" s="1">
        <f>ROUNDDOWN(T56*基本データ等!$B$3,0)</f>
        <v>2547</v>
      </c>
      <c r="AF56" s="1">
        <f>ROUNDDOWN(U56*基本データ等!$B$3,0)</f>
        <v>2647</v>
      </c>
      <c r="AG56" s="1">
        <f>ROUNDDOWN(V56*基本データ等!$B$3,0)</f>
        <v>10097</v>
      </c>
      <c r="AH56" s="1">
        <f>ROUNDDOWN(W56*基本データ等!$B$3,0)</f>
        <v>929</v>
      </c>
    </row>
    <row r="57" spans="1:34">
      <c r="A57" s="6">
        <v>54</v>
      </c>
      <c r="B57" s="1">
        <f t="shared" si="33"/>
        <v>10193</v>
      </c>
      <c r="C57" s="1">
        <f t="shared" si="34"/>
        <v>10193</v>
      </c>
      <c r="D57" s="1">
        <f t="shared" si="35"/>
        <v>10193</v>
      </c>
      <c r="E57" s="1">
        <f t="shared" si="36"/>
        <v>12142</v>
      </c>
      <c r="F57" s="1">
        <f t="shared" si="37"/>
        <v>12230</v>
      </c>
      <c r="G57" s="1">
        <f t="shared" si="38"/>
        <v>12912</v>
      </c>
      <c r="H57" s="1">
        <f t="shared" si="39"/>
        <v>13429</v>
      </c>
      <c r="I57" s="1">
        <f t="shared" si="40"/>
        <v>28257</v>
      </c>
      <c r="J57" s="1">
        <f t="shared" si="41"/>
        <v>29357</v>
      </c>
      <c r="K57" s="1">
        <f t="shared" si="42"/>
        <v>111307</v>
      </c>
      <c r="L57" s="1">
        <f t="shared" si="43"/>
        <v>10458</v>
      </c>
      <c r="M57" s="1">
        <f>$A57*基本データ等!$F$13-基本データ等!$F$34</f>
        <v>9267</v>
      </c>
      <c r="N57" s="1">
        <f>$A57*基本データ等!$F$14-基本データ等!$F$35</f>
        <v>9267</v>
      </c>
      <c r="O57" s="1">
        <f>$A57*基本データ等!$F$15-基本データ等!$F$36</f>
        <v>9267</v>
      </c>
      <c r="P57" s="1">
        <f>$A57*基本データ等!$F$16-基本データ等!$F$37</f>
        <v>11039</v>
      </c>
      <c r="Q57" s="1">
        <f>$A57*基本データ等!$F$17-基本データ等!$F$38</f>
        <v>11119</v>
      </c>
      <c r="R57" s="1">
        <f>$A57*基本データ等!$F$18-基本データ等!$F$39</f>
        <v>11739</v>
      </c>
      <c r="S57" s="1">
        <f>$A57*基本データ等!$F$19-基本データ等!$F$40</f>
        <v>12209</v>
      </c>
      <c r="T57" s="1">
        <f>$A57*基本データ等!$F$20-基本データ等!$F$41</f>
        <v>25689</v>
      </c>
      <c r="U57" s="1">
        <f>$A57*基本データ等!$F$21-基本データ等!$F$42</f>
        <v>26689</v>
      </c>
      <c r="V57" s="1">
        <f>$A57*基本データ等!$F$22-基本データ等!$F$43</f>
        <v>101189</v>
      </c>
      <c r="W57" s="1">
        <f>$A57*基本データ等!$E$26-基本データ等!$E$47</f>
        <v>9508</v>
      </c>
      <c r="X57" s="1">
        <f>ROUNDDOWN(M57*基本データ等!$B$3,0)</f>
        <v>926</v>
      </c>
      <c r="Y57" s="1">
        <f>ROUNDDOWN(N57*基本データ等!$B$3,0)</f>
        <v>926</v>
      </c>
      <c r="Z57" s="1">
        <f>ROUNDDOWN(O57*基本データ等!$B$3,0)</f>
        <v>926</v>
      </c>
      <c r="AA57" s="1">
        <f>ROUNDDOWN(P57*基本データ等!$B$3,0)</f>
        <v>1103</v>
      </c>
      <c r="AB57" s="1">
        <f>ROUNDDOWN(Q57*基本データ等!$B$3,0)</f>
        <v>1111</v>
      </c>
      <c r="AC57" s="1">
        <f>ROUNDDOWN(R57*基本データ等!$B$3,0)</f>
        <v>1173</v>
      </c>
      <c r="AD57" s="1">
        <f>ROUNDDOWN(S57*基本データ等!$B$3,0)</f>
        <v>1220</v>
      </c>
      <c r="AE57" s="1">
        <f>ROUNDDOWN(T57*基本データ等!$B$3,0)</f>
        <v>2568</v>
      </c>
      <c r="AF57" s="1">
        <f>ROUNDDOWN(U57*基本データ等!$B$3,0)</f>
        <v>2668</v>
      </c>
      <c r="AG57" s="1">
        <f>ROUNDDOWN(V57*基本データ等!$B$3,0)</f>
        <v>10118</v>
      </c>
      <c r="AH57" s="1">
        <f>ROUNDDOWN(W57*基本データ等!$B$3,0)</f>
        <v>950</v>
      </c>
    </row>
    <row r="58" spans="1:34">
      <c r="A58" s="6">
        <v>55</v>
      </c>
      <c r="B58" s="1">
        <f t="shared" si="33"/>
        <v>10431</v>
      </c>
      <c r="C58" s="1">
        <f t="shared" si="34"/>
        <v>10431</v>
      </c>
      <c r="D58" s="1">
        <f t="shared" si="35"/>
        <v>10431</v>
      </c>
      <c r="E58" s="1">
        <f t="shared" si="36"/>
        <v>12380</v>
      </c>
      <c r="F58" s="1">
        <f t="shared" si="37"/>
        <v>12468</v>
      </c>
      <c r="G58" s="1">
        <f t="shared" si="38"/>
        <v>13150</v>
      </c>
      <c r="H58" s="1">
        <f t="shared" si="39"/>
        <v>13667</v>
      </c>
      <c r="I58" s="1">
        <f t="shared" si="40"/>
        <v>28495</v>
      </c>
      <c r="J58" s="1">
        <f t="shared" si="41"/>
        <v>29595</v>
      </c>
      <c r="K58" s="1">
        <f t="shared" si="42"/>
        <v>111545</v>
      </c>
      <c r="L58" s="1">
        <f t="shared" si="43"/>
        <v>10689</v>
      </c>
      <c r="M58" s="1">
        <f>$A58*基本データ等!$F$13-基本データ等!$F$34</f>
        <v>9483</v>
      </c>
      <c r="N58" s="1">
        <f>$A58*基本データ等!$F$14-基本データ等!$F$35</f>
        <v>9483</v>
      </c>
      <c r="O58" s="1">
        <f>$A58*基本データ等!$F$15-基本データ等!$F$36</f>
        <v>9483</v>
      </c>
      <c r="P58" s="1">
        <f>$A58*基本データ等!$F$16-基本データ等!$F$37</f>
        <v>11255</v>
      </c>
      <c r="Q58" s="1">
        <f>$A58*基本データ等!$F$17-基本データ等!$F$38</f>
        <v>11335</v>
      </c>
      <c r="R58" s="1">
        <f>$A58*基本データ等!$F$18-基本データ等!$F$39</f>
        <v>11955</v>
      </c>
      <c r="S58" s="1">
        <f>$A58*基本データ等!$F$19-基本データ等!$F$40</f>
        <v>12425</v>
      </c>
      <c r="T58" s="1">
        <f>$A58*基本データ等!$F$20-基本データ等!$F$41</f>
        <v>25905</v>
      </c>
      <c r="U58" s="1">
        <f>$A58*基本データ等!$F$21-基本データ等!$F$42</f>
        <v>26905</v>
      </c>
      <c r="V58" s="1">
        <f>$A58*基本データ等!$F$22-基本データ等!$F$43</f>
        <v>101405</v>
      </c>
      <c r="W58" s="1">
        <f>$A58*基本データ等!$E$26-基本データ等!$E$47</f>
        <v>9718</v>
      </c>
      <c r="X58" s="1">
        <f>ROUNDDOWN(M58*基本データ等!$B$3,0)</f>
        <v>948</v>
      </c>
      <c r="Y58" s="1">
        <f>ROUNDDOWN(N58*基本データ等!$B$3,0)</f>
        <v>948</v>
      </c>
      <c r="Z58" s="1">
        <f>ROUNDDOWN(O58*基本データ等!$B$3,0)</f>
        <v>948</v>
      </c>
      <c r="AA58" s="1">
        <f>ROUNDDOWN(P58*基本データ等!$B$3,0)</f>
        <v>1125</v>
      </c>
      <c r="AB58" s="1">
        <f>ROUNDDOWN(Q58*基本データ等!$B$3,0)</f>
        <v>1133</v>
      </c>
      <c r="AC58" s="1">
        <f>ROUNDDOWN(R58*基本データ等!$B$3,0)</f>
        <v>1195</v>
      </c>
      <c r="AD58" s="1">
        <f>ROUNDDOWN(S58*基本データ等!$B$3,0)</f>
        <v>1242</v>
      </c>
      <c r="AE58" s="1">
        <f>ROUNDDOWN(T58*基本データ等!$B$3,0)</f>
        <v>2590</v>
      </c>
      <c r="AF58" s="1">
        <f>ROUNDDOWN(U58*基本データ等!$B$3,0)</f>
        <v>2690</v>
      </c>
      <c r="AG58" s="1">
        <f>ROUNDDOWN(V58*基本データ等!$B$3,0)</f>
        <v>10140</v>
      </c>
      <c r="AH58" s="1">
        <f>ROUNDDOWN(W58*基本データ等!$B$3,0)</f>
        <v>971</v>
      </c>
    </row>
    <row r="59" spans="1:34">
      <c r="A59" s="6">
        <v>56</v>
      </c>
      <c r="B59" s="1">
        <f t="shared" si="33"/>
        <v>10668</v>
      </c>
      <c r="C59" s="1">
        <f t="shared" si="34"/>
        <v>10668</v>
      </c>
      <c r="D59" s="1">
        <f t="shared" si="35"/>
        <v>10668</v>
      </c>
      <c r="E59" s="1">
        <f t="shared" si="36"/>
        <v>12618</v>
      </c>
      <c r="F59" s="1">
        <f t="shared" si="37"/>
        <v>12706</v>
      </c>
      <c r="G59" s="1">
        <f t="shared" si="38"/>
        <v>13388</v>
      </c>
      <c r="H59" s="1">
        <f t="shared" si="39"/>
        <v>13905</v>
      </c>
      <c r="I59" s="1">
        <f t="shared" si="40"/>
        <v>28733</v>
      </c>
      <c r="J59" s="1">
        <f t="shared" si="41"/>
        <v>29833</v>
      </c>
      <c r="K59" s="1">
        <f t="shared" si="42"/>
        <v>111783</v>
      </c>
      <c r="L59" s="1">
        <f t="shared" si="43"/>
        <v>10920</v>
      </c>
      <c r="M59" s="1">
        <f>$A59*基本データ等!$F$13-基本データ等!$F$34</f>
        <v>9699</v>
      </c>
      <c r="N59" s="1">
        <f>$A59*基本データ等!$F$14-基本データ等!$F$35</f>
        <v>9699</v>
      </c>
      <c r="O59" s="1">
        <f>$A59*基本データ等!$F$15-基本データ等!$F$36</f>
        <v>9699</v>
      </c>
      <c r="P59" s="1">
        <f>$A59*基本データ等!$F$16-基本データ等!$F$37</f>
        <v>11471</v>
      </c>
      <c r="Q59" s="1">
        <f>$A59*基本データ等!$F$17-基本データ等!$F$38</f>
        <v>11551</v>
      </c>
      <c r="R59" s="1">
        <f>$A59*基本データ等!$F$18-基本データ等!$F$39</f>
        <v>12171</v>
      </c>
      <c r="S59" s="1">
        <f>$A59*基本データ等!$F$19-基本データ等!$F$40</f>
        <v>12641</v>
      </c>
      <c r="T59" s="1">
        <f>$A59*基本データ等!$F$20-基本データ等!$F$41</f>
        <v>26121</v>
      </c>
      <c r="U59" s="1">
        <f>$A59*基本データ等!$F$21-基本データ等!$F$42</f>
        <v>27121</v>
      </c>
      <c r="V59" s="1">
        <f>$A59*基本データ等!$F$22-基本データ等!$F$43</f>
        <v>101621</v>
      </c>
      <c r="W59" s="1">
        <f>$A59*基本データ等!$E$26-基本データ等!$E$47</f>
        <v>9928</v>
      </c>
      <c r="X59" s="1">
        <f>ROUNDDOWN(M59*基本データ等!$B$3,0)</f>
        <v>969</v>
      </c>
      <c r="Y59" s="1">
        <f>ROUNDDOWN(N59*基本データ等!$B$3,0)</f>
        <v>969</v>
      </c>
      <c r="Z59" s="1">
        <f>ROUNDDOWN(O59*基本データ等!$B$3,0)</f>
        <v>969</v>
      </c>
      <c r="AA59" s="1">
        <f>ROUNDDOWN(P59*基本データ等!$B$3,0)</f>
        <v>1147</v>
      </c>
      <c r="AB59" s="1">
        <f>ROUNDDOWN(Q59*基本データ等!$B$3,0)</f>
        <v>1155</v>
      </c>
      <c r="AC59" s="1">
        <f>ROUNDDOWN(R59*基本データ等!$B$3,0)</f>
        <v>1217</v>
      </c>
      <c r="AD59" s="1">
        <f>ROUNDDOWN(S59*基本データ等!$B$3,0)</f>
        <v>1264</v>
      </c>
      <c r="AE59" s="1">
        <f>ROUNDDOWN(T59*基本データ等!$B$3,0)</f>
        <v>2612</v>
      </c>
      <c r="AF59" s="1">
        <f>ROUNDDOWN(U59*基本データ等!$B$3,0)</f>
        <v>2712</v>
      </c>
      <c r="AG59" s="1">
        <f>ROUNDDOWN(V59*基本データ等!$B$3,0)</f>
        <v>10162</v>
      </c>
      <c r="AH59" s="1">
        <f>ROUNDDOWN(W59*基本データ等!$B$3,0)</f>
        <v>992</v>
      </c>
    </row>
    <row r="60" spans="1:34">
      <c r="A60" s="6">
        <v>57</v>
      </c>
      <c r="B60" s="1">
        <f t="shared" si="33"/>
        <v>10906</v>
      </c>
      <c r="C60" s="1">
        <f t="shared" si="34"/>
        <v>10906</v>
      </c>
      <c r="D60" s="1">
        <f t="shared" si="35"/>
        <v>10906</v>
      </c>
      <c r="E60" s="1">
        <f t="shared" si="36"/>
        <v>12855</v>
      </c>
      <c r="F60" s="1">
        <f t="shared" si="37"/>
        <v>12943</v>
      </c>
      <c r="G60" s="1">
        <f t="shared" si="38"/>
        <v>13625</v>
      </c>
      <c r="H60" s="1">
        <f t="shared" si="39"/>
        <v>14142</v>
      </c>
      <c r="I60" s="1">
        <f t="shared" si="40"/>
        <v>28970</v>
      </c>
      <c r="J60" s="1">
        <f t="shared" si="41"/>
        <v>30070</v>
      </c>
      <c r="K60" s="1">
        <f t="shared" si="42"/>
        <v>112020</v>
      </c>
      <c r="L60" s="1">
        <f t="shared" si="43"/>
        <v>11151</v>
      </c>
      <c r="M60" s="1">
        <f>$A60*基本データ等!$F$13-基本データ等!$F$34</f>
        <v>9915</v>
      </c>
      <c r="N60" s="1">
        <f>$A60*基本データ等!$F$14-基本データ等!$F$35</f>
        <v>9915</v>
      </c>
      <c r="O60" s="1">
        <f>$A60*基本データ等!$F$15-基本データ等!$F$36</f>
        <v>9915</v>
      </c>
      <c r="P60" s="1">
        <f>$A60*基本データ等!$F$16-基本データ等!$F$37</f>
        <v>11687</v>
      </c>
      <c r="Q60" s="1">
        <f>$A60*基本データ等!$F$17-基本データ等!$F$38</f>
        <v>11767</v>
      </c>
      <c r="R60" s="1">
        <f>$A60*基本データ等!$F$18-基本データ等!$F$39</f>
        <v>12387</v>
      </c>
      <c r="S60" s="1">
        <f>$A60*基本データ等!$F$19-基本データ等!$F$40</f>
        <v>12857</v>
      </c>
      <c r="T60" s="1">
        <f>$A60*基本データ等!$F$20-基本データ等!$F$41</f>
        <v>26337</v>
      </c>
      <c r="U60" s="1">
        <f>$A60*基本データ等!$F$21-基本データ等!$F$42</f>
        <v>27337</v>
      </c>
      <c r="V60" s="1">
        <f>$A60*基本データ等!$F$22-基本データ等!$F$43</f>
        <v>101837</v>
      </c>
      <c r="W60" s="1">
        <f>$A60*基本データ等!$E$26-基本データ等!$E$47</f>
        <v>10138</v>
      </c>
      <c r="X60" s="1">
        <f>ROUNDDOWN(M60*基本データ等!$B$3,0)</f>
        <v>991</v>
      </c>
      <c r="Y60" s="1">
        <f>ROUNDDOWN(N60*基本データ等!$B$3,0)</f>
        <v>991</v>
      </c>
      <c r="Z60" s="1">
        <f>ROUNDDOWN(O60*基本データ等!$B$3,0)</f>
        <v>991</v>
      </c>
      <c r="AA60" s="1">
        <f>ROUNDDOWN(P60*基本データ等!$B$3,0)</f>
        <v>1168</v>
      </c>
      <c r="AB60" s="1">
        <f>ROUNDDOWN(Q60*基本データ等!$B$3,0)</f>
        <v>1176</v>
      </c>
      <c r="AC60" s="1">
        <f>ROUNDDOWN(R60*基本データ等!$B$3,0)</f>
        <v>1238</v>
      </c>
      <c r="AD60" s="1">
        <f>ROUNDDOWN(S60*基本データ等!$B$3,0)</f>
        <v>1285</v>
      </c>
      <c r="AE60" s="1">
        <f>ROUNDDOWN(T60*基本データ等!$B$3,0)</f>
        <v>2633</v>
      </c>
      <c r="AF60" s="1">
        <f>ROUNDDOWN(U60*基本データ等!$B$3,0)</f>
        <v>2733</v>
      </c>
      <c r="AG60" s="1">
        <f>ROUNDDOWN(V60*基本データ等!$B$3,0)</f>
        <v>10183</v>
      </c>
      <c r="AH60" s="1">
        <f>ROUNDDOWN(W60*基本データ等!$B$3,0)</f>
        <v>1013</v>
      </c>
    </row>
    <row r="61" spans="1:34">
      <c r="A61" s="6">
        <v>58</v>
      </c>
      <c r="B61" s="1">
        <f t="shared" si="33"/>
        <v>11144</v>
      </c>
      <c r="C61" s="1">
        <f t="shared" si="34"/>
        <v>11144</v>
      </c>
      <c r="D61" s="1">
        <f t="shared" si="35"/>
        <v>11144</v>
      </c>
      <c r="E61" s="1">
        <f t="shared" si="36"/>
        <v>13093</v>
      </c>
      <c r="F61" s="1">
        <f t="shared" si="37"/>
        <v>13181</v>
      </c>
      <c r="G61" s="1">
        <f t="shared" si="38"/>
        <v>13863</v>
      </c>
      <c r="H61" s="1">
        <f t="shared" si="39"/>
        <v>14380</v>
      </c>
      <c r="I61" s="1">
        <f t="shared" si="40"/>
        <v>29208</v>
      </c>
      <c r="J61" s="1">
        <f t="shared" si="41"/>
        <v>30308</v>
      </c>
      <c r="K61" s="1">
        <f t="shared" si="42"/>
        <v>112258</v>
      </c>
      <c r="L61" s="1">
        <f t="shared" si="43"/>
        <v>11382</v>
      </c>
      <c r="M61" s="1">
        <f>$A61*基本データ等!$F$13-基本データ等!$F$34</f>
        <v>10131</v>
      </c>
      <c r="N61" s="1">
        <f>$A61*基本データ等!$F$14-基本データ等!$F$35</f>
        <v>10131</v>
      </c>
      <c r="O61" s="1">
        <f>$A61*基本データ等!$F$15-基本データ等!$F$36</f>
        <v>10131</v>
      </c>
      <c r="P61" s="1">
        <f>$A61*基本データ等!$F$16-基本データ等!$F$37</f>
        <v>11903</v>
      </c>
      <c r="Q61" s="1">
        <f>$A61*基本データ等!$F$17-基本データ等!$F$38</f>
        <v>11983</v>
      </c>
      <c r="R61" s="1">
        <f>$A61*基本データ等!$F$18-基本データ等!$F$39</f>
        <v>12603</v>
      </c>
      <c r="S61" s="1">
        <f>$A61*基本データ等!$F$19-基本データ等!$F$40</f>
        <v>13073</v>
      </c>
      <c r="T61" s="1">
        <f>$A61*基本データ等!$F$20-基本データ等!$F$41</f>
        <v>26553</v>
      </c>
      <c r="U61" s="1">
        <f>$A61*基本データ等!$F$21-基本データ等!$F$42</f>
        <v>27553</v>
      </c>
      <c r="V61" s="1">
        <f>$A61*基本データ等!$F$22-基本データ等!$F$43</f>
        <v>102053</v>
      </c>
      <c r="W61" s="1">
        <f>$A61*基本データ等!$E$26-基本データ等!$E$47</f>
        <v>10348</v>
      </c>
      <c r="X61" s="1">
        <f>ROUNDDOWN(M61*基本データ等!$B$3,0)</f>
        <v>1013</v>
      </c>
      <c r="Y61" s="1">
        <f>ROUNDDOWN(N61*基本データ等!$B$3,0)</f>
        <v>1013</v>
      </c>
      <c r="Z61" s="1">
        <f>ROUNDDOWN(O61*基本データ等!$B$3,0)</f>
        <v>1013</v>
      </c>
      <c r="AA61" s="1">
        <f>ROUNDDOWN(P61*基本データ等!$B$3,0)</f>
        <v>1190</v>
      </c>
      <c r="AB61" s="1">
        <f>ROUNDDOWN(Q61*基本データ等!$B$3,0)</f>
        <v>1198</v>
      </c>
      <c r="AC61" s="1">
        <f>ROUNDDOWN(R61*基本データ等!$B$3,0)</f>
        <v>1260</v>
      </c>
      <c r="AD61" s="1">
        <f>ROUNDDOWN(S61*基本データ等!$B$3,0)</f>
        <v>1307</v>
      </c>
      <c r="AE61" s="1">
        <f>ROUNDDOWN(T61*基本データ等!$B$3,0)</f>
        <v>2655</v>
      </c>
      <c r="AF61" s="1">
        <f>ROUNDDOWN(U61*基本データ等!$B$3,0)</f>
        <v>2755</v>
      </c>
      <c r="AG61" s="1">
        <f>ROUNDDOWN(V61*基本データ等!$B$3,0)</f>
        <v>10205</v>
      </c>
      <c r="AH61" s="1">
        <f>ROUNDDOWN(W61*基本データ等!$B$3,0)</f>
        <v>1034</v>
      </c>
    </row>
    <row r="62" spans="1:34">
      <c r="A62" s="6">
        <v>59</v>
      </c>
      <c r="B62" s="1">
        <f t="shared" si="33"/>
        <v>11381</v>
      </c>
      <c r="C62" s="1">
        <f t="shared" si="34"/>
        <v>11381</v>
      </c>
      <c r="D62" s="1">
        <f t="shared" si="35"/>
        <v>11381</v>
      </c>
      <c r="E62" s="1">
        <f t="shared" si="36"/>
        <v>13330</v>
      </c>
      <c r="F62" s="1">
        <f t="shared" si="37"/>
        <v>13418</v>
      </c>
      <c r="G62" s="1">
        <f t="shared" si="38"/>
        <v>14100</v>
      </c>
      <c r="H62" s="1">
        <f t="shared" si="39"/>
        <v>14617</v>
      </c>
      <c r="I62" s="1">
        <f t="shared" si="40"/>
        <v>29445</v>
      </c>
      <c r="J62" s="1">
        <f t="shared" si="41"/>
        <v>30545</v>
      </c>
      <c r="K62" s="1">
        <f t="shared" si="42"/>
        <v>112495</v>
      </c>
      <c r="L62" s="1">
        <f t="shared" si="43"/>
        <v>11613</v>
      </c>
      <c r="M62" s="1">
        <f>$A62*基本データ等!$F$13-基本データ等!$F$34</f>
        <v>10347</v>
      </c>
      <c r="N62" s="1">
        <f>$A62*基本データ等!$F$14-基本データ等!$F$35</f>
        <v>10347</v>
      </c>
      <c r="O62" s="1">
        <f>$A62*基本データ等!$F$15-基本データ等!$F$36</f>
        <v>10347</v>
      </c>
      <c r="P62" s="1">
        <f>$A62*基本データ等!$F$16-基本データ等!$F$37</f>
        <v>12119</v>
      </c>
      <c r="Q62" s="1">
        <f>$A62*基本データ等!$F$17-基本データ等!$F$38</f>
        <v>12199</v>
      </c>
      <c r="R62" s="1">
        <f>$A62*基本データ等!$F$18-基本データ等!$F$39</f>
        <v>12819</v>
      </c>
      <c r="S62" s="1">
        <f>$A62*基本データ等!$F$19-基本データ等!$F$40</f>
        <v>13289</v>
      </c>
      <c r="T62" s="1">
        <f>$A62*基本データ等!$F$20-基本データ等!$F$41</f>
        <v>26769</v>
      </c>
      <c r="U62" s="1">
        <f>$A62*基本データ等!$F$21-基本データ等!$F$42</f>
        <v>27769</v>
      </c>
      <c r="V62" s="1">
        <f>$A62*基本データ等!$F$22-基本データ等!$F$43</f>
        <v>102269</v>
      </c>
      <c r="W62" s="1">
        <f>$A62*基本データ等!$E$26-基本データ等!$E$47</f>
        <v>10558</v>
      </c>
      <c r="X62" s="1">
        <f>ROUNDDOWN(M62*基本データ等!$B$3,0)</f>
        <v>1034</v>
      </c>
      <c r="Y62" s="1">
        <f>ROUNDDOWN(N62*基本データ等!$B$3,0)</f>
        <v>1034</v>
      </c>
      <c r="Z62" s="1">
        <f>ROUNDDOWN(O62*基本データ等!$B$3,0)</f>
        <v>1034</v>
      </c>
      <c r="AA62" s="1">
        <f>ROUNDDOWN(P62*基本データ等!$B$3,0)</f>
        <v>1211</v>
      </c>
      <c r="AB62" s="1">
        <f>ROUNDDOWN(Q62*基本データ等!$B$3,0)</f>
        <v>1219</v>
      </c>
      <c r="AC62" s="1">
        <f>ROUNDDOWN(R62*基本データ等!$B$3,0)</f>
        <v>1281</v>
      </c>
      <c r="AD62" s="1">
        <f>ROUNDDOWN(S62*基本データ等!$B$3,0)</f>
        <v>1328</v>
      </c>
      <c r="AE62" s="1">
        <f>ROUNDDOWN(T62*基本データ等!$B$3,0)</f>
        <v>2676</v>
      </c>
      <c r="AF62" s="1">
        <f>ROUNDDOWN(U62*基本データ等!$B$3,0)</f>
        <v>2776</v>
      </c>
      <c r="AG62" s="1">
        <f>ROUNDDOWN(V62*基本データ等!$B$3,0)</f>
        <v>10226</v>
      </c>
      <c r="AH62" s="1">
        <f>ROUNDDOWN(W62*基本データ等!$B$3,0)</f>
        <v>1055</v>
      </c>
    </row>
    <row r="63" spans="1:34">
      <c r="A63" s="6">
        <v>60</v>
      </c>
      <c r="B63" s="1">
        <f t="shared" si="33"/>
        <v>11619</v>
      </c>
      <c r="C63" s="1">
        <f t="shared" si="34"/>
        <v>11619</v>
      </c>
      <c r="D63" s="1">
        <f t="shared" si="35"/>
        <v>11619</v>
      </c>
      <c r="E63" s="1">
        <f t="shared" si="36"/>
        <v>13568</v>
      </c>
      <c r="F63" s="1">
        <f t="shared" si="37"/>
        <v>13656</v>
      </c>
      <c r="G63" s="1">
        <f t="shared" si="38"/>
        <v>14338</v>
      </c>
      <c r="H63" s="1">
        <f t="shared" si="39"/>
        <v>14855</v>
      </c>
      <c r="I63" s="1">
        <f t="shared" si="40"/>
        <v>29683</v>
      </c>
      <c r="J63" s="1">
        <f t="shared" si="41"/>
        <v>30783</v>
      </c>
      <c r="K63" s="1">
        <f t="shared" si="42"/>
        <v>112733</v>
      </c>
      <c r="L63" s="1">
        <f t="shared" si="43"/>
        <v>11844</v>
      </c>
      <c r="M63" s="1">
        <f>$A63*基本データ等!$F$13-基本データ等!$F$34</f>
        <v>10563</v>
      </c>
      <c r="N63" s="1">
        <f>$A63*基本データ等!$F$14-基本データ等!$F$35</f>
        <v>10563</v>
      </c>
      <c r="O63" s="1">
        <f>$A63*基本データ等!$F$15-基本データ等!$F$36</f>
        <v>10563</v>
      </c>
      <c r="P63" s="1">
        <f>$A63*基本データ等!$F$16-基本データ等!$F$37</f>
        <v>12335</v>
      </c>
      <c r="Q63" s="1">
        <f>$A63*基本データ等!$F$17-基本データ等!$F$38</f>
        <v>12415</v>
      </c>
      <c r="R63" s="1">
        <f>$A63*基本データ等!$F$18-基本データ等!$F$39</f>
        <v>13035</v>
      </c>
      <c r="S63" s="1">
        <f>$A63*基本データ等!$F$19-基本データ等!$F$40</f>
        <v>13505</v>
      </c>
      <c r="T63" s="1">
        <f>$A63*基本データ等!$F$20-基本データ等!$F$41</f>
        <v>26985</v>
      </c>
      <c r="U63" s="1">
        <f>$A63*基本データ等!$F$21-基本データ等!$F$42</f>
        <v>27985</v>
      </c>
      <c r="V63" s="1">
        <f>$A63*基本データ等!$F$22-基本データ等!$F$43</f>
        <v>102485</v>
      </c>
      <c r="W63" s="1">
        <f>$A63*基本データ等!$E$26-基本データ等!$E$47</f>
        <v>10768</v>
      </c>
      <c r="X63" s="1">
        <f>ROUNDDOWN(M63*基本データ等!$B$3,0)</f>
        <v>1056</v>
      </c>
      <c r="Y63" s="1">
        <f>ROUNDDOWN(N63*基本データ等!$B$3,0)</f>
        <v>1056</v>
      </c>
      <c r="Z63" s="1">
        <f>ROUNDDOWN(O63*基本データ等!$B$3,0)</f>
        <v>1056</v>
      </c>
      <c r="AA63" s="1">
        <f>ROUNDDOWN(P63*基本データ等!$B$3,0)</f>
        <v>1233</v>
      </c>
      <c r="AB63" s="1">
        <f>ROUNDDOWN(Q63*基本データ等!$B$3,0)</f>
        <v>1241</v>
      </c>
      <c r="AC63" s="1">
        <f>ROUNDDOWN(R63*基本データ等!$B$3,0)</f>
        <v>1303</v>
      </c>
      <c r="AD63" s="1">
        <f>ROUNDDOWN(S63*基本データ等!$B$3,0)</f>
        <v>1350</v>
      </c>
      <c r="AE63" s="1">
        <f>ROUNDDOWN(T63*基本データ等!$B$3,0)</f>
        <v>2698</v>
      </c>
      <c r="AF63" s="1">
        <f>ROUNDDOWN(U63*基本データ等!$B$3,0)</f>
        <v>2798</v>
      </c>
      <c r="AG63" s="1">
        <f>ROUNDDOWN(V63*基本データ等!$B$3,0)</f>
        <v>10248</v>
      </c>
      <c r="AH63" s="1">
        <f>ROUNDDOWN(W63*基本データ等!$B$3,0)</f>
        <v>1076</v>
      </c>
    </row>
    <row r="64" spans="1:34">
      <c r="A64" s="6">
        <v>61</v>
      </c>
      <c r="B64" s="1">
        <f t="shared" si="33"/>
        <v>11856</v>
      </c>
      <c r="C64" s="1">
        <f t="shared" si="34"/>
        <v>11856</v>
      </c>
      <c r="D64" s="1">
        <f t="shared" si="35"/>
        <v>11856</v>
      </c>
      <c r="E64" s="1">
        <f t="shared" si="36"/>
        <v>13806</v>
      </c>
      <c r="F64" s="1">
        <f t="shared" si="37"/>
        <v>13894</v>
      </c>
      <c r="G64" s="1">
        <f t="shared" si="38"/>
        <v>14576</v>
      </c>
      <c r="H64" s="1">
        <f t="shared" si="39"/>
        <v>15093</v>
      </c>
      <c r="I64" s="1">
        <f t="shared" si="40"/>
        <v>29921</v>
      </c>
      <c r="J64" s="1">
        <f t="shared" si="41"/>
        <v>31021</v>
      </c>
      <c r="K64" s="1">
        <f t="shared" si="42"/>
        <v>112971</v>
      </c>
      <c r="L64" s="1">
        <f t="shared" si="43"/>
        <v>12075</v>
      </c>
      <c r="M64" s="1">
        <f>$A64*基本データ等!$F$13-基本データ等!$F$34</f>
        <v>10779</v>
      </c>
      <c r="N64" s="1">
        <f>$A64*基本データ等!$F$14-基本データ等!$F$35</f>
        <v>10779</v>
      </c>
      <c r="O64" s="1">
        <f>$A64*基本データ等!$F$15-基本データ等!$F$36</f>
        <v>10779</v>
      </c>
      <c r="P64" s="1">
        <f>$A64*基本データ等!$F$16-基本データ等!$F$37</f>
        <v>12551</v>
      </c>
      <c r="Q64" s="1">
        <f>$A64*基本データ等!$F$17-基本データ等!$F$38</f>
        <v>12631</v>
      </c>
      <c r="R64" s="1">
        <f>$A64*基本データ等!$F$18-基本データ等!$F$39</f>
        <v>13251</v>
      </c>
      <c r="S64" s="1">
        <f>$A64*基本データ等!$F$19-基本データ等!$F$40</f>
        <v>13721</v>
      </c>
      <c r="T64" s="1">
        <f>$A64*基本データ等!$F$20-基本データ等!$F$41</f>
        <v>27201</v>
      </c>
      <c r="U64" s="1">
        <f>$A64*基本データ等!$F$21-基本データ等!$F$42</f>
        <v>28201</v>
      </c>
      <c r="V64" s="1">
        <f>$A64*基本データ等!$F$22-基本データ等!$F$43</f>
        <v>102701</v>
      </c>
      <c r="W64" s="1">
        <f>$A64*基本データ等!$E$26-基本データ等!$E$47</f>
        <v>10978</v>
      </c>
      <c r="X64" s="1">
        <f>ROUNDDOWN(M64*基本データ等!$B$3,0)</f>
        <v>1077</v>
      </c>
      <c r="Y64" s="1">
        <f>ROUNDDOWN(N64*基本データ等!$B$3,0)</f>
        <v>1077</v>
      </c>
      <c r="Z64" s="1">
        <f>ROUNDDOWN(O64*基本データ等!$B$3,0)</f>
        <v>1077</v>
      </c>
      <c r="AA64" s="1">
        <f>ROUNDDOWN(P64*基本データ等!$B$3,0)</f>
        <v>1255</v>
      </c>
      <c r="AB64" s="1">
        <f>ROUNDDOWN(Q64*基本データ等!$B$3,0)</f>
        <v>1263</v>
      </c>
      <c r="AC64" s="1">
        <f>ROUNDDOWN(R64*基本データ等!$B$3,0)</f>
        <v>1325</v>
      </c>
      <c r="AD64" s="1">
        <f>ROUNDDOWN(S64*基本データ等!$B$3,0)</f>
        <v>1372</v>
      </c>
      <c r="AE64" s="1">
        <f>ROUNDDOWN(T64*基本データ等!$B$3,0)</f>
        <v>2720</v>
      </c>
      <c r="AF64" s="1">
        <f>ROUNDDOWN(U64*基本データ等!$B$3,0)</f>
        <v>2820</v>
      </c>
      <c r="AG64" s="1">
        <f>ROUNDDOWN(V64*基本データ等!$B$3,0)</f>
        <v>10270</v>
      </c>
      <c r="AH64" s="1">
        <f>ROUNDDOWN(W64*基本データ等!$B$3,0)</f>
        <v>1097</v>
      </c>
    </row>
    <row r="65" spans="1:34">
      <c r="A65" s="6">
        <v>62</v>
      </c>
      <c r="B65" s="1">
        <f t="shared" si="33"/>
        <v>12094</v>
      </c>
      <c r="C65" s="1">
        <f t="shared" si="34"/>
        <v>12094</v>
      </c>
      <c r="D65" s="1">
        <f t="shared" si="35"/>
        <v>12094</v>
      </c>
      <c r="E65" s="1">
        <f t="shared" si="36"/>
        <v>14043</v>
      </c>
      <c r="F65" s="1">
        <f t="shared" si="37"/>
        <v>14131</v>
      </c>
      <c r="G65" s="1">
        <f t="shared" si="38"/>
        <v>14813</v>
      </c>
      <c r="H65" s="1">
        <f t="shared" si="39"/>
        <v>15330</v>
      </c>
      <c r="I65" s="1">
        <f t="shared" si="40"/>
        <v>30158</v>
      </c>
      <c r="J65" s="1">
        <f t="shared" si="41"/>
        <v>31258</v>
      </c>
      <c r="K65" s="1">
        <f t="shared" si="42"/>
        <v>113208</v>
      </c>
      <c r="L65" s="1">
        <f t="shared" si="43"/>
        <v>12306</v>
      </c>
      <c r="M65" s="1">
        <f>$A65*基本データ等!$F$13-基本データ等!$F$34</f>
        <v>10995</v>
      </c>
      <c r="N65" s="1">
        <f>$A65*基本データ等!$F$14-基本データ等!$F$35</f>
        <v>10995</v>
      </c>
      <c r="O65" s="1">
        <f>$A65*基本データ等!$F$15-基本データ等!$F$36</f>
        <v>10995</v>
      </c>
      <c r="P65" s="1">
        <f>$A65*基本データ等!$F$16-基本データ等!$F$37</f>
        <v>12767</v>
      </c>
      <c r="Q65" s="1">
        <f>$A65*基本データ等!$F$17-基本データ等!$F$38</f>
        <v>12847</v>
      </c>
      <c r="R65" s="1">
        <f>$A65*基本データ等!$F$18-基本データ等!$F$39</f>
        <v>13467</v>
      </c>
      <c r="S65" s="1">
        <f>$A65*基本データ等!$F$19-基本データ等!$F$40</f>
        <v>13937</v>
      </c>
      <c r="T65" s="1">
        <f>$A65*基本データ等!$F$20-基本データ等!$F$41</f>
        <v>27417</v>
      </c>
      <c r="U65" s="1">
        <f>$A65*基本データ等!$F$21-基本データ等!$F$42</f>
        <v>28417</v>
      </c>
      <c r="V65" s="1">
        <f>$A65*基本データ等!$F$22-基本データ等!$F$43</f>
        <v>102917</v>
      </c>
      <c r="W65" s="1">
        <f>$A65*基本データ等!$E$26-基本データ等!$E$47</f>
        <v>11188</v>
      </c>
      <c r="X65" s="1">
        <f>ROUNDDOWN(M65*基本データ等!$B$3,0)</f>
        <v>1099</v>
      </c>
      <c r="Y65" s="1">
        <f>ROUNDDOWN(N65*基本データ等!$B$3,0)</f>
        <v>1099</v>
      </c>
      <c r="Z65" s="1">
        <f>ROUNDDOWN(O65*基本データ等!$B$3,0)</f>
        <v>1099</v>
      </c>
      <c r="AA65" s="1">
        <f>ROUNDDOWN(P65*基本データ等!$B$3,0)</f>
        <v>1276</v>
      </c>
      <c r="AB65" s="1">
        <f>ROUNDDOWN(Q65*基本データ等!$B$3,0)</f>
        <v>1284</v>
      </c>
      <c r="AC65" s="1">
        <f>ROUNDDOWN(R65*基本データ等!$B$3,0)</f>
        <v>1346</v>
      </c>
      <c r="AD65" s="1">
        <f>ROUNDDOWN(S65*基本データ等!$B$3,0)</f>
        <v>1393</v>
      </c>
      <c r="AE65" s="1">
        <f>ROUNDDOWN(T65*基本データ等!$B$3,0)</f>
        <v>2741</v>
      </c>
      <c r="AF65" s="1">
        <f>ROUNDDOWN(U65*基本データ等!$B$3,0)</f>
        <v>2841</v>
      </c>
      <c r="AG65" s="1">
        <f>ROUNDDOWN(V65*基本データ等!$B$3,0)</f>
        <v>10291</v>
      </c>
      <c r="AH65" s="1">
        <f>ROUNDDOWN(W65*基本データ等!$B$3,0)</f>
        <v>1118</v>
      </c>
    </row>
    <row r="66" spans="1:34">
      <c r="A66" s="6">
        <v>63</v>
      </c>
      <c r="B66" s="1">
        <f t="shared" si="33"/>
        <v>12332</v>
      </c>
      <c r="C66" s="1">
        <f t="shared" si="34"/>
        <v>12332</v>
      </c>
      <c r="D66" s="1">
        <f t="shared" si="35"/>
        <v>12332</v>
      </c>
      <c r="E66" s="1">
        <f t="shared" si="36"/>
        <v>14281</v>
      </c>
      <c r="F66" s="1">
        <f t="shared" si="37"/>
        <v>14369</v>
      </c>
      <c r="G66" s="1">
        <f t="shared" si="38"/>
        <v>15051</v>
      </c>
      <c r="H66" s="1">
        <f t="shared" si="39"/>
        <v>15568</v>
      </c>
      <c r="I66" s="1">
        <f t="shared" si="40"/>
        <v>30396</v>
      </c>
      <c r="J66" s="1">
        <f t="shared" si="41"/>
        <v>31496</v>
      </c>
      <c r="K66" s="1">
        <f t="shared" si="42"/>
        <v>113446</v>
      </c>
      <c r="L66" s="1">
        <f t="shared" si="43"/>
        <v>12537</v>
      </c>
      <c r="M66" s="1">
        <f>$A66*基本データ等!$F$13-基本データ等!$F$34</f>
        <v>11211</v>
      </c>
      <c r="N66" s="1">
        <f>$A66*基本データ等!$F$14-基本データ等!$F$35</f>
        <v>11211</v>
      </c>
      <c r="O66" s="1">
        <f>$A66*基本データ等!$F$15-基本データ等!$F$36</f>
        <v>11211</v>
      </c>
      <c r="P66" s="1">
        <f>$A66*基本データ等!$F$16-基本データ等!$F$37</f>
        <v>12983</v>
      </c>
      <c r="Q66" s="1">
        <f>$A66*基本データ等!$F$17-基本データ等!$F$38</f>
        <v>13063</v>
      </c>
      <c r="R66" s="1">
        <f>$A66*基本データ等!$F$18-基本データ等!$F$39</f>
        <v>13683</v>
      </c>
      <c r="S66" s="1">
        <f>$A66*基本データ等!$F$19-基本データ等!$F$40</f>
        <v>14153</v>
      </c>
      <c r="T66" s="1">
        <f>$A66*基本データ等!$F$20-基本データ等!$F$41</f>
        <v>27633</v>
      </c>
      <c r="U66" s="1">
        <f>$A66*基本データ等!$F$21-基本データ等!$F$42</f>
        <v>28633</v>
      </c>
      <c r="V66" s="1">
        <f>$A66*基本データ等!$F$22-基本データ等!$F$43</f>
        <v>103133</v>
      </c>
      <c r="W66" s="1">
        <f>$A66*基本データ等!$E$26-基本データ等!$E$47</f>
        <v>11398</v>
      </c>
      <c r="X66" s="1">
        <f>ROUNDDOWN(M66*基本データ等!$B$3,0)</f>
        <v>1121</v>
      </c>
      <c r="Y66" s="1">
        <f>ROUNDDOWN(N66*基本データ等!$B$3,0)</f>
        <v>1121</v>
      </c>
      <c r="Z66" s="1">
        <f>ROUNDDOWN(O66*基本データ等!$B$3,0)</f>
        <v>1121</v>
      </c>
      <c r="AA66" s="1">
        <f>ROUNDDOWN(P66*基本データ等!$B$3,0)</f>
        <v>1298</v>
      </c>
      <c r="AB66" s="1">
        <f>ROUNDDOWN(Q66*基本データ等!$B$3,0)</f>
        <v>1306</v>
      </c>
      <c r="AC66" s="1">
        <f>ROUNDDOWN(R66*基本データ等!$B$3,0)</f>
        <v>1368</v>
      </c>
      <c r="AD66" s="1">
        <f>ROUNDDOWN(S66*基本データ等!$B$3,0)</f>
        <v>1415</v>
      </c>
      <c r="AE66" s="1">
        <f>ROUNDDOWN(T66*基本データ等!$B$3,0)</f>
        <v>2763</v>
      </c>
      <c r="AF66" s="1">
        <f>ROUNDDOWN(U66*基本データ等!$B$3,0)</f>
        <v>2863</v>
      </c>
      <c r="AG66" s="1">
        <f>ROUNDDOWN(V66*基本データ等!$B$3,0)</f>
        <v>10313</v>
      </c>
      <c r="AH66" s="1">
        <f>ROUNDDOWN(W66*基本データ等!$B$3,0)</f>
        <v>1139</v>
      </c>
    </row>
    <row r="67" spans="1:34">
      <c r="A67" s="6">
        <v>64</v>
      </c>
      <c r="B67" s="1">
        <f t="shared" si="33"/>
        <v>12569</v>
      </c>
      <c r="C67" s="1">
        <f t="shared" si="34"/>
        <v>12569</v>
      </c>
      <c r="D67" s="1">
        <f t="shared" si="35"/>
        <v>12569</v>
      </c>
      <c r="E67" s="1">
        <f t="shared" si="36"/>
        <v>14518</v>
      </c>
      <c r="F67" s="1">
        <f t="shared" si="37"/>
        <v>14606</v>
      </c>
      <c r="G67" s="1">
        <f t="shared" si="38"/>
        <v>15288</v>
      </c>
      <c r="H67" s="1">
        <f t="shared" si="39"/>
        <v>15805</v>
      </c>
      <c r="I67" s="1">
        <f t="shared" si="40"/>
        <v>30633</v>
      </c>
      <c r="J67" s="1">
        <f t="shared" si="41"/>
        <v>31733</v>
      </c>
      <c r="K67" s="1">
        <f t="shared" si="42"/>
        <v>113683</v>
      </c>
      <c r="L67" s="1">
        <f t="shared" si="43"/>
        <v>12768</v>
      </c>
      <c r="M67" s="1">
        <f>$A67*基本データ等!$F$13-基本データ等!$F$34</f>
        <v>11427</v>
      </c>
      <c r="N67" s="1">
        <f>$A67*基本データ等!$F$14-基本データ等!$F$35</f>
        <v>11427</v>
      </c>
      <c r="O67" s="1">
        <f>$A67*基本データ等!$F$15-基本データ等!$F$36</f>
        <v>11427</v>
      </c>
      <c r="P67" s="1">
        <f>$A67*基本データ等!$F$16-基本データ等!$F$37</f>
        <v>13199</v>
      </c>
      <c r="Q67" s="1">
        <f>$A67*基本データ等!$F$17-基本データ等!$F$38</f>
        <v>13279</v>
      </c>
      <c r="R67" s="1">
        <f>$A67*基本データ等!$F$18-基本データ等!$F$39</f>
        <v>13899</v>
      </c>
      <c r="S67" s="1">
        <f>$A67*基本データ等!$F$19-基本データ等!$F$40</f>
        <v>14369</v>
      </c>
      <c r="T67" s="1">
        <f>$A67*基本データ等!$F$20-基本データ等!$F$41</f>
        <v>27849</v>
      </c>
      <c r="U67" s="1">
        <f>$A67*基本データ等!$F$21-基本データ等!$F$42</f>
        <v>28849</v>
      </c>
      <c r="V67" s="1">
        <f>$A67*基本データ等!$F$22-基本データ等!$F$43</f>
        <v>103349</v>
      </c>
      <c r="W67" s="1">
        <f>$A67*基本データ等!$E$26-基本データ等!$E$47</f>
        <v>11608</v>
      </c>
      <c r="X67" s="1">
        <f>ROUNDDOWN(M67*基本データ等!$B$3,0)</f>
        <v>1142</v>
      </c>
      <c r="Y67" s="1">
        <f>ROUNDDOWN(N67*基本データ等!$B$3,0)</f>
        <v>1142</v>
      </c>
      <c r="Z67" s="1">
        <f>ROUNDDOWN(O67*基本データ等!$B$3,0)</f>
        <v>1142</v>
      </c>
      <c r="AA67" s="1">
        <f>ROUNDDOWN(P67*基本データ等!$B$3,0)</f>
        <v>1319</v>
      </c>
      <c r="AB67" s="1">
        <f>ROUNDDOWN(Q67*基本データ等!$B$3,0)</f>
        <v>1327</v>
      </c>
      <c r="AC67" s="1">
        <f>ROUNDDOWN(R67*基本データ等!$B$3,0)</f>
        <v>1389</v>
      </c>
      <c r="AD67" s="1">
        <f>ROUNDDOWN(S67*基本データ等!$B$3,0)</f>
        <v>1436</v>
      </c>
      <c r="AE67" s="1">
        <f>ROUNDDOWN(T67*基本データ等!$B$3,0)</f>
        <v>2784</v>
      </c>
      <c r="AF67" s="1">
        <f>ROUNDDOWN(U67*基本データ等!$B$3,0)</f>
        <v>2884</v>
      </c>
      <c r="AG67" s="1">
        <f>ROUNDDOWN(V67*基本データ等!$B$3,0)</f>
        <v>10334</v>
      </c>
      <c r="AH67" s="1">
        <f>ROUNDDOWN(W67*基本データ等!$B$3,0)</f>
        <v>1160</v>
      </c>
    </row>
    <row r="68" spans="1:34">
      <c r="A68" s="6">
        <v>65</v>
      </c>
      <c r="B68" s="1">
        <f t="shared" si="33"/>
        <v>12807</v>
      </c>
      <c r="C68" s="1">
        <f t="shared" si="34"/>
        <v>12807</v>
      </c>
      <c r="D68" s="1">
        <f t="shared" si="35"/>
        <v>12807</v>
      </c>
      <c r="E68" s="1">
        <f t="shared" si="36"/>
        <v>14756</v>
      </c>
      <c r="F68" s="1">
        <f t="shared" si="37"/>
        <v>14844</v>
      </c>
      <c r="G68" s="1">
        <f t="shared" si="38"/>
        <v>15526</v>
      </c>
      <c r="H68" s="1">
        <f t="shared" si="39"/>
        <v>16043</v>
      </c>
      <c r="I68" s="1">
        <f t="shared" si="40"/>
        <v>30871</v>
      </c>
      <c r="J68" s="1">
        <f t="shared" si="41"/>
        <v>31971</v>
      </c>
      <c r="K68" s="1">
        <f t="shared" si="42"/>
        <v>113921</v>
      </c>
      <c r="L68" s="1">
        <f t="shared" si="43"/>
        <v>12999</v>
      </c>
      <c r="M68" s="1">
        <f>$A68*基本データ等!$F$13-基本データ等!$F$34</f>
        <v>11643</v>
      </c>
      <c r="N68" s="1">
        <f>$A68*基本データ等!$F$14-基本データ等!$F$35</f>
        <v>11643</v>
      </c>
      <c r="O68" s="1">
        <f>$A68*基本データ等!$F$15-基本データ等!$F$36</f>
        <v>11643</v>
      </c>
      <c r="P68" s="1">
        <f>$A68*基本データ等!$F$16-基本データ等!$F$37</f>
        <v>13415</v>
      </c>
      <c r="Q68" s="1">
        <f>$A68*基本データ等!$F$17-基本データ等!$F$38</f>
        <v>13495</v>
      </c>
      <c r="R68" s="1">
        <f>$A68*基本データ等!$F$18-基本データ等!$F$39</f>
        <v>14115</v>
      </c>
      <c r="S68" s="1">
        <f>$A68*基本データ等!$F$19-基本データ等!$F$40</f>
        <v>14585</v>
      </c>
      <c r="T68" s="1">
        <f>$A68*基本データ等!$F$20-基本データ等!$F$41</f>
        <v>28065</v>
      </c>
      <c r="U68" s="1">
        <f>$A68*基本データ等!$F$21-基本データ等!$F$42</f>
        <v>29065</v>
      </c>
      <c r="V68" s="1">
        <f>$A68*基本データ等!$F$22-基本データ等!$F$43</f>
        <v>103565</v>
      </c>
      <c r="W68" s="1">
        <f>$A68*基本データ等!$E$26-基本データ等!$E$47</f>
        <v>11818</v>
      </c>
      <c r="X68" s="1">
        <f>ROUNDDOWN(M68*基本データ等!$B$3,0)</f>
        <v>1164</v>
      </c>
      <c r="Y68" s="1">
        <f>ROUNDDOWN(N68*基本データ等!$B$3,0)</f>
        <v>1164</v>
      </c>
      <c r="Z68" s="1">
        <f>ROUNDDOWN(O68*基本データ等!$B$3,0)</f>
        <v>1164</v>
      </c>
      <c r="AA68" s="1">
        <f>ROUNDDOWN(P68*基本データ等!$B$3,0)</f>
        <v>1341</v>
      </c>
      <c r="AB68" s="1">
        <f>ROUNDDOWN(Q68*基本データ等!$B$3,0)</f>
        <v>1349</v>
      </c>
      <c r="AC68" s="1">
        <f>ROUNDDOWN(R68*基本データ等!$B$3,0)</f>
        <v>1411</v>
      </c>
      <c r="AD68" s="1">
        <f>ROUNDDOWN(S68*基本データ等!$B$3,0)</f>
        <v>1458</v>
      </c>
      <c r="AE68" s="1">
        <f>ROUNDDOWN(T68*基本データ等!$B$3,0)</f>
        <v>2806</v>
      </c>
      <c r="AF68" s="1">
        <f>ROUNDDOWN(U68*基本データ等!$B$3,0)</f>
        <v>2906</v>
      </c>
      <c r="AG68" s="1">
        <f>ROUNDDOWN(V68*基本データ等!$B$3,0)</f>
        <v>10356</v>
      </c>
      <c r="AH68" s="1">
        <f>ROUNDDOWN(W68*基本データ等!$B$3,0)</f>
        <v>1181</v>
      </c>
    </row>
    <row r="69" spans="1:34">
      <c r="A69" s="6">
        <v>66</v>
      </c>
      <c r="B69" s="1">
        <f t="shared" si="33"/>
        <v>13044</v>
      </c>
      <c r="C69" s="1">
        <f t="shared" si="34"/>
        <v>13044</v>
      </c>
      <c r="D69" s="1">
        <f t="shared" si="35"/>
        <v>13044</v>
      </c>
      <c r="E69" s="1">
        <f t="shared" si="36"/>
        <v>14994</v>
      </c>
      <c r="F69" s="1">
        <f t="shared" si="37"/>
        <v>15082</v>
      </c>
      <c r="G69" s="1">
        <f t="shared" si="38"/>
        <v>15764</v>
      </c>
      <c r="H69" s="1">
        <f t="shared" si="39"/>
        <v>16281</v>
      </c>
      <c r="I69" s="1">
        <f t="shared" si="40"/>
        <v>31109</v>
      </c>
      <c r="J69" s="1">
        <f t="shared" si="41"/>
        <v>32209</v>
      </c>
      <c r="K69" s="1">
        <f t="shared" si="42"/>
        <v>114159</v>
      </c>
      <c r="L69" s="1">
        <f t="shared" si="43"/>
        <v>13230</v>
      </c>
      <c r="M69" s="1">
        <f>$A69*基本データ等!$F$13-基本データ等!$F$34</f>
        <v>11859</v>
      </c>
      <c r="N69" s="1">
        <f>$A69*基本データ等!$F$14-基本データ等!$F$35</f>
        <v>11859</v>
      </c>
      <c r="O69" s="1">
        <f>$A69*基本データ等!$F$15-基本データ等!$F$36</f>
        <v>11859</v>
      </c>
      <c r="P69" s="1">
        <f>$A69*基本データ等!$F$16-基本データ等!$F$37</f>
        <v>13631</v>
      </c>
      <c r="Q69" s="1">
        <f>$A69*基本データ等!$F$17-基本データ等!$F$38</f>
        <v>13711</v>
      </c>
      <c r="R69" s="1">
        <f>$A69*基本データ等!$F$18-基本データ等!$F$39</f>
        <v>14331</v>
      </c>
      <c r="S69" s="1">
        <f>$A69*基本データ等!$F$19-基本データ等!$F$40</f>
        <v>14801</v>
      </c>
      <c r="T69" s="1">
        <f>$A69*基本データ等!$F$20-基本データ等!$F$41</f>
        <v>28281</v>
      </c>
      <c r="U69" s="1">
        <f>$A69*基本データ等!$F$21-基本データ等!$F$42</f>
        <v>29281</v>
      </c>
      <c r="V69" s="1">
        <f>$A69*基本データ等!$F$22-基本データ等!$F$43</f>
        <v>103781</v>
      </c>
      <c r="W69" s="1">
        <f>$A69*基本データ等!$E$26-基本データ等!$E$47</f>
        <v>12028</v>
      </c>
      <c r="X69" s="1">
        <f>ROUNDDOWN(M69*基本データ等!$B$3,0)</f>
        <v>1185</v>
      </c>
      <c r="Y69" s="1">
        <f>ROUNDDOWN(N69*基本データ等!$B$3,0)</f>
        <v>1185</v>
      </c>
      <c r="Z69" s="1">
        <f>ROUNDDOWN(O69*基本データ等!$B$3,0)</f>
        <v>1185</v>
      </c>
      <c r="AA69" s="1">
        <f>ROUNDDOWN(P69*基本データ等!$B$3,0)</f>
        <v>1363</v>
      </c>
      <c r="AB69" s="1">
        <f>ROUNDDOWN(Q69*基本データ等!$B$3,0)</f>
        <v>1371</v>
      </c>
      <c r="AC69" s="1">
        <f>ROUNDDOWN(R69*基本データ等!$B$3,0)</f>
        <v>1433</v>
      </c>
      <c r="AD69" s="1">
        <f>ROUNDDOWN(S69*基本データ等!$B$3,0)</f>
        <v>1480</v>
      </c>
      <c r="AE69" s="1">
        <f>ROUNDDOWN(T69*基本データ等!$B$3,0)</f>
        <v>2828</v>
      </c>
      <c r="AF69" s="1">
        <f>ROUNDDOWN(U69*基本データ等!$B$3,0)</f>
        <v>2928</v>
      </c>
      <c r="AG69" s="1">
        <f>ROUNDDOWN(V69*基本データ等!$B$3,0)</f>
        <v>10378</v>
      </c>
      <c r="AH69" s="1">
        <f>ROUNDDOWN(W69*基本データ等!$B$3,0)</f>
        <v>1202</v>
      </c>
    </row>
    <row r="70" spans="1:34">
      <c r="A70" s="6">
        <v>67</v>
      </c>
      <c r="B70" s="1">
        <f t="shared" si="33"/>
        <v>13282</v>
      </c>
      <c r="C70" s="1">
        <f t="shared" si="34"/>
        <v>13282</v>
      </c>
      <c r="D70" s="1">
        <f t="shared" si="35"/>
        <v>13282</v>
      </c>
      <c r="E70" s="1">
        <f t="shared" si="36"/>
        <v>15231</v>
      </c>
      <c r="F70" s="1">
        <f t="shared" si="37"/>
        <v>15319</v>
      </c>
      <c r="G70" s="1">
        <f t="shared" si="38"/>
        <v>16001</v>
      </c>
      <c r="H70" s="1">
        <f t="shared" si="39"/>
        <v>16518</v>
      </c>
      <c r="I70" s="1">
        <f t="shared" si="40"/>
        <v>31346</v>
      </c>
      <c r="J70" s="1">
        <f t="shared" si="41"/>
        <v>32446</v>
      </c>
      <c r="K70" s="1">
        <f t="shared" si="42"/>
        <v>114396</v>
      </c>
      <c r="L70" s="1">
        <f t="shared" si="43"/>
        <v>13461</v>
      </c>
      <c r="M70" s="1">
        <f>$A70*基本データ等!$F$13-基本データ等!$F$34</f>
        <v>12075</v>
      </c>
      <c r="N70" s="1">
        <f>$A70*基本データ等!$F$14-基本データ等!$F$35</f>
        <v>12075</v>
      </c>
      <c r="O70" s="1">
        <f>$A70*基本データ等!$F$15-基本データ等!$F$36</f>
        <v>12075</v>
      </c>
      <c r="P70" s="1">
        <f>$A70*基本データ等!$F$16-基本データ等!$F$37</f>
        <v>13847</v>
      </c>
      <c r="Q70" s="1">
        <f>$A70*基本データ等!$F$17-基本データ等!$F$38</f>
        <v>13927</v>
      </c>
      <c r="R70" s="1">
        <f>$A70*基本データ等!$F$18-基本データ等!$F$39</f>
        <v>14547</v>
      </c>
      <c r="S70" s="1">
        <f>$A70*基本データ等!$F$19-基本データ等!$F$40</f>
        <v>15017</v>
      </c>
      <c r="T70" s="1">
        <f>$A70*基本データ等!$F$20-基本データ等!$F$41</f>
        <v>28497</v>
      </c>
      <c r="U70" s="1">
        <f>$A70*基本データ等!$F$21-基本データ等!$F$42</f>
        <v>29497</v>
      </c>
      <c r="V70" s="1">
        <f>$A70*基本データ等!$F$22-基本データ等!$F$43</f>
        <v>103997</v>
      </c>
      <c r="W70" s="1">
        <f>$A70*基本データ等!$E$26-基本データ等!$E$47</f>
        <v>12238</v>
      </c>
      <c r="X70" s="1">
        <f>ROUNDDOWN(M70*基本データ等!$B$3,0)</f>
        <v>1207</v>
      </c>
      <c r="Y70" s="1">
        <f>ROUNDDOWN(N70*基本データ等!$B$3,0)</f>
        <v>1207</v>
      </c>
      <c r="Z70" s="1">
        <f>ROUNDDOWN(O70*基本データ等!$B$3,0)</f>
        <v>1207</v>
      </c>
      <c r="AA70" s="1">
        <f>ROUNDDOWN(P70*基本データ等!$B$3,0)</f>
        <v>1384</v>
      </c>
      <c r="AB70" s="1">
        <f>ROUNDDOWN(Q70*基本データ等!$B$3,0)</f>
        <v>1392</v>
      </c>
      <c r="AC70" s="1">
        <f>ROUNDDOWN(R70*基本データ等!$B$3,0)</f>
        <v>1454</v>
      </c>
      <c r="AD70" s="1">
        <f>ROUNDDOWN(S70*基本データ等!$B$3,0)</f>
        <v>1501</v>
      </c>
      <c r="AE70" s="1">
        <f>ROUNDDOWN(T70*基本データ等!$B$3,0)</f>
        <v>2849</v>
      </c>
      <c r="AF70" s="1">
        <f>ROUNDDOWN(U70*基本データ等!$B$3,0)</f>
        <v>2949</v>
      </c>
      <c r="AG70" s="1">
        <f>ROUNDDOWN(V70*基本データ等!$B$3,0)</f>
        <v>10399</v>
      </c>
      <c r="AH70" s="1">
        <f>ROUNDDOWN(W70*基本データ等!$B$3,0)</f>
        <v>1223</v>
      </c>
    </row>
    <row r="71" spans="1:34">
      <c r="A71" s="6">
        <v>68</v>
      </c>
      <c r="B71" s="1">
        <f t="shared" si="33"/>
        <v>13520</v>
      </c>
      <c r="C71" s="1">
        <f t="shared" si="34"/>
        <v>13520</v>
      </c>
      <c r="D71" s="1">
        <f t="shared" si="35"/>
        <v>13520</v>
      </c>
      <c r="E71" s="1">
        <f t="shared" si="36"/>
        <v>15469</v>
      </c>
      <c r="F71" s="1">
        <f t="shared" si="37"/>
        <v>15557</v>
      </c>
      <c r="G71" s="1">
        <f t="shared" si="38"/>
        <v>16239</v>
      </c>
      <c r="H71" s="1">
        <f t="shared" si="39"/>
        <v>16756</v>
      </c>
      <c r="I71" s="1">
        <f t="shared" si="40"/>
        <v>31584</v>
      </c>
      <c r="J71" s="1">
        <f t="shared" si="41"/>
        <v>32684</v>
      </c>
      <c r="K71" s="1">
        <f t="shared" si="42"/>
        <v>114634</v>
      </c>
      <c r="L71" s="1">
        <f t="shared" si="43"/>
        <v>13692</v>
      </c>
      <c r="M71" s="1">
        <f>$A71*基本データ等!$F$13-基本データ等!$F$34</f>
        <v>12291</v>
      </c>
      <c r="N71" s="1">
        <f>$A71*基本データ等!$F$14-基本データ等!$F$35</f>
        <v>12291</v>
      </c>
      <c r="O71" s="1">
        <f>$A71*基本データ等!$F$15-基本データ等!$F$36</f>
        <v>12291</v>
      </c>
      <c r="P71" s="1">
        <f>$A71*基本データ等!$F$16-基本データ等!$F$37</f>
        <v>14063</v>
      </c>
      <c r="Q71" s="1">
        <f>$A71*基本データ等!$F$17-基本データ等!$F$38</f>
        <v>14143</v>
      </c>
      <c r="R71" s="1">
        <f>$A71*基本データ等!$F$18-基本データ等!$F$39</f>
        <v>14763</v>
      </c>
      <c r="S71" s="1">
        <f>$A71*基本データ等!$F$19-基本データ等!$F$40</f>
        <v>15233</v>
      </c>
      <c r="T71" s="1">
        <f>$A71*基本データ等!$F$20-基本データ等!$F$41</f>
        <v>28713</v>
      </c>
      <c r="U71" s="1">
        <f>$A71*基本データ等!$F$21-基本データ等!$F$42</f>
        <v>29713</v>
      </c>
      <c r="V71" s="1">
        <f>$A71*基本データ等!$F$22-基本データ等!$F$43</f>
        <v>104213</v>
      </c>
      <c r="W71" s="1">
        <f>$A71*基本データ等!$E$26-基本データ等!$E$47</f>
        <v>12448</v>
      </c>
      <c r="X71" s="1">
        <f>ROUNDDOWN(M71*基本データ等!$B$3,0)</f>
        <v>1229</v>
      </c>
      <c r="Y71" s="1">
        <f>ROUNDDOWN(N71*基本データ等!$B$3,0)</f>
        <v>1229</v>
      </c>
      <c r="Z71" s="1">
        <f>ROUNDDOWN(O71*基本データ等!$B$3,0)</f>
        <v>1229</v>
      </c>
      <c r="AA71" s="1">
        <f>ROUNDDOWN(P71*基本データ等!$B$3,0)</f>
        <v>1406</v>
      </c>
      <c r="AB71" s="1">
        <f>ROUNDDOWN(Q71*基本データ等!$B$3,0)</f>
        <v>1414</v>
      </c>
      <c r="AC71" s="1">
        <f>ROUNDDOWN(R71*基本データ等!$B$3,0)</f>
        <v>1476</v>
      </c>
      <c r="AD71" s="1">
        <f>ROUNDDOWN(S71*基本データ等!$B$3,0)</f>
        <v>1523</v>
      </c>
      <c r="AE71" s="1">
        <f>ROUNDDOWN(T71*基本データ等!$B$3,0)</f>
        <v>2871</v>
      </c>
      <c r="AF71" s="1">
        <f>ROUNDDOWN(U71*基本データ等!$B$3,0)</f>
        <v>2971</v>
      </c>
      <c r="AG71" s="1">
        <f>ROUNDDOWN(V71*基本データ等!$B$3,0)</f>
        <v>10421</v>
      </c>
      <c r="AH71" s="1">
        <f>ROUNDDOWN(W71*基本データ等!$B$3,0)</f>
        <v>1244</v>
      </c>
    </row>
    <row r="72" spans="1:34">
      <c r="A72" s="6">
        <v>69</v>
      </c>
      <c r="B72" s="1">
        <f t="shared" si="33"/>
        <v>13757</v>
      </c>
      <c r="C72" s="1">
        <f t="shared" si="34"/>
        <v>13757</v>
      </c>
      <c r="D72" s="1">
        <f t="shared" si="35"/>
        <v>13757</v>
      </c>
      <c r="E72" s="1">
        <f t="shared" si="36"/>
        <v>15706</v>
      </c>
      <c r="F72" s="1">
        <f t="shared" si="37"/>
        <v>15794</v>
      </c>
      <c r="G72" s="1">
        <f t="shared" si="38"/>
        <v>16476</v>
      </c>
      <c r="H72" s="1">
        <f t="shared" si="39"/>
        <v>16993</v>
      </c>
      <c r="I72" s="1">
        <f t="shared" si="40"/>
        <v>31821</v>
      </c>
      <c r="J72" s="1">
        <f t="shared" si="41"/>
        <v>32921</v>
      </c>
      <c r="K72" s="1">
        <f t="shared" si="42"/>
        <v>114871</v>
      </c>
      <c r="L72" s="1">
        <f t="shared" si="43"/>
        <v>13923</v>
      </c>
      <c r="M72" s="1">
        <f>$A72*基本データ等!$F$13-基本データ等!$F$34</f>
        <v>12507</v>
      </c>
      <c r="N72" s="1">
        <f>$A72*基本データ等!$F$14-基本データ等!$F$35</f>
        <v>12507</v>
      </c>
      <c r="O72" s="1">
        <f>$A72*基本データ等!$F$15-基本データ等!$F$36</f>
        <v>12507</v>
      </c>
      <c r="P72" s="1">
        <f>$A72*基本データ等!$F$16-基本データ等!$F$37</f>
        <v>14279</v>
      </c>
      <c r="Q72" s="1">
        <f>$A72*基本データ等!$F$17-基本データ等!$F$38</f>
        <v>14359</v>
      </c>
      <c r="R72" s="1">
        <f>$A72*基本データ等!$F$18-基本データ等!$F$39</f>
        <v>14979</v>
      </c>
      <c r="S72" s="1">
        <f>$A72*基本データ等!$F$19-基本データ等!$F$40</f>
        <v>15449</v>
      </c>
      <c r="T72" s="1">
        <f>$A72*基本データ等!$F$20-基本データ等!$F$41</f>
        <v>28929</v>
      </c>
      <c r="U72" s="1">
        <f>$A72*基本データ等!$F$21-基本データ等!$F$42</f>
        <v>29929</v>
      </c>
      <c r="V72" s="1">
        <f>$A72*基本データ等!$F$22-基本データ等!$F$43</f>
        <v>104429</v>
      </c>
      <c r="W72" s="1">
        <f>$A72*基本データ等!$E$26-基本データ等!$E$47</f>
        <v>12658</v>
      </c>
      <c r="X72" s="1">
        <f>ROUNDDOWN(M72*基本データ等!$B$3,0)</f>
        <v>1250</v>
      </c>
      <c r="Y72" s="1">
        <f>ROUNDDOWN(N72*基本データ等!$B$3,0)</f>
        <v>1250</v>
      </c>
      <c r="Z72" s="1">
        <f>ROUNDDOWN(O72*基本データ等!$B$3,0)</f>
        <v>1250</v>
      </c>
      <c r="AA72" s="1">
        <f>ROUNDDOWN(P72*基本データ等!$B$3,0)</f>
        <v>1427</v>
      </c>
      <c r="AB72" s="1">
        <f>ROUNDDOWN(Q72*基本データ等!$B$3,0)</f>
        <v>1435</v>
      </c>
      <c r="AC72" s="1">
        <f>ROUNDDOWN(R72*基本データ等!$B$3,0)</f>
        <v>1497</v>
      </c>
      <c r="AD72" s="1">
        <f>ROUNDDOWN(S72*基本データ等!$B$3,0)</f>
        <v>1544</v>
      </c>
      <c r="AE72" s="1">
        <f>ROUNDDOWN(T72*基本データ等!$B$3,0)</f>
        <v>2892</v>
      </c>
      <c r="AF72" s="1">
        <f>ROUNDDOWN(U72*基本データ等!$B$3,0)</f>
        <v>2992</v>
      </c>
      <c r="AG72" s="1">
        <f>ROUNDDOWN(V72*基本データ等!$B$3,0)</f>
        <v>10442</v>
      </c>
      <c r="AH72" s="1">
        <f>ROUNDDOWN(W72*基本データ等!$B$3,0)</f>
        <v>1265</v>
      </c>
    </row>
    <row r="73" spans="1:34">
      <c r="A73" s="6">
        <v>70</v>
      </c>
      <c r="B73" s="1">
        <f t="shared" si="33"/>
        <v>13995</v>
      </c>
      <c r="C73" s="1">
        <f t="shared" si="34"/>
        <v>13995</v>
      </c>
      <c r="D73" s="1">
        <f t="shared" si="35"/>
        <v>13995</v>
      </c>
      <c r="E73" s="1">
        <f t="shared" si="36"/>
        <v>15944</v>
      </c>
      <c r="F73" s="1">
        <f t="shared" si="37"/>
        <v>16032</v>
      </c>
      <c r="G73" s="1">
        <f t="shared" si="38"/>
        <v>16714</v>
      </c>
      <c r="H73" s="1">
        <f t="shared" si="39"/>
        <v>17231</v>
      </c>
      <c r="I73" s="1">
        <f t="shared" si="40"/>
        <v>32059</v>
      </c>
      <c r="J73" s="1">
        <f t="shared" si="41"/>
        <v>33159</v>
      </c>
      <c r="K73" s="1">
        <f t="shared" si="42"/>
        <v>115109</v>
      </c>
      <c r="L73" s="1">
        <f t="shared" si="43"/>
        <v>14154</v>
      </c>
      <c r="M73" s="1">
        <f>$A73*基本データ等!$F$13-基本データ等!$F$34</f>
        <v>12723</v>
      </c>
      <c r="N73" s="1">
        <f>$A73*基本データ等!$F$14-基本データ等!$F$35</f>
        <v>12723</v>
      </c>
      <c r="O73" s="1">
        <f>$A73*基本データ等!$F$15-基本データ等!$F$36</f>
        <v>12723</v>
      </c>
      <c r="P73" s="1">
        <f>$A73*基本データ等!$F$16-基本データ等!$F$37</f>
        <v>14495</v>
      </c>
      <c r="Q73" s="1">
        <f>$A73*基本データ等!$F$17-基本データ等!$F$38</f>
        <v>14575</v>
      </c>
      <c r="R73" s="1">
        <f>$A73*基本データ等!$F$18-基本データ等!$F$39</f>
        <v>15195</v>
      </c>
      <c r="S73" s="1">
        <f>$A73*基本データ等!$F$19-基本データ等!$F$40</f>
        <v>15665</v>
      </c>
      <c r="T73" s="1">
        <f>$A73*基本データ等!$F$20-基本データ等!$F$41</f>
        <v>29145</v>
      </c>
      <c r="U73" s="1">
        <f>$A73*基本データ等!$F$21-基本データ等!$F$42</f>
        <v>30145</v>
      </c>
      <c r="V73" s="1">
        <f>$A73*基本データ等!$F$22-基本データ等!$F$43</f>
        <v>104645</v>
      </c>
      <c r="W73" s="1">
        <f>$A73*基本データ等!$E$26-基本データ等!$E$47</f>
        <v>12868</v>
      </c>
      <c r="X73" s="1">
        <f>ROUNDDOWN(M73*基本データ等!$B$3,0)</f>
        <v>1272</v>
      </c>
      <c r="Y73" s="1">
        <f>ROUNDDOWN(N73*基本データ等!$B$3,0)</f>
        <v>1272</v>
      </c>
      <c r="Z73" s="1">
        <f>ROUNDDOWN(O73*基本データ等!$B$3,0)</f>
        <v>1272</v>
      </c>
      <c r="AA73" s="1">
        <f>ROUNDDOWN(P73*基本データ等!$B$3,0)</f>
        <v>1449</v>
      </c>
      <c r="AB73" s="1">
        <f>ROUNDDOWN(Q73*基本データ等!$B$3,0)</f>
        <v>1457</v>
      </c>
      <c r="AC73" s="1">
        <f>ROUNDDOWN(R73*基本データ等!$B$3,0)</f>
        <v>1519</v>
      </c>
      <c r="AD73" s="1">
        <f>ROUNDDOWN(S73*基本データ等!$B$3,0)</f>
        <v>1566</v>
      </c>
      <c r="AE73" s="1">
        <f>ROUNDDOWN(T73*基本データ等!$B$3,0)</f>
        <v>2914</v>
      </c>
      <c r="AF73" s="1">
        <f>ROUNDDOWN(U73*基本データ等!$B$3,0)</f>
        <v>3014</v>
      </c>
      <c r="AG73" s="1">
        <f>ROUNDDOWN(V73*基本データ等!$B$3,0)</f>
        <v>10464</v>
      </c>
      <c r="AH73" s="1">
        <f>ROUNDDOWN(W73*基本データ等!$B$3,0)</f>
        <v>1286</v>
      </c>
    </row>
    <row r="74" spans="1:34">
      <c r="A74" s="6">
        <v>71</v>
      </c>
      <c r="B74" s="1">
        <f t="shared" si="33"/>
        <v>14232</v>
      </c>
      <c r="C74" s="1">
        <f t="shared" si="34"/>
        <v>14232</v>
      </c>
      <c r="D74" s="1">
        <f t="shared" si="35"/>
        <v>14232</v>
      </c>
      <c r="E74" s="1">
        <f t="shared" si="36"/>
        <v>16182</v>
      </c>
      <c r="F74" s="1">
        <f t="shared" si="37"/>
        <v>16270</v>
      </c>
      <c r="G74" s="1">
        <f t="shared" si="38"/>
        <v>16952</v>
      </c>
      <c r="H74" s="1">
        <f t="shared" si="39"/>
        <v>17469</v>
      </c>
      <c r="I74" s="1">
        <f t="shared" si="40"/>
        <v>32297</v>
      </c>
      <c r="J74" s="1">
        <f t="shared" si="41"/>
        <v>33397</v>
      </c>
      <c r="K74" s="1">
        <f t="shared" si="42"/>
        <v>115347</v>
      </c>
      <c r="L74" s="1">
        <f t="shared" si="43"/>
        <v>14385</v>
      </c>
      <c r="M74" s="1">
        <f>$A74*基本データ等!$F$13-基本データ等!$F$34</f>
        <v>12939</v>
      </c>
      <c r="N74" s="1">
        <f>$A74*基本データ等!$F$14-基本データ等!$F$35</f>
        <v>12939</v>
      </c>
      <c r="O74" s="1">
        <f>$A74*基本データ等!$F$15-基本データ等!$F$36</f>
        <v>12939</v>
      </c>
      <c r="P74" s="1">
        <f>$A74*基本データ等!$F$16-基本データ等!$F$37</f>
        <v>14711</v>
      </c>
      <c r="Q74" s="1">
        <f>$A74*基本データ等!$F$17-基本データ等!$F$38</f>
        <v>14791</v>
      </c>
      <c r="R74" s="1">
        <f>$A74*基本データ等!$F$18-基本データ等!$F$39</f>
        <v>15411</v>
      </c>
      <c r="S74" s="1">
        <f>$A74*基本データ等!$F$19-基本データ等!$F$40</f>
        <v>15881</v>
      </c>
      <c r="T74" s="1">
        <f>$A74*基本データ等!$F$20-基本データ等!$F$41</f>
        <v>29361</v>
      </c>
      <c r="U74" s="1">
        <f>$A74*基本データ等!$F$21-基本データ等!$F$42</f>
        <v>30361</v>
      </c>
      <c r="V74" s="1">
        <f>$A74*基本データ等!$F$22-基本データ等!$F$43</f>
        <v>104861</v>
      </c>
      <c r="W74" s="1">
        <f>$A74*基本データ等!$E$26-基本データ等!$E$47</f>
        <v>13078</v>
      </c>
      <c r="X74" s="1">
        <f>ROUNDDOWN(M74*基本データ等!$B$3,0)</f>
        <v>1293</v>
      </c>
      <c r="Y74" s="1">
        <f>ROUNDDOWN(N74*基本データ等!$B$3,0)</f>
        <v>1293</v>
      </c>
      <c r="Z74" s="1">
        <f>ROUNDDOWN(O74*基本データ等!$B$3,0)</f>
        <v>1293</v>
      </c>
      <c r="AA74" s="1">
        <f>ROUNDDOWN(P74*基本データ等!$B$3,0)</f>
        <v>1471</v>
      </c>
      <c r="AB74" s="1">
        <f>ROUNDDOWN(Q74*基本データ等!$B$3,0)</f>
        <v>1479</v>
      </c>
      <c r="AC74" s="1">
        <f>ROUNDDOWN(R74*基本データ等!$B$3,0)</f>
        <v>1541</v>
      </c>
      <c r="AD74" s="1">
        <f>ROUNDDOWN(S74*基本データ等!$B$3,0)</f>
        <v>1588</v>
      </c>
      <c r="AE74" s="1">
        <f>ROUNDDOWN(T74*基本データ等!$B$3,0)</f>
        <v>2936</v>
      </c>
      <c r="AF74" s="1">
        <f>ROUNDDOWN(U74*基本データ等!$B$3,0)</f>
        <v>3036</v>
      </c>
      <c r="AG74" s="1">
        <f>ROUNDDOWN(V74*基本データ等!$B$3,0)</f>
        <v>10486</v>
      </c>
      <c r="AH74" s="1">
        <f>ROUNDDOWN(W74*基本データ等!$B$3,0)</f>
        <v>1307</v>
      </c>
    </row>
    <row r="75" spans="1:34">
      <c r="A75" s="6">
        <v>72</v>
      </c>
      <c r="B75" s="1">
        <f t="shared" si="33"/>
        <v>14470</v>
      </c>
      <c r="C75" s="1">
        <f t="shared" si="34"/>
        <v>14470</v>
      </c>
      <c r="D75" s="1">
        <f t="shared" si="35"/>
        <v>14470</v>
      </c>
      <c r="E75" s="1">
        <f t="shared" si="36"/>
        <v>16419</v>
      </c>
      <c r="F75" s="1">
        <f t="shared" si="37"/>
        <v>16507</v>
      </c>
      <c r="G75" s="1">
        <f t="shared" si="38"/>
        <v>17189</v>
      </c>
      <c r="H75" s="1">
        <f t="shared" si="39"/>
        <v>17706</v>
      </c>
      <c r="I75" s="1">
        <f t="shared" si="40"/>
        <v>32534</v>
      </c>
      <c r="J75" s="1">
        <f t="shared" si="41"/>
        <v>33634</v>
      </c>
      <c r="K75" s="1">
        <f t="shared" si="42"/>
        <v>115584</v>
      </c>
      <c r="L75" s="1">
        <f t="shared" si="43"/>
        <v>14616</v>
      </c>
      <c r="M75" s="1">
        <f>$A75*基本データ等!$F$13-基本データ等!$F$34</f>
        <v>13155</v>
      </c>
      <c r="N75" s="1">
        <f>$A75*基本データ等!$F$14-基本データ等!$F$35</f>
        <v>13155</v>
      </c>
      <c r="O75" s="1">
        <f>$A75*基本データ等!$F$15-基本データ等!$F$36</f>
        <v>13155</v>
      </c>
      <c r="P75" s="1">
        <f>$A75*基本データ等!$F$16-基本データ等!$F$37</f>
        <v>14927</v>
      </c>
      <c r="Q75" s="1">
        <f>$A75*基本データ等!$F$17-基本データ等!$F$38</f>
        <v>15007</v>
      </c>
      <c r="R75" s="1">
        <f>$A75*基本データ等!$F$18-基本データ等!$F$39</f>
        <v>15627</v>
      </c>
      <c r="S75" s="1">
        <f>$A75*基本データ等!$F$19-基本データ等!$F$40</f>
        <v>16097</v>
      </c>
      <c r="T75" s="1">
        <f>$A75*基本データ等!$F$20-基本データ等!$F$41</f>
        <v>29577</v>
      </c>
      <c r="U75" s="1">
        <f>$A75*基本データ等!$F$21-基本データ等!$F$42</f>
        <v>30577</v>
      </c>
      <c r="V75" s="1">
        <f>$A75*基本データ等!$F$22-基本データ等!$F$43</f>
        <v>105077</v>
      </c>
      <c r="W75" s="1">
        <f>$A75*基本データ等!$E$26-基本データ等!$E$47</f>
        <v>13288</v>
      </c>
      <c r="X75" s="1">
        <f>ROUNDDOWN(M75*基本データ等!$B$3,0)</f>
        <v>1315</v>
      </c>
      <c r="Y75" s="1">
        <f>ROUNDDOWN(N75*基本データ等!$B$3,0)</f>
        <v>1315</v>
      </c>
      <c r="Z75" s="1">
        <f>ROUNDDOWN(O75*基本データ等!$B$3,0)</f>
        <v>1315</v>
      </c>
      <c r="AA75" s="1">
        <f>ROUNDDOWN(P75*基本データ等!$B$3,0)</f>
        <v>1492</v>
      </c>
      <c r="AB75" s="1">
        <f>ROUNDDOWN(Q75*基本データ等!$B$3,0)</f>
        <v>1500</v>
      </c>
      <c r="AC75" s="1">
        <f>ROUNDDOWN(R75*基本データ等!$B$3,0)</f>
        <v>1562</v>
      </c>
      <c r="AD75" s="1">
        <f>ROUNDDOWN(S75*基本データ等!$B$3,0)</f>
        <v>1609</v>
      </c>
      <c r="AE75" s="1">
        <f>ROUNDDOWN(T75*基本データ等!$B$3,0)</f>
        <v>2957</v>
      </c>
      <c r="AF75" s="1">
        <f>ROUNDDOWN(U75*基本データ等!$B$3,0)</f>
        <v>3057</v>
      </c>
      <c r="AG75" s="1">
        <f>ROUNDDOWN(V75*基本データ等!$B$3,0)</f>
        <v>10507</v>
      </c>
      <c r="AH75" s="1">
        <f>ROUNDDOWN(W75*基本データ等!$B$3,0)</f>
        <v>1328</v>
      </c>
    </row>
    <row r="76" spans="1:34">
      <c r="A76" s="6">
        <v>73</v>
      </c>
      <c r="B76" s="1">
        <f t="shared" si="33"/>
        <v>14708</v>
      </c>
      <c r="C76" s="1">
        <f t="shared" si="34"/>
        <v>14708</v>
      </c>
      <c r="D76" s="1">
        <f t="shared" si="35"/>
        <v>14708</v>
      </c>
      <c r="E76" s="1">
        <f t="shared" si="36"/>
        <v>16657</v>
      </c>
      <c r="F76" s="1">
        <f t="shared" si="37"/>
        <v>16745</v>
      </c>
      <c r="G76" s="1">
        <f t="shared" si="38"/>
        <v>17427</v>
      </c>
      <c r="H76" s="1">
        <f t="shared" si="39"/>
        <v>17944</v>
      </c>
      <c r="I76" s="1">
        <f t="shared" si="40"/>
        <v>32772</v>
      </c>
      <c r="J76" s="1">
        <f t="shared" si="41"/>
        <v>33872</v>
      </c>
      <c r="K76" s="1">
        <f t="shared" si="42"/>
        <v>115822</v>
      </c>
      <c r="L76" s="1">
        <f t="shared" si="43"/>
        <v>14847</v>
      </c>
      <c r="M76" s="1">
        <f>$A76*基本データ等!$F$13-基本データ等!$F$34</f>
        <v>13371</v>
      </c>
      <c r="N76" s="1">
        <f>$A76*基本データ等!$F$14-基本データ等!$F$35</f>
        <v>13371</v>
      </c>
      <c r="O76" s="1">
        <f>$A76*基本データ等!$F$15-基本データ等!$F$36</f>
        <v>13371</v>
      </c>
      <c r="P76" s="1">
        <f>$A76*基本データ等!$F$16-基本データ等!$F$37</f>
        <v>15143</v>
      </c>
      <c r="Q76" s="1">
        <f>$A76*基本データ等!$F$17-基本データ等!$F$38</f>
        <v>15223</v>
      </c>
      <c r="R76" s="1">
        <f>$A76*基本データ等!$F$18-基本データ等!$F$39</f>
        <v>15843</v>
      </c>
      <c r="S76" s="1">
        <f>$A76*基本データ等!$F$19-基本データ等!$F$40</f>
        <v>16313</v>
      </c>
      <c r="T76" s="1">
        <f>$A76*基本データ等!$F$20-基本データ等!$F$41</f>
        <v>29793</v>
      </c>
      <c r="U76" s="1">
        <f>$A76*基本データ等!$F$21-基本データ等!$F$42</f>
        <v>30793</v>
      </c>
      <c r="V76" s="1">
        <f>$A76*基本データ等!$F$22-基本データ等!$F$43</f>
        <v>105293</v>
      </c>
      <c r="W76" s="1">
        <f>$A76*基本データ等!$E$26-基本データ等!$E$47</f>
        <v>13498</v>
      </c>
      <c r="X76" s="1">
        <f>ROUNDDOWN(M76*基本データ等!$B$3,0)</f>
        <v>1337</v>
      </c>
      <c r="Y76" s="1">
        <f>ROUNDDOWN(N76*基本データ等!$B$3,0)</f>
        <v>1337</v>
      </c>
      <c r="Z76" s="1">
        <f>ROUNDDOWN(O76*基本データ等!$B$3,0)</f>
        <v>1337</v>
      </c>
      <c r="AA76" s="1">
        <f>ROUNDDOWN(P76*基本データ等!$B$3,0)</f>
        <v>1514</v>
      </c>
      <c r="AB76" s="1">
        <f>ROUNDDOWN(Q76*基本データ等!$B$3,0)</f>
        <v>1522</v>
      </c>
      <c r="AC76" s="1">
        <f>ROUNDDOWN(R76*基本データ等!$B$3,0)</f>
        <v>1584</v>
      </c>
      <c r="AD76" s="1">
        <f>ROUNDDOWN(S76*基本データ等!$B$3,0)</f>
        <v>1631</v>
      </c>
      <c r="AE76" s="1">
        <f>ROUNDDOWN(T76*基本データ等!$B$3,0)</f>
        <v>2979</v>
      </c>
      <c r="AF76" s="1">
        <f>ROUNDDOWN(U76*基本データ等!$B$3,0)</f>
        <v>3079</v>
      </c>
      <c r="AG76" s="1">
        <f>ROUNDDOWN(V76*基本データ等!$B$3,0)</f>
        <v>10529</v>
      </c>
      <c r="AH76" s="1">
        <f>ROUNDDOWN(W76*基本データ等!$B$3,0)</f>
        <v>1349</v>
      </c>
    </row>
    <row r="77" spans="1:34">
      <c r="A77" s="6">
        <v>74</v>
      </c>
      <c r="B77" s="1">
        <f t="shared" si="33"/>
        <v>14945</v>
      </c>
      <c r="C77" s="1">
        <f t="shared" si="34"/>
        <v>14945</v>
      </c>
      <c r="D77" s="1">
        <f t="shared" si="35"/>
        <v>14945</v>
      </c>
      <c r="E77" s="1">
        <f t="shared" si="36"/>
        <v>16894</v>
      </c>
      <c r="F77" s="1">
        <f t="shared" si="37"/>
        <v>16982</v>
      </c>
      <c r="G77" s="1">
        <f t="shared" si="38"/>
        <v>17664</v>
      </c>
      <c r="H77" s="1">
        <f t="shared" si="39"/>
        <v>18181</v>
      </c>
      <c r="I77" s="1">
        <f t="shared" si="40"/>
        <v>33009</v>
      </c>
      <c r="J77" s="1">
        <f t="shared" si="41"/>
        <v>34109</v>
      </c>
      <c r="K77" s="1">
        <f t="shared" si="42"/>
        <v>116059</v>
      </c>
      <c r="L77" s="1">
        <f t="shared" si="43"/>
        <v>15078</v>
      </c>
      <c r="M77" s="1">
        <f>$A77*基本データ等!$F$13-基本データ等!$F$34</f>
        <v>13587</v>
      </c>
      <c r="N77" s="1">
        <f>$A77*基本データ等!$F$14-基本データ等!$F$35</f>
        <v>13587</v>
      </c>
      <c r="O77" s="1">
        <f>$A77*基本データ等!$F$15-基本データ等!$F$36</f>
        <v>13587</v>
      </c>
      <c r="P77" s="1">
        <f>$A77*基本データ等!$F$16-基本データ等!$F$37</f>
        <v>15359</v>
      </c>
      <c r="Q77" s="1">
        <f>$A77*基本データ等!$F$17-基本データ等!$F$38</f>
        <v>15439</v>
      </c>
      <c r="R77" s="1">
        <f>$A77*基本データ等!$F$18-基本データ等!$F$39</f>
        <v>16059</v>
      </c>
      <c r="S77" s="1">
        <f>$A77*基本データ等!$F$19-基本データ等!$F$40</f>
        <v>16529</v>
      </c>
      <c r="T77" s="1">
        <f>$A77*基本データ等!$F$20-基本データ等!$F$41</f>
        <v>30009</v>
      </c>
      <c r="U77" s="1">
        <f>$A77*基本データ等!$F$21-基本データ等!$F$42</f>
        <v>31009</v>
      </c>
      <c r="V77" s="1">
        <f>$A77*基本データ等!$F$22-基本データ等!$F$43</f>
        <v>105509</v>
      </c>
      <c r="W77" s="1">
        <f>$A77*基本データ等!$E$26-基本データ等!$E$47</f>
        <v>13708</v>
      </c>
      <c r="X77" s="1">
        <f>ROUNDDOWN(M77*基本データ等!$B$3,0)</f>
        <v>1358</v>
      </c>
      <c r="Y77" s="1">
        <f>ROUNDDOWN(N77*基本データ等!$B$3,0)</f>
        <v>1358</v>
      </c>
      <c r="Z77" s="1">
        <f>ROUNDDOWN(O77*基本データ等!$B$3,0)</f>
        <v>1358</v>
      </c>
      <c r="AA77" s="1">
        <f>ROUNDDOWN(P77*基本データ等!$B$3,0)</f>
        <v>1535</v>
      </c>
      <c r="AB77" s="1">
        <f>ROUNDDOWN(Q77*基本データ等!$B$3,0)</f>
        <v>1543</v>
      </c>
      <c r="AC77" s="1">
        <f>ROUNDDOWN(R77*基本データ等!$B$3,0)</f>
        <v>1605</v>
      </c>
      <c r="AD77" s="1">
        <f>ROUNDDOWN(S77*基本データ等!$B$3,0)</f>
        <v>1652</v>
      </c>
      <c r="AE77" s="1">
        <f>ROUNDDOWN(T77*基本データ等!$B$3,0)</f>
        <v>3000</v>
      </c>
      <c r="AF77" s="1">
        <f>ROUNDDOWN(U77*基本データ等!$B$3,0)</f>
        <v>3100</v>
      </c>
      <c r="AG77" s="1">
        <f>ROUNDDOWN(V77*基本データ等!$B$3,0)</f>
        <v>10550</v>
      </c>
      <c r="AH77" s="1">
        <f>ROUNDDOWN(W77*基本データ等!$B$3,0)</f>
        <v>1370</v>
      </c>
    </row>
    <row r="78" spans="1:34">
      <c r="A78" s="6">
        <v>75</v>
      </c>
      <c r="B78" s="1">
        <f t="shared" ref="B78:B141" si="44">M78+X78</f>
        <v>15183</v>
      </c>
      <c r="C78" s="1">
        <f t="shared" ref="C78:C141" si="45">N78+Y78</f>
        <v>15183</v>
      </c>
      <c r="D78" s="1">
        <f t="shared" ref="D78:D141" si="46">O78+Z78</f>
        <v>15183</v>
      </c>
      <c r="E78" s="1">
        <f t="shared" ref="E78:E141" si="47">P78+AA78</f>
        <v>17132</v>
      </c>
      <c r="F78" s="1">
        <f t="shared" ref="F78:F141" si="48">Q78+AB78</f>
        <v>17220</v>
      </c>
      <c r="G78" s="1">
        <f t="shared" ref="G78:G141" si="49">R78+AC78</f>
        <v>17902</v>
      </c>
      <c r="H78" s="1">
        <f t="shared" ref="H78:H141" si="50">S78+AD78</f>
        <v>18419</v>
      </c>
      <c r="I78" s="1">
        <f t="shared" ref="I78:I141" si="51">T78+AE78</f>
        <v>33247</v>
      </c>
      <c r="J78" s="1">
        <f t="shared" ref="J78:J141" si="52">U78+AF78</f>
        <v>34347</v>
      </c>
      <c r="K78" s="1">
        <f t="shared" ref="K78:K141" si="53">V78+AG78</f>
        <v>116297</v>
      </c>
      <c r="L78" s="1">
        <f t="shared" ref="L78:L141" si="54">W78+AH78</f>
        <v>15309</v>
      </c>
      <c r="M78" s="1">
        <f>$A78*基本データ等!$F$13-基本データ等!$F$34</f>
        <v>13803</v>
      </c>
      <c r="N78" s="1">
        <f>$A78*基本データ等!$F$14-基本データ等!$F$35</f>
        <v>13803</v>
      </c>
      <c r="O78" s="1">
        <f>$A78*基本データ等!$F$15-基本データ等!$F$36</f>
        <v>13803</v>
      </c>
      <c r="P78" s="1">
        <f>$A78*基本データ等!$F$16-基本データ等!$F$37</f>
        <v>15575</v>
      </c>
      <c r="Q78" s="1">
        <f>$A78*基本データ等!$F$17-基本データ等!$F$38</f>
        <v>15655</v>
      </c>
      <c r="R78" s="1">
        <f>$A78*基本データ等!$F$18-基本データ等!$F$39</f>
        <v>16275</v>
      </c>
      <c r="S78" s="1">
        <f>$A78*基本データ等!$F$19-基本データ等!$F$40</f>
        <v>16745</v>
      </c>
      <c r="T78" s="1">
        <f>$A78*基本データ等!$F$20-基本データ等!$F$41</f>
        <v>30225</v>
      </c>
      <c r="U78" s="1">
        <f>$A78*基本データ等!$F$21-基本データ等!$F$42</f>
        <v>31225</v>
      </c>
      <c r="V78" s="1">
        <f>$A78*基本データ等!$F$22-基本データ等!$F$43</f>
        <v>105725</v>
      </c>
      <c r="W78" s="1">
        <f>$A78*基本データ等!$E$26-基本データ等!$E$47</f>
        <v>13918</v>
      </c>
      <c r="X78" s="1">
        <f>ROUNDDOWN(M78*基本データ等!$B$3,0)</f>
        <v>1380</v>
      </c>
      <c r="Y78" s="1">
        <f>ROUNDDOWN(N78*基本データ等!$B$3,0)</f>
        <v>1380</v>
      </c>
      <c r="Z78" s="1">
        <f>ROUNDDOWN(O78*基本データ等!$B$3,0)</f>
        <v>1380</v>
      </c>
      <c r="AA78" s="1">
        <f>ROUNDDOWN(P78*基本データ等!$B$3,0)</f>
        <v>1557</v>
      </c>
      <c r="AB78" s="1">
        <f>ROUNDDOWN(Q78*基本データ等!$B$3,0)</f>
        <v>1565</v>
      </c>
      <c r="AC78" s="1">
        <f>ROUNDDOWN(R78*基本データ等!$B$3,0)</f>
        <v>1627</v>
      </c>
      <c r="AD78" s="1">
        <f>ROUNDDOWN(S78*基本データ等!$B$3,0)</f>
        <v>1674</v>
      </c>
      <c r="AE78" s="1">
        <f>ROUNDDOWN(T78*基本データ等!$B$3,0)</f>
        <v>3022</v>
      </c>
      <c r="AF78" s="1">
        <f>ROUNDDOWN(U78*基本データ等!$B$3,0)</f>
        <v>3122</v>
      </c>
      <c r="AG78" s="1">
        <f>ROUNDDOWN(V78*基本データ等!$B$3,0)</f>
        <v>10572</v>
      </c>
      <c r="AH78" s="1">
        <f>ROUNDDOWN(W78*基本データ等!$B$3,0)</f>
        <v>1391</v>
      </c>
    </row>
    <row r="79" spans="1:34">
      <c r="A79" s="6">
        <v>76</v>
      </c>
      <c r="B79" s="1">
        <f t="shared" si="44"/>
        <v>15420</v>
      </c>
      <c r="C79" s="1">
        <f t="shared" si="45"/>
        <v>15420</v>
      </c>
      <c r="D79" s="1">
        <f t="shared" si="46"/>
        <v>15420</v>
      </c>
      <c r="E79" s="1">
        <f t="shared" si="47"/>
        <v>17370</v>
      </c>
      <c r="F79" s="1">
        <f t="shared" si="48"/>
        <v>17458</v>
      </c>
      <c r="G79" s="1">
        <f t="shared" si="49"/>
        <v>18140</v>
      </c>
      <c r="H79" s="1">
        <f t="shared" si="50"/>
        <v>18657</v>
      </c>
      <c r="I79" s="1">
        <f t="shared" si="51"/>
        <v>33485</v>
      </c>
      <c r="J79" s="1">
        <f t="shared" si="52"/>
        <v>34585</v>
      </c>
      <c r="K79" s="1">
        <f t="shared" si="53"/>
        <v>116535</v>
      </c>
      <c r="L79" s="1">
        <f t="shared" si="54"/>
        <v>15540</v>
      </c>
      <c r="M79" s="1">
        <f>$A79*基本データ等!$F$13-基本データ等!$F$34</f>
        <v>14019</v>
      </c>
      <c r="N79" s="1">
        <f>$A79*基本データ等!$F$14-基本データ等!$F$35</f>
        <v>14019</v>
      </c>
      <c r="O79" s="1">
        <f>$A79*基本データ等!$F$15-基本データ等!$F$36</f>
        <v>14019</v>
      </c>
      <c r="P79" s="1">
        <f>$A79*基本データ等!$F$16-基本データ等!$F$37</f>
        <v>15791</v>
      </c>
      <c r="Q79" s="1">
        <f>$A79*基本データ等!$F$17-基本データ等!$F$38</f>
        <v>15871</v>
      </c>
      <c r="R79" s="1">
        <f>$A79*基本データ等!$F$18-基本データ等!$F$39</f>
        <v>16491</v>
      </c>
      <c r="S79" s="1">
        <f>$A79*基本データ等!$F$19-基本データ等!$F$40</f>
        <v>16961</v>
      </c>
      <c r="T79" s="1">
        <f>$A79*基本データ等!$F$20-基本データ等!$F$41</f>
        <v>30441</v>
      </c>
      <c r="U79" s="1">
        <f>$A79*基本データ等!$F$21-基本データ等!$F$42</f>
        <v>31441</v>
      </c>
      <c r="V79" s="1">
        <f>$A79*基本データ等!$F$22-基本データ等!$F$43</f>
        <v>105941</v>
      </c>
      <c r="W79" s="1">
        <f>$A79*基本データ等!$E$26-基本データ等!$E$47</f>
        <v>14128</v>
      </c>
      <c r="X79" s="1">
        <f>ROUNDDOWN(M79*基本データ等!$B$3,0)</f>
        <v>1401</v>
      </c>
      <c r="Y79" s="1">
        <f>ROUNDDOWN(N79*基本データ等!$B$3,0)</f>
        <v>1401</v>
      </c>
      <c r="Z79" s="1">
        <f>ROUNDDOWN(O79*基本データ等!$B$3,0)</f>
        <v>1401</v>
      </c>
      <c r="AA79" s="1">
        <f>ROUNDDOWN(P79*基本データ等!$B$3,0)</f>
        <v>1579</v>
      </c>
      <c r="AB79" s="1">
        <f>ROUNDDOWN(Q79*基本データ等!$B$3,0)</f>
        <v>1587</v>
      </c>
      <c r="AC79" s="1">
        <f>ROUNDDOWN(R79*基本データ等!$B$3,0)</f>
        <v>1649</v>
      </c>
      <c r="AD79" s="1">
        <f>ROUNDDOWN(S79*基本データ等!$B$3,0)</f>
        <v>1696</v>
      </c>
      <c r="AE79" s="1">
        <f>ROUNDDOWN(T79*基本データ等!$B$3,0)</f>
        <v>3044</v>
      </c>
      <c r="AF79" s="1">
        <f>ROUNDDOWN(U79*基本データ等!$B$3,0)</f>
        <v>3144</v>
      </c>
      <c r="AG79" s="1">
        <f>ROUNDDOWN(V79*基本データ等!$B$3,0)</f>
        <v>10594</v>
      </c>
      <c r="AH79" s="1">
        <f>ROUNDDOWN(W79*基本データ等!$B$3,0)</f>
        <v>1412</v>
      </c>
    </row>
    <row r="80" spans="1:34">
      <c r="A80" s="6">
        <v>77</v>
      </c>
      <c r="B80" s="1">
        <f t="shared" si="44"/>
        <v>15658</v>
      </c>
      <c r="C80" s="1">
        <f t="shared" si="45"/>
        <v>15658</v>
      </c>
      <c r="D80" s="1">
        <f t="shared" si="46"/>
        <v>15658</v>
      </c>
      <c r="E80" s="1">
        <f t="shared" si="47"/>
        <v>17607</v>
      </c>
      <c r="F80" s="1">
        <f t="shared" si="48"/>
        <v>17695</v>
      </c>
      <c r="G80" s="1">
        <f t="shared" si="49"/>
        <v>18377</v>
      </c>
      <c r="H80" s="1">
        <f t="shared" si="50"/>
        <v>18894</v>
      </c>
      <c r="I80" s="1">
        <f t="shared" si="51"/>
        <v>33722</v>
      </c>
      <c r="J80" s="1">
        <f t="shared" si="52"/>
        <v>34822</v>
      </c>
      <c r="K80" s="1">
        <f t="shared" si="53"/>
        <v>116772</v>
      </c>
      <c r="L80" s="1">
        <f t="shared" si="54"/>
        <v>15771</v>
      </c>
      <c r="M80" s="1">
        <f>$A80*基本データ等!$F$13-基本データ等!$F$34</f>
        <v>14235</v>
      </c>
      <c r="N80" s="1">
        <f>$A80*基本データ等!$F$14-基本データ等!$F$35</f>
        <v>14235</v>
      </c>
      <c r="O80" s="1">
        <f>$A80*基本データ等!$F$15-基本データ等!$F$36</f>
        <v>14235</v>
      </c>
      <c r="P80" s="1">
        <f>$A80*基本データ等!$F$16-基本データ等!$F$37</f>
        <v>16007</v>
      </c>
      <c r="Q80" s="1">
        <f>$A80*基本データ等!$F$17-基本データ等!$F$38</f>
        <v>16087</v>
      </c>
      <c r="R80" s="1">
        <f>$A80*基本データ等!$F$18-基本データ等!$F$39</f>
        <v>16707</v>
      </c>
      <c r="S80" s="1">
        <f>$A80*基本データ等!$F$19-基本データ等!$F$40</f>
        <v>17177</v>
      </c>
      <c r="T80" s="1">
        <f>$A80*基本データ等!$F$20-基本データ等!$F$41</f>
        <v>30657</v>
      </c>
      <c r="U80" s="1">
        <f>$A80*基本データ等!$F$21-基本データ等!$F$42</f>
        <v>31657</v>
      </c>
      <c r="V80" s="1">
        <f>$A80*基本データ等!$F$22-基本データ等!$F$43</f>
        <v>106157</v>
      </c>
      <c r="W80" s="1">
        <f>$A80*基本データ等!$E$26-基本データ等!$E$47</f>
        <v>14338</v>
      </c>
      <c r="X80" s="1">
        <f>ROUNDDOWN(M80*基本データ等!$B$3,0)</f>
        <v>1423</v>
      </c>
      <c r="Y80" s="1">
        <f>ROUNDDOWN(N80*基本データ等!$B$3,0)</f>
        <v>1423</v>
      </c>
      <c r="Z80" s="1">
        <f>ROUNDDOWN(O80*基本データ等!$B$3,0)</f>
        <v>1423</v>
      </c>
      <c r="AA80" s="1">
        <f>ROUNDDOWN(P80*基本データ等!$B$3,0)</f>
        <v>1600</v>
      </c>
      <c r="AB80" s="1">
        <f>ROUNDDOWN(Q80*基本データ等!$B$3,0)</f>
        <v>1608</v>
      </c>
      <c r="AC80" s="1">
        <f>ROUNDDOWN(R80*基本データ等!$B$3,0)</f>
        <v>1670</v>
      </c>
      <c r="AD80" s="1">
        <f>ROUNDDOWN(S80*基本データ等!$B$3,0)</f>
        <v>1717</v>
      </c>
      <c r="AE80" s="1">
        <f>ROUNDDOWN(T80*基本データ等!$B$3,0)</f>
        <v>3065</v>
      </c>
      <c r="AF80" s="1">
        <f>ROUNDDOWN(U80*基本データ等!$B$3,0)</f>
        <v>3165</v>
      </c>
      <c r="AG80" s="1">
        <f>ROUNDDOWN(V80*基本データ等!$B$3,0)</f>
        <v>10615</v>
      </c>
      <c r="AH80" s="1">
        <f>ROUNDDOWN(W80*基本データ等!$B$3,0)</f>
        <v>1433</v>
      </c>
    </row>
    <row r="81" spans="1:34">
      <c r="A81" s="6">
        <v>78</v>
      </c>
      <c r="B81" s="1">
        <f t="shared" si="44"/>
        <v>15896</v>
      </c>
      <c r="C81" s="1">
        <f t="shared" si="45"/>
        <v>15896</v>
      </c>
      <c r="D81" s="1">
        <f t="shared" si="46"/>
        <v>15896</v>
      </c>
      <c r="E81" s="1">
        <f t="shared" si="47"/>
        <v>17845</v>
      </c>
      <c r="F81" s="1">
        <f t="shared" si="48"/>
        <v>17933</v>
      </c>
      <c r="G81" s="1">
        <f t="shared" si="49"/>
        <v>18615</v>
      </c>
      <c r="H81" s="1">
        <f t="shared" si="50"/>
        <v>19132</v>
      </c>
      <c r="I81" s="1">
        <f t="shared" si="51"/>
        <v>33960</v>
      </c>
      <c r="J81" s="1">
        <f t="shared" si="52"/>
        <v>35060</v>
      </c>
      <c r="K81" s="1">
        <f t="shared" si="53"/>
        <v>117010</v>
      </c>
      <c r="L81" s="1">
        <f t="shared" si="54"/>
        <v>16002</v>
      </c>
      <c r="M81" s="1">
        <f>$A81*基本データ等!$F$13-基本データ等!$F$34</f>
        <v>14451</v>
      </c>
      <c r="N81" s="1">
        <f>$A81*基本データ等!$F$14-基本データ等!$F$35</f>
        <v>14451</v>
      </c>
      <c r="O81" s="1">
        <f>$A81*基本データ等!$F$15-基本データ等!$F$36</f>
        <v>14451</v>
      </c>
      <c r="P81" s="1">
        <f>$A81*基本データ等!$F$16-基本データ等!$F$37</f>
        <v>16223</v>
      </c>
      <c r="Q81" s="1">
        <f>$A81*基本データ等!$F$17-基本データ等!$F$38</f>
        <v>16303</v>
      </c>
      <c r="R81" s="1">
        <f>$A81*基本データ等!$F$18-基本データ等!$F$39</f>
        <v>16923</v>
      </c>
      <c r="S81" s="1">
        <f>$A81*基本データ等!$F$19-基本データ等!$F$40</f>
        <v>17393</v>
      </c>
      <c r="T81" s="1">
        <f>$A81*基本データ等!$F$20-基本データ等!$F$41</f>
        <v>30873</v>
      </c>
      <c r="U81" s="1">
        <f>$A81*基本データ等!$F$21-基本データ等!$F$42</f>
        <v>31873</v>
      </c>
      <c r="V81" s="1">
        <f>$A81*基本データ等!$F$22-基本データ等!$F$43</f>
        <v>106373</v>
      </c>
      <c r="W81" s="1">
        <f>$A81*基本データ等!$E$26-基本データ等!$E$47</f>
        <v>14548</v>
      </c>
      <c r="X81" s="1">
        <f>ROUNDDOWN(M81*基本データ等!$B$3,0)</f>
        <v>1445</v>
      </c>
      <c r="Y81" s="1">
        <f>ROUNDDOWN(N81*基本データ等!$B$3,0)</f>
        <v>1445</v>
      </c>
      <c r="Z81" s="1">
        <f>ROUNDDOWN(O81*基本データ等!$B$3,0)</f>
        <v>1445</v>
      </c>
      <c r="AA81" s="1">
        <f>ROUNDDOWN(P81*基本データ等!$B$3,0)</f>
        <v>1622</v>
      </c>
      <c r="AB81" s="1">
        <f>ROUNDDOWN(Q81*基本データ等!$B$3,0)</f>
        <v>1630</v>
      </c>
      <c r="AC81" s="1">
        <f>ROUNDDOWN(R81*基本データ等!$B$3,0)</f>
        <v>1692</v>
      </c>
      <c r="AD81" s="1">
        <f>ROUNDDOWN(S81*基本データ等!$B$3,0)</f>
        <v>1739</v>
      </c>
      <c r="AE81" s="1">
        <f>ROUNDDOWN(T81*基本データ等!$B$3,0)</f>
        <v>3087</v>
      </c>
      <c r="AF81" s="1">
        <f>ROUNDDOWN(U81*基本データ等!$B$3,0)</f>
        <v>3187</v>
      </c>
      <c r="AG81" s="1">
        <f>ROUNDDOWN(V81*基本データ等!$B$3,0)</f>
        <v>10637</v>
      </c>
      <c r="AH81" s="1">
        <f>ROUNDDOWN(W81*基本データ等!$B$3,0)</f>
        <v>1454</v>
      </c>
    </row>
    <row r="82" spans="1:34">
      <c r="A82" s="6">
        <v>79</v>
      </c>
      <c r="B82" s="1">
        <f t="shared" si="44"/>
        <v>16133</v>
      </c>
      <c r="C82" s="1">
        <f t="shared" si="45"/>
        <v>16133</v>
      </c>
      <c r="D82" s="1">
        <f t="shared" si="46"/>
        <v>16133</v>
      </c>
      <c r="E82" s="1">
        <f t="shared" si="47"/>
        <v>18082</v>
      </c>
      <c r="F82" s="1">
        <f t="shared" si="48"/>
        <v>18170</v>
      </c>
      <c r="G82" s="1">
        <f t="shared" si="49"/>
        <v>18852</v>
      </c>
      <c r="H82" s="1">
        <f t="shared" si="50"/>
        <v>19369</v>
      </c>
      <c r="I82" s="1">
        <f t="shared" si="51"/>
        <v>34197</v>
      </c>
      <c r="J82" s="1">
        <f t="shared" si="52"/>
        <v>35297</v>
      </c>
      <c r="K82" s="1">
        <f t="shared" si="53"/>
        <v>117247</v>
      </c>
      <c r="L82" s="1">
        <f t="shared" si="54"/>
        <v>16233</v>
      </c>
      <c r="M82" s="1">
        <f>$A82*基本データ等!$F$13-基本データ等!$F$34</f>
        <v>14667</v>
      </c>
      <c r="N82" s="1">
        <f>$A82*基本データ等!$F$14-基本データ等!$F$35</f>
        <v>14667</v>
      </c>
      <c r="O82" s="1">
        <f>$A82*基本データ等!$F$15-基本データ等!$F$36</f>
        <v>14667</v>
      </c>
      <c r="P82" s="1">
        <f>$A82*基本データ等!$F$16-基本データ等!$F$37</f>
        <v>16439</v>
      </c>
      <c r="Q82" s="1">
        <f>$A82*基本データ等!$F$17-基本データ等!$F$38</f>
        <v>16519</v>
      </c>
      <c r="R82" s="1">
        <f>$A82*基本データ等!$F$18-基本データ等!$F$39</f>
        <v>17139</v>
      </c>
      <c r="S82" s="1">
        <f>$A82*基本データ等!$F$19-基本データ等!$F$40</f>
        <v>17609</v>
      </c>
      <c r="T82" s="1">
        <f>$A82*基本データ等!$F$20-基本データ等!$F$41</f>
        <v>31089</v>
      </c>
      <c r="U82" s="1">
        <f>$A82*基本データ等!$F$21-基本データ等!$F$42</f>
        <v>32089</v>
      </c>
      <c r="V82" s="1">
        <f>$A82*基本データ等!$F$22-基本データ等!$F$43</f>
        <v>106589</v>
      </c>
      <c r="W82" s="1">
        <f>$A82*基本データ等!$E$26-基本データ等!$E$47</f>
        <v>14758</v>
      </c>
      <c r="X82" s="1">
        <f>ROUNDDOWN(M82*基本データ等!$B$3,0)</f>
        <v>1466</v>
      </c>
      <c r="Y82" s="1">
        <f>ROUNDDOWN(N82*基本データ等!$B$3,0)</f>
        <v>1466</v>
      </c>
      <c r="Z82" s="1">
        <f>ROUNDDOWN(O82*基本データ等!$B$3,0)</f>
        <v>1466</v>
      </c>
      <c r="AA82" s="1">
        <f>ROUNDDOWN(P82*基本データ等!$B$3,0)</f>
        <v>1643</v>
      </c>
      <c r="AB82" s="1">
        <f>ROUNDDOWN(Q82*基本データ等!$B$3,0)</f>
        <v>1651</v>
      </c>
      <c r="AC82" s="1">
        <f>ROUNDDOWN(R82*基本データ等!$B$3,0)</f>
        <v>1713</v>
      </c>
      <c r="AD82" s="1">
        <f>ROUNDDOWN(S82*基本データ等!$B$3,0)</f>
        <v>1760</v>
      </c>
      <c r="AE82" s="1">
        <f>ROUNDDOWN(T82*基本データ等!$B$3,0)</f>
        <v>3108</v>
      </c>
      <c r="AF82" s="1">
        <f>ROUNDDOWN(U82*基本データ等!$B$3,0)</f>
        <v>3208</v>
      </c>
      <c r="AG82" s="1">
        <f>ROUNDDOWN(V82*基本データ等!$B$3,0)</f>
        <v>10658</v>
      </c>
      <c r="AH82" s="1">
        <f>ROUNDDOWN(W82*基本データ等!$B$3,0)</f>
        <v>1475</v>
      </c>
    </row>
    <row r="83" spans="1:34">
      <c r="A83" s="6">
        <v>80</v>
      </c>
      <c r="B83" s="1">
        <f t="shared" si="44"/>
        <v>16371</v>
      </c>
      <c r="C83" s="1">
        <f t="shared" si="45"/>
        <v>16371</v>
      </c>
      <c r="D83" s="1">
        <f t="shared" si="46"/>
        <v>16371</v>
      </c>
      <c r="E83" s="1">
        <f t="shared" si="47"/>
        <v>18320</v>
      </c>
      <c r="F83" s="1">
        <f t="shared" si="48"/>
        <v>18408</v>
      </c>
      <c r="G83" s="1">
        <f t="shared" si="49"/>
        <v>19090</v>
      </c>
      <c r="H83" s="1">
        <f t="shared" si="50"/>
        <v>19607</v>
      </c>
      <c r="I83" s="1">
        <f t="shared" si="51"/>
        <v>34435</v>
      </c>
      <c r="J83" s="1">
        <f t="shared" si="52"/>
        <v>35535</v>
      </c>
      <c r="K83" s="1">
        <f t="shared" si="53"/>
        <v>117485</v>
      </c>
      <c r="L83" s="1">
        <f t="shared" si="54"/>
        <v>16464</v>
      </c>
      <c r="M83" s="1">
        <f>$A83*基本データ等!$F$13-基本データ等!$F$34</f>
        <v>14883</v>
      </c>
      <c r="N83" s="1">
        <f>$A83*基本データ等!$F$14-基本データ等!$F$35</f>
        <v>14883</v>
      </c>
      <c r="O83" s="1">
        <f>$A83*基本データ等!$F$15-基本データ等!$F$36</f>
        <v>14883</v>
      </c>
      <c r="P83" s="1">
        <f>$A83*基本データ等!$F$16-基本データ等!$F$37</f>
        <v>16655</v>
      </c>
      <c r="Q83" s="1">
        <f>$A83*基本データ等!$F$17-基本データ等!$F$38</f>
        <v>16735</v>
      </c>
      <c r="R83" s="1">
        <f>$A83*基本データ等!$F$18-基本データ等!$F$39</f>
        <v>17355</v>
      </c>
      <c r="S83" s="1">
        <f>$A83*基本データ等!$F$19-基本データ等!$F$40</f>
        <v>17825</v>
      </c>
      <c r="T83" s="1">
        <f>$A83*基本データ等!$F$20-基本データ等!$F$41</f>
        <v>31305</v>
      </c>
      <c r="U83" s="1">
        <f>$A83*基本データ等!$F$21-基本データ等!$F$42</f>
        <v>32305</v>
      </c>
      <c r="V83" s="1">
        <f>$A83*基本データ等!$F$22-基本データ等!$F$43</f>
        <v>106805</v>
      </c>
      <c r="W83" s="1">
        <f>$A83*基本データ等!$E$26-基本データ等!$E$47</f>
        <v>14968</v>
      </c>
      <c r="X83" s="1">
        <f>ROUNDDOWN(M83*基本データ等!$B$3,0)</f>
        <v>1488</v>
      </c>
      <c r="Y83" s="1">
        <f>ROUNDDOWN(N83*基本データ等!$B$3,0)</f>
        <v>1488</v>
      </c>
      <c r="Z83" s="1">
        <f>ROUNDDOWN(O83*基本データ等!$B$3,0)</f>
        <v>1488</v>
      </c>
      <c r="AA83" s="1">
        <f>ROUNDDOWN(P83*基本データ等!$B$3,0)</f>
        <v>1665</v>
      </c>
      <c r="AB83" s="1">
        <f>ROUNDDOWN(Q83*基本データ等!$B$3,0)</f>
        <v>1673</v>
      </c>
      <c r="AC83" s="1">
        <f>ROUNDDOWN(R83*基本データ等!$B$3,0)</f>
        <v>1735</v>
      </c>
      <c r="AD83" s="1">
        <f>ROUNDDOWN(S83*基本データ等!$B$3,0)</f>
        <v>1782</v>
      </c>
      <c r="AE83" s="1">
        <f>ROUNDDOWN(T83*基本データ等!$B$3,0)</f>
        <v>3130</v>
      </c>
      <c r="AF83" s="1">
        <f>ROUNDDOWN(U83*基本データ等!$B$3,0)</f>
        <v>3230</v>
      </c>
      <c r="AG83" s="1">
        <f>ROUNDDOWN(V83*基本データ等!$B$3,0)</f>
        <v>10680</v>
      </c>
      <c r="AH83" s="1">
        <f>ROUNDDOWN(W83*基本データ等!$B$3,0)</f>
        <v>1496</v>
      </c>
    </row>
    <row r="84" spans="1:34">
      <c r="A84" s="6">
        <v>81</v>
      </c>
      <c r="B84" s="1">
        <f t="shared" si="44"/>
        <v>16608</v>
      </c>
      <c r="C84" s="1">
        <f t="shared" si="45"/>
        <v>16608</v>
      </c>
      <c r="D84" s="1">
        <f t="shared" si="46"/>
        <v>16608</v>
      </c>
      <c r="E84" s="1">
        <f t="shared" si="47"/>
        <v>18558</v>
      </c>
      <c r="F84" s="1">
        <f t="shared" si="48"/>
        <v>18646</v>
      </c>
      <c r="G84" s="1">
        <f t="shared" si="49"/>
        <v>19328</v>
      </c>
      <c r="H84" s="1">
        <f t="shared" si="50"/>
        <v>19845</v>
      </c>
      <c r="I84" s="1">
        <f t="shared" si="51"/>
        <v>34673</v>
      </c>
      <c r="J84" s="1">
        <f t="shared" si="52"/>
        <v>35773</v>
      </c>
      <c r="K84" s="1">
        <f t="shared" si="53"/>
        <v>117723</v>
      </c>
      <c r="L84" s="1">
        <f t="shared" si="54"/>
        <v>16695</v>
      </c>
      <c r="M84" s="1">
        <f>$A84*基本データ等!$F$13-基本データ等!$F$34</f>
        <v>15099</v>
      </c>
      <c r="N84" s="1">
        <f>$A84*基本データ等!$F$14-基本データ等!$F$35</f>
        <v>15099</v>
      </c>
      <c r="O84" s="1">
        <f>$A84*基本データ等!$F$15-基本データ等!$F$36</f>
        <v>15099</v>
      </c>
      <c r="P84" s="1">
        <f>$A84*基本データ等!$F$16-基本データ等!$F$37</f>
        <v>16871</v>
      </c>
      <c r="Q84" s="1">
        <f>$A84*基本データ等!$F$17-基本データ等!$F$38</f>
        <v>16951</v>
      </c>
      <c r="R84" s="1">
        <f>$A84*基本データ等!$F$18-基本データ等!$F$39</f>
        <v>17571</v>
      </c>
      <c r="S84" s="1">
        <f>$A84*基本データ等!$F$19-基本データ等!$F$40</f>
        <v>18041</v>
      </c>
      <c r="T84" s="1">
        <f>$A84*基本データ等!$F$20-基本データ等!$F$41</f>
        <v>31521</v>
      </c>
      <c r="U84" s="1">
        <f>$A84*基本データ等!$F$21-基本データ等!$F$42</f>
        <v>32521</v>
      </c>
      <c r="V84" s="1">
        <f>$A84*基本データ等!$F$22-基本データ等!$F$43</f>
        <v>107021</v>
      </c>
      <c r="W84" s="1">
        <f>$A84*基本データ等!$E$26-基本データ等!$E$47</f>
        <v>15178</v>
      </c>
      <c r="X84" s="1">
        <f>ROUNDDOWN(M84*基本データ等!$B$3,0)</f>
        <v>1509</v>
      </c>
      <c r="Y84" s="1">
        <f>ROUNDDOWN(N84*基本データ等!$B$3,0)</f>
        <v>1509</v>
      </c>
      <c r="Z84" s="1">
        <f>ROUNDDOWN(O84*基本データ等!$B$3,0)</f>
        <v>1509</v>
      </c>
      <c r="AA84" s="1">
        <f>ROUNDDOWN(P84*基本データ等!$B$3,0)</f>
        <v>1687</v>
      </c>
      <c r="AB84" s="1">
        <f>ROUNDDOWN(Q84*基本データ等!$B$3,0)</f>
        <v>1695</v>
      </c>
      <c r="AC84" s="1">
        <f>ROUNDDOWN(R84*基本データ等!$B$3,0)</f>
        <v>1757</v>
      </c>
      <c r="AD84" s="1">
        <f>ROUNDDOWN(S84*基本データ等!$B$3,0)</f>
        <v>1804</v>
      </c>
      <c r="AE84" s="1">
        <f>ROUNDDOWN(T84*基本データ等!$B$3,0)</f>
        <v>3152</v>
      </c>
      <c r="AF84" s="1">
        <f>ROUNDDOWN(U84*基本データ等!$B$3,0)</f>
        <v>3252</v>
      </c>
      <c r="AG84" s="1">
        <f>ROUNDDOWN(V84*基本データ等!$B$3,0)</f>
        <v>10702</v>
      </c>
      <c r="AH84" s="1">
        <f>ROUNDDOWN(W84*基本データ等!$B$3,0)</f>
        <v>1517</v>
      </c>
    </row>
    <row r="85" spans="1:34">
      <c r="A85" s="6">
        <v>82</v>
      </c>
      <c r="B85" s="1">
        <f t="shared" si="44"/>
        <v>16846</v>
      </c>
      <c r="C85" s="1">
        <f t="shared" si="45"/>
        <v>16846</v>
      </c>
      <c r="D85" s="1">
        <f t="shared" si="46"/>
        <v>16846</v>
      </c>
      <c r="E85" s="1">
        <f t="shared" si="47"/>
        <v>18795</v>
      </c>
      <c r="F85" s="1">
        <f t="shared" si="48"/>
        <v>18883</v>
      </c>
      <c r="G85" s="1">
        <f t="shared" si="49"/>
        <v>19565</v>
      </c>
      <c r="H85" s="1">
        <f t="shared" si="50"/>
        <v>20082</v>
      </c>
      <c r="I85" s="1">
        <f t="shared" si="51"/>
        <v>34910</v>
      </c>
      <c r="J85" s="1">
        <f t="shared" si="52"/>
        <v>36010</v>
      </c>
      <c r="K85" s="1">
        <f t="shared" si="53"/>
        <v>117960</v>
      </c>
      <c r="L85" s="1">
        <f t="shared" si="54"/>
        <v>16926</v>
      </c>
      <c r="M85" s="1">
        <f>$A85*基本データ等!$F$13-基本データ等!$F$34</f>
        <v>15315</v>
      </c>
      <c r="N85" s="1">
        <f>$A85*基本データ等!$F$14-基本データ等!$F$35</f>
        <v>15315</v>
      </c>
      <c r="O85" s="1">
        <f>$A85*基本データ等!$F$15-基本データ等!$F$36</f>
        <v>15315</v>
      </c>
      <c r="P85" s="1">
        <f>$A85*基本データ等!$F$16-基本データ等!$F$37</f>
        <v>17087</v>
      </c>
      <c r="Q85" s="1">
        <f>$A85*基本データ等!$F$17-基本データ等!$F$38</f>
        <v>17167</v>
      </c>
      <c r="R85" s="1">
        <f>$A85*基本データ等!$F$18-基本データ等!$F$39</f>
        <v>17787</v>
      </c>
      <c r="S85" s="1">
        <f>$A85*基本データ等!$F$19-基本データ等!$F$40</f>
        <v>18257</v>
      </c>
      <c r="T85" s="1">
        <f>$A85*基本データ等!$F$20-基本データ等!$F$41</f>
        <v>31737</v>
      </c>
      <c r="U85" s="1">
        <f>$A85*基本データ等!$F$21-基本データ等!$F$42</f>
        <v>32737</v>
      </c>
      <c r="V85" s="1">
        <f>$A85*基本データ等!$F$22-基本データ等!$F$43</f>
        <v>107237</v>
      </c>
      <c r="W85" s="1">
        <f>$A85*基本データ等!$E$26-基本データ等!$E$47</f>
        <v>15388</v>
      </c>
      <c r="X85" s="1">
        <f>ROUNDDOWN(M85*基本データ等!$B$3,0)</f>
        <v>1531</v>
      </c>
      <c r="Y85" s="1">
        <f>ROUNDDOWN(N85*基本データ等!$B$3,0)</f>
        <v>1531</v>
      </c>
      <c r="Z85" s="1">
        <f>ROUNDDOWN(O85*基本データ等!$B$3,0)</f>
        <v>1531</v>
      </c>
      <c r="AA85" s="1">
        <f>ROUNDDOWN(P85*基本データ等!$B$3,0)</f>
        <v>1708</v>
      </c>
      <c r="AB85" s="1">
        <f>ROUNDDOWN(Q85*基本データ等!$B$3,0)</f>
        <v>1716</v>
      </c>
      <c r="AC85" s="1">
        <f>ROUNDDOWN(R85*基本データ等!$B$3,0)</f>
        <v>1778</v>
      </c>
      <c r="AD85" s="1">
        <f>ROUNDDOWN(S85*基本データ等!$B$3,0)</f>
        <v>1825</v>
      </c>
      <c r="AE85" s="1">
        <f>ROUNDDOWN(T85*基本データ等!$B$3,0)</f>
        <v>3173</v>
      </c>
      <c r="AF85" s="1">
        <f>ROUNDDOWN(U85*基本データ等!$B$3,0)</f>
        <v>3273</v>
      </c>
      <c r="AG85" s="1">
        <f>ROUNDDOWN(V85*基本データ等!$B$3,0)</f>
        <v>10723</v>
      </c>
      <c r="AH85" s="1">
        <f>ROUNDDOWN(W85*基本データ等!$B$3,0)</f>
        <v>1538</v>
      </c>
    </row>
    <row r="86" spans="1:34">
      <c r="A86" s="6">
        <v>83</v>
      </c>
      <c r="B86" s="1">
        <f t="shared" si="44"/>
        <v>17084</v>
      </c>
      <c r="C86" s="1">
        <f t="shared" si="45"/>
        <v>17084</v>
      </c>
      <c r="D86" s="1">
        <f t="shared" si="46"/>
        <v>17084</v>
      </c>
      <c r="E86" s="1">
        <f t="shared" si="47"/>
        <v>19033</v>
      </c>
      <c r="F86" s="1">
        <f t="shared" si="48"/>
        <v>19121</v>
      </c>
      <c r="G86" s="1">
        <f t="shared" si="49"/>
        <v>19803</v>
      </c>
      <c r="H86" s="1">
        <f t="shared" si="50"/>
        <v>20320</v>
      </c>
      <c r="I86" s="1">
        <f t="shared" si="51"/>
        <v>35148</v>
      </c>
      <c r="J86" s="1">
        <f t="shared" si="52"/>
        <v>36248</v>
      </c>
      <c r="K86" s="1">
        <f t="shared" si="53"/>
        <v>118198</v>
      </c>
      <c r="L86" s="1">
        <f t="shared" si="54"/>
        <v>17157</v>
      </c>
      <c r="M86" s="1">
        <f>$A86*基本データ等!$F$13-基本データ等!$F$34</f>
        <v>15531</v>
      </c>
      <c r="N86" s="1">
        <f>$A86*基本データ等!$F$14-基本データ等!$F$35</f>
        <v>15531</v>
      </c>
      <c r="O86" s="1">
        <f>$A86*基本データ等!$F$15-基本データ等!$F$36</f>
        <v>15531</v>
      </c>
      <c r="P86" s="1">
        <f>$A86*基本データ等!$F$16-基本データ等!$F$37</f>
        <v>17303</v>
      </c>
      <c r="Q86" s="1">
        <f>$A86*基本データ等!$F$17-基本データ等!$F$38</f>
        <v>17383</v>
      </c>
      <c r="R86" s="1">
        <f>$A86*基本データ等!$F$18-基本データ等!$F$39</f>
        <v>18003</v>
      </c>
      <c r="S86" s="1">
        <f>$A86*基本データ等!$F$19-基本データ等!$F$40</f>
        <v>18473</v>
      </c>
      <c r="T86" s="1">
        <f>$A86*基本データ等!$F$20-基本データ等!$F$41</f>
        <v>31953</v>
      </c>
      <c r="U86" s="1">
        <f>$A86*基本データ等!$F$21-基本データ等!$F$42</f>
        <v>32953</v>
      </c>
      <c r="V86" s="1">
        <f>$A86*基本データ等!$F$22-基本データ等!$F$43</f>
        <v>107453</v>
      </c>
      <c r="W86" s="1">
        <f>$A86*基本データ等!$E$26-基本データ等!$E$47</f>
        <v>15598</v>
      </c>
      <c r="X86" s="1">
        <f>ROUNDDOWN(M86*基本データ等!$B$3,0)</f>
        <v>1553</v>
      </c>
      <c r="Y86" s="1">
        <f>ROUNDDOWN(N86*基本データ等!$B$3,0)</f>
        <v>1553</v>
      </c>
      <c r="Z86" s="1">
        <f>ROUNDDOWN(O86*基本データ等!$B$3,0)</f>
        <v>1553</v>
      </c>
      <c r="AA86" s="1">
        <f>ROUNDDOWN(P86*基本データ等!$B$3,0)</f>
        <v>1730</v>
      </c>
      <c r="AB86" s="1">
        <f>ROUNDDOWN(Q86*基本データ等!$B$3,0)</f>
        <v>1738</v>
      </c>
      <c r="AC86" s="1">
        <f>ROUNDDOWN(R86*基本データ等!$B$3,0)</f>
        <v>1800</v>
      </c>
      <c r="AD86" s="1">
        <f>ROUNDDOWN(S86*基本データ等!$B$3,0)</f>
        <v>1847</v>
      </c>
      <c r="AE86" s="1">
        <f>ROUNDDOWN(T86*基本データ等!$B$3,0)</f>
        <v>3195</v>
      </c>
      <c r="AF86" s="1">
        <f>ROUNDDOWN(U86*基本データ等!$B$3,0)</f>
        <v>3295</v>
      </c>
      <c r="AG86" s="1">
        <f>ROUNDDOWN(V86*基本データ等!$B$3,0)</f>
        <v>10745</v>
      </c>
      <c r="AH86" s="1">
        <f>ROUNDDOWN(W86*基本データ等!$B$3,0)</f>
        <v>1559</v>
      </c>
    </row>
    <row r="87" spans="1:34">
      <c r="A87" s="6">
        <v>84</v>
      </c>
      <c r="B87" s="1">
        <f t="shared" si="44"/>
        <v>17321</v>
      </c>
      <c r="C87" s="1">
        <f t="shared" si="45"/>
        <v>17321</v>
      </c>
      <c r="D87" s="1">
        <f t="shared" si="46"/>
        <v>17321</v>
      </c>
      <c r="E87" s="1">
        <f t="shared" si="47"/>
        <v>19270</v>
      </c>
      <c r="F87" s="1">
        <f t="shared" si="48"/>
        <v>19358</v>
      </c>
      <c r="G87" s="1">
        <f t="shared" si="49"/>
        <v>20040</v>
      </c>
      <c r="H87" s="1">
        <f t="shared" si="50"/>
        <v>20557</v>
      </c>
      <c r="I87" s="1">
        <f t="shared" si="51"/>
        <v>35385</v>
      </c>
      <c r="J87" s="1">
        <f t="shared" si="52"/>
        <v>36485</v>
      </c>
      <c r="K87" s="1">
        <f t="shared" si="53"/>
        <v>118435</v>
      </c>
      <c r="L87" s="1">
        <f t="shared" si="54"/>
        <v>17388</v>
      </c>
      <c r="M87" s="1">
        <f>$A87*基本データ等!$F$13-基本データ等!$F$34</f>
        <v>15747</v>
      </c>
      <c r="N87" s="1">
        <f>$A87*基本データ等!$F$14-基本データ等!$F$35</f>
        <v>15747</v>
      </c>
      <c r="O87" s="1">
        <f>$A87*基本データ等!$F$15-基本データ等!$F$36</f>
        <v>15747</v>
      </c>
      <c r="P87" s="1">
        <f>$A87*基本データ等!$F$16-基本データ等!$F$37</f>
        <v>17519</v>
      </c>
      <c r="Q87" s="1">
        <f>$A87*基本データ等!$F$17-基本データ等!$F$38</f>
        <v>17599</v>
      </c>
      <c r="R87" s="1">
        <f>$A87*基本データ等!$F$18-基本データ等!$F$39</f>
        <v>18219</v>
      </c>
      <c r="S87" s="1">
        <f>$A87*基本データ等!$F$19-基本データ等!$F$40</f>
        <v>18689</v>
      </c>
      <c r="T87" s="1">
        <f>$A87*基本データ等!$F$20-基本データ等!$F$41</f>
        <v>32169</v>
      </c>
      <c r="U87" s="1">
        <f>$A87*基本データ等!$F$21-基本データ等!$F$42</f>
        <v>33169</v>
      </c>
      <c r="V87" s="1">
        <f>$A87*基本データ等!$F$22-基本データ等!$F$43</f>
        <v>107669</v>
      </c>
      <c r="W87" s="1">
        <f>$A87*基本データ等!$E$26-基本データ等!$E$47</f>
        <v>15808</v>
      </c>
      <c r="X87" s="1">
        <f>ROUNDDOWN(M87*基本データ等!$B$3,0)</f>
        <v>1574</v>
      </c>
      <c r="Y87" s="1">
        <f>ROUNDDOWN(N87*基本データ等!$B$3,0)</f>
        <v>1574</v>
      </c>
      <c r="Z87" s="1">
        <f>ROUNDDOWN(O87*基本データ等!$B$3,0)</f>
        <v>1574</v>
      </c>
      <c r="AA87" s="1">
        <f>ROUNDDOWN(P87*基本データ等!$B$3,0)</f>
        <v>1751</v>
      </c>
      <c r="AB87" s="1">
        <f>ROUNDDOWN(Q87*基本データ等!$B$3,0)</f>
        <v>1759</v>
      </c>
      <c r="AC87" s="1">
        <f>ROUNDDOWN(R87*基本データ等!$B$3,0)</f>
        <v>1821</v>
      </c>
      <c r="AD87" s="1">
        <f>ROUNDDOWN(S87*基本データ等!$B$3,0)</f>
        <v>1868</v>
      </c>
      <c r="AE87" s="1">
        <f>ROUNDDOWN(T87*基本データ等!$B$3,0)</f>
        <v>3216</v>
      </c>
      <c r="AF87" s="1">
        <f>ROUNDDOWN(U87*基本データ等!$B$3,0)</f>
        <v>3316</v>
      </c>
      <c r="AG87" s="1">
        <f>ROUNDDOWN(V87*基本データ等!$B$3,0)</f>
        <v>10766</v>
      </c>
      <c r="AH87" s="1">
        <f>ROUNDDOWN(W87*基本データ等!$B$3,0)</f>
        <v>1580</v>
      </c>
    </row>
    <row r="88" spans="1:34">
      <c r="A88" s="6">
        <v>85</v>
      </c>
      <c r="B88" s="1">
        <f t="shared" si="44"/>
        <v>17559</v>
      </c>
      <c r="C88" s="1">
        <f t="shared" si="45"/>
        <v>17559</v>
      </c>
      <c r="D88" s="1">
        <f t="shared" si="46"/>
        <v>17559</v>
      </c>
      <c r="E88" s="1">
        <f t="shared" si="47"/>
        <v>19508</v>
      </c>
      <c r="F88" s="1">
        <f t="shared" si="48"/>
        <v>19596</v>
      </c>
      <c r="G88" s="1">
        <f t="shared" si="49"/>
        <v>20278</v>
      </c>
      <c r="H88" s="1">
        <f t="shared" si="50"/>
        <v>20795</v>
      </c>
      <c r="I88" s="1">
        <f t="shared" si="51"/>
        <v>35623</v>
      </c>
      <c r="J88" s="1">
        <f t="shared" si="52"/>
        <v>36723</v>
      </c>
      <c r="K88" s="1">
        <f t="shared" si="53"/>
        <v>118673</v>
      </c>
      <c r="L88" s="1">
        <f t="shared" si="54"/>
        <v>17619</v>
      </c>
      <c r="M88" s="1">
        <f>$A88*基本データ等!$F$13-基本データ等!$F$34</f>
        <v>15963</v>
      </c>
      <c r="N88" s="1">
        <f>$A88*基本データ等!$F$14-基本データ等!$F$35</f>
        <v>15963</v>
      </c>
      <c r="O88" s="1">
        <f>$A88*基本データ等!$F$15-基本データ等!$F$36</f>
        <v>15963</v>
      </c>
      <c r="P88" s="1">
        <f>$A88*基本データ等!$F$16-基本データ等!$F$37</f>
        <v>17735</v>
      </c>
      <c r="Q88" s="1">
        <f>$A88*基本データ等!$F$17-基本データ等!$F$38</f>
        <v>17815</v>
      </c>
      <c r="R88" s="1">
        <f>$A88*基本データ等!$F$18-基本データ等!$F$39</f>
        <v>18435</v>
      </c>
      <c r="S88" s="1">
        <f>$A88*基本データ等!$F$19-基本データ等!$F$40</f>
        <v>18905</v>
      </c>
      <c r="T88" s="1">
        <f>$A88*基本データ等!$F$20-基本データ等!$F$41</f>
        <v>32385</v>
      </c>
      <c r="U88" s="1">
        <f>$A88*基本データ等!$F$21-基本データ等!$F$42</f>
        <v>33385</v>
      </c>
      <c r="V88" s="1">
        <f>$A88*基本データ等!$F$22-基本データ等!$F$43</f>
        <v>107885</v>
      </c>
      <c r="W88" s="1">
        <f>$A88*基本データ等!$E$26-基本データ等!$E$47</f>
        <v>16018</v>
      </c>
      <c r="X88" s="1">
        <f>ROUNDDOWN(M88*基本データ等!$B$3,0)</f>
        <v>1596</v>
      </c>
      <c r="Y88" s="1">
        <f>ROUNDDOWN(N88*基本データ等!$B$3,0)</f>
        <v>1596</v>
      </c>
      <c r="Z88" s="1">
        <f>ROUNDDOWN(O88*基本データ等!$B$3,0)</f>
        <v>1596</v>
      </c>
      <c r="AA88" s="1">
        <f>ROUNDDOWN(P88*基本データ等!$B$3,0)</f>
        <v>1773</v>
      </c>
      <c r="AB88" s="1">
        <f>ROUNDDOWN(Q88*基本データ等!$B$3,0)</f>
        <v>1781</v>
      </c>
      <c r="AC88" s="1">
        <f>ROUNDDOWN(R88*基本データ等!$B$3,0)</f>
        <v>1843</v>
      </c>
      <c r="AD88" s="1">
        <f>ROUNDDOWN(S88*基本データ等!$B$3,0)</f>
        <v>1890</v>
      </c>
      <c r="AE88" s="1">
        <f>ROUNDDOWN(T88*基本データ等!$B$3,0)</f>
        <v>3238</v>
      </c>
      <c r="AF88" s="1">
        <f>ROUNDDOWN(U88*基本データ等!$B$3,0)</f>
        <v>3338</v>
      </c>
      <c r="AG88" s="1">
        <f>ROUNDDOWN(V88*基本データ等!$B$3,0)</f>
        <v>10788</v>
      </c>
      <c r="AH88" s="1">
        <f>ROUNDDOWN(W88*基本データ等!$B$3,0)</f>
        <v>1601</v>
      </c>
    </row>
    <row r="89" spans="1:34">
      <c r="A89" s="6">
        <v>86</v>
      </c>
      <c r="B89" s="1">
        <f t="shared" si="44"/>
        <v>17796</v>
      </c>
      <c r="C89" s="1">
        <f t="shared" si="45"/>
        <v>17796</v>
      </c>
      <c r="D89" s="1">
        <f t="shared" si="46"/>
        <v>17796</v>
      </c>
      <c r="E89" s="1">
        <f t="shared" si="47"/>
        <v>19746</v>
      </c>
      <c r="F89" s="1">
        <f t="shared" si="48"/>
        <v>19834</v>
      </c>
      <c r="G89" s="1">
        <f t="shared" si="49"/>
        <v>20516</v>
      </c>
      <c r="H89" s="1">
        <f t="shared" si="50"/>
        <v>21033</v>
      </c>
      <c r="I89" s="1">
        <f t="shared" si="51"/>
        <v>35861</v>
      </c>
      <c r="J89" s="1">
        <f t="shared" si="52"/>
        <v>36961</v>
      </c>
      <c r="K89" s="1">
        <f t="shared" si="53"/>
        <v>118911</v>
      </c>
      <c r="L89" s="1">
        <f t="shared" si="54"/>
        <v>17850</v>
      </c>
      <c r="M89" s="1">
        <f>$A89*基本データ等!$F$13-基本データ等!$F$34</f>
        <v>16179</v>
      </c>
      <c r="N89" s="1">
        <f>$A89*基本データ等!$F$14-基本データ等!$F$35</f>
        <v>16179</v>
      </c>
      <c r="O89" s="1">
        <f>$A89*基本データ等!$F$15-基本データ等!$F$36</f>
        <v>16179</v>
      </c>
      <c r="P89" s="1">
        <f>$A89*基本データ等!$F$16-基本データ等!$F$37</f>
        <v>17951</v>
      </c>
      <c r="Q89" s="1">
        <f>$A89*基本データ等!$F$17-基本データ等!$F$38</f>
        <v>18031</v>
      </c>
      <c r="R89" s="1">
        <f>$A89*基本データ等!$F$18-基本データ等!$F$39</f>
        <v>18651</v>
      </c>
      <c r="S89" s="1">
        <f>$A89*基本データ等!$F$19-基本データ等!$F$40</f>
        <v>19121</v>
      </c>
      <c r="T89" s="1">
        <f>$A89*基本データ等!$F$20-基本データ等!$F$41</f>
        <v>32601</v>
      </c>
      <c r="U89" s="1">
        <f>$A89*基本データ等!$F$21-基本データ等!$F$42</f>
        <v>33601</v>
      </c>
      <c r="V89" s="1">
        <f>$A89*基本データ等!$F$22-基本データ等!$F$43</f>
        <v>108101</v>
      </c>
      <c r="W89" s="1">
        <f>$A89*基本データ等!$E$26-基本データ等!$E$47</f>
        <v>16228</v>
      </c>
      <c r="X89" s="1">
        <f>ROUNDDOWN(M89*基本データ等!$B$3,0)</f>
        <v>1617</v>
      </c>
      <c r="Y89" s="1">
        <f>ROUNDDOWN(N89*基本データ等!$B$3,0)</f>
        <v>1617</v>
      </c>
      <c r="Z89" s="1">
        <f>ROUNDDOWN(O89*基本データ等!$B$3,0)</f>
        <v>1617</v>
      </c>
      <c r="AA89" s="1">
        <f>ROUNDDOWN(P89*基本データ等!$B$3,0)</f>
        <v>1795</v>
      </c>
      <c r="AB89" s="1">
        <f>ROUNDDOWN(Q89*基本データ等!$B$3,0)</f>
        <v>1803</v>
      </c>
      <c r="AC89" s="1">
        <f>ROUNDDOWN(R89*基本データ等!$B$3,0)</f>
        <v>1865</v>
      </c>
      <c r="AD89" s="1">
        <f>ROUNDDOWN(S89*基本データ等!$B$3,0)</f>
        <v>1912</v>
      </c>
      <c r="AE89" s="1">
        <f>ROUNDDOWN(T89*基本データ等!$B$3,0)</f>
        <v>3260</v>
      </c>
      <c r="AF89" s="1">
        <f>ROUNDDOWN(U89*基本データ等!$B$3,0)</f>
        <v>3360</v>
      </c>
      <c r="AG89" s="1">
        <f>ROUNDDOWN(V89*基本データ等!$B$3,0)</f>
        <v>10810</v>
      </c>
      <c r="AH89" s="1">
        <f>ROUNDDOWN(W89*基本データ等!$B$3,0)</f>
        <v>1622</v>
      </c>
    </row>
    <row r="90" spans="1:34">
      <c r="A90" s="6">
        <v>87</v>
      </c>
      <c r="B90" s="1">
        <f t="shared" si="44"/>
        <v>18034</v>
      </c>
      <c r="C90" s="1">
        <f t="shared" si="45"/>
        <v>18034</v>
      </c>
      <c r="D90" s="1">
        <f t="shared" si="46"/>
        <v>18034</v>
      </c>
      <c r="E90" s="1">
        <f t="shared" si="47"/>
        <v>19983</v>
      </c>
      <c r="F90" s="1">
        <f t="shared" si="48"/>
        <v>20071</v>
      </c>
      <c r="G90" s="1">
        <f t="shared" si="49"/>
        <v>20753</v>
      </c>
      <c r="H90" s="1">
        <f t="shared" si="50"/>
        <v>21270</v>
      </c>
      <c r="I90" s="1">
        <f t="shared" si="51"/>
        <v>36098</v>
      </c>
      <c r="J90" s="1">
        <f t="shared" si="52"/>
        <v>37198</v>
      </c>
      <c r="K90" s="1">
        <f t="shared" si="53"/>
        <v>119148</v>
      </c>
      <c r="L90" s="1">
        <f t="shared" si="54"/>
        <v>18081</v>
      </c>
      <c r="M90" s="1">
        <f>$A90*基本データ等!$F$13-基本データ等!$F$34</f>
        <v>16395</v>
      </c>
      <c r="N90" s="1">
        <f>$A90*基本データ等!$F$14-基本データ等!$F$35</f>
        <v>16395</v>
      </c>
      <c r="O90" s="1">
        <f>$A90*基本データ等!$F$15-基本データ等!$F$36</f>
        <v>16395</v>
      </c>
      <c r="P90" s="1">
        <f>$A90*基本データ等!$F$16-基本データ等!$F$37</f>
        <v>18167</v>
      </c>
      <c r="Q90" s="1">
        <f>$A90*基本データ等!$F$17-基本データ等!$F$38</f>
        <v>18247</v>
      </c>
      <c r="R90" s="1">
        <f>$A90*基本データ等!$F$18-基本データ等!$F$39</f>
        <v>18867</v>
      </c>
      <c r="S90" s="1">
        <f>$A90*基本データ等!$F$19-基本データ等!$F$40</f>
        <v>19337</v>
      </c>
      <c r="T90" s="1">
        <f>$A90*基本データ等!$F$20-基本データ等!$F$41</f>
        <v>32817</v>
      </c>
      <c r="U90" s="1">
        <f>$A90*基本データ等!$F$21-基本データ等!$F$42</f>
        <v>33817</v>
      </c>
      <c r="V90" s="1">
        <f>$A90*基本データ等!$F$22-基本データ等!$F$43</f>
        <v>108317</v>
      </c>
      <c r="W90" s="1">
        <f>$A90*基本データ等!$E$26-基本データ等!$E$47</f>
        <v>16438</v>
      </c>
      <c r="X90" s="1">
        <f>ROUNDDOWN(M90*基本データ等!$B$3,0)</f>
        <v>1639</v>
      </c>
      <c r="Y90" s="1">
        <f>ROUNDDOWN(N90*基本データ等!$B$3,0)</f>
        <v>1639</v>
      </c>
      <c r="Z90" s="1">
        <f>ROUNDDOWN(O90*基本データ等!$B$3,0)</f>
        <v>1639</v>
      </c>
      <c r="AA90" s="1">
        <f>ROUNDDOWN(P90*基本データ等!$B$3,0)</f>
        <v>1816</v>
      </c>
      <c r="AB90" s="1">
        <f>ROUNDDOWN(Q90*基本データ等!$B$3,0)</f>
        <v>1824</v>
      </c>
      <c r="AC90" s="1">
        <f>ROUNDDOWN(R90*基本データ等!$B$3,0)</f>
        <v>1886</v>
      </c>
      <c r="AD90" s="1">
        <f>ROUNDDOWN(S90*基本データ等!$B$3,0)</f>
        <v>1933</v>
      </c>
      <c r="AE90" s="1">
        <f>ROUNDDOWN(T90*基本データ等!$B$3,0)</f>
        <v>3281</v>
      </c>
      <c r="AF90" s="1">
        <f>ROUNDDOWN(U90*基本データ等!$B$3,0)</f>
        <v>3381</v>
      </c>
      <c r="AG90" s="1">
        <f>ROUNDDOWN(V90*基本データ等!$B$3,0)</f>
        <v>10831</v>
      </c>
      <c r="AH90" s="1">
        <f>ROUNDDOWN(W90*基本データ等!$B$3,0)</f>
        <v>1643</v>
      </c>
    </row>
    <row r="91" spans="1:34">
      <c r="A91" s="6">
        <v>88</v>
      </c>
      <c r="B91" s="1">
        <f t="shared" si="44"/>
        <v>18272</v>
      </c>
      <c r="C91" s="1">
        <f t="shared" si="45"/>
        <v>18272</v>
      </c>
      <c r="D91" s="1">
        <f t="shared" si="46"/>
        <v>18272</v>
      </c>
      <c r="E91" s="1">
        <f t="shared" si="47"/>
        <v>20221</v>
      </c>
      <c r="F91" s="1">
        <f t="shared" si="48"/>
        <v>20309</v>
      </c>
      <c r="G91" s="1">
        <f t="shared" si="49"/>
        <v>20991</v>
      </c>
      <c r="H91" s="1">
        <f t="shared" si="50"/>
        <v>21508</v>
      </c>
      <c r="I91" s="1">
        <f t="shared" si="51"/>
        <v>36336</v>
      </c>
      <c r="J91" s="1">
        <f t="shared" si="52"/>
        <v>37436</v>
      </c>
      <c r="K91" s="1">
        <f t="shared" si="53"/>
        <v>119386</v>
      </c>
      <c r="L91" s="1">
        <f t="shared" si="54"/>
        <v>18312</v>
      </c>
      <c r="M91" s="1">
        <f>$A91*基本データ等!$F$13-基本データ等!$F$34</f>
        <v>16611</v>
      </c>
      <c r="N91" s="1">
        <f>$A91*基本データ等!$F$14-基本データ等!$F$35</f>
        <v>16611</v>
      </c>
      <c r="O91" s="1">
        <f>$A91*基本データ等!$F$15-基本データ等!$F$36</f>
        <v>16611</v>
      </c>
      <c r="P91" s="1">
        <f>$A91*基本データ等!$F$16-基本データ等!$F$37</f>
        <v>18383</v>
      </c>
      <c r="Q91" s="1">
        <f>$A91*基本データ等!$F$17-基本データ等!$F$38</f>
        <v>18463</v>
      </c>
      <c r="R91" s="1">
        <f>$A91*基本データ等!$F$18-基本データ等!$F$39</f>
        <v>19083</v>
      </c>
      <c r="S91" s="1">
        <f>$A91*基本データ等!$F$19-基本データ等!$F$40</f>
        <v>19553</v>
      </c>
      <c r="T91" s="1">
        <f>$A91*基本データ等!$F$20-基本データ等!$F$41</f>
        <v>33033</v>
      </c>
      <c r="U91" s="1">
        <f>$A91*基本データ等!$F$21-基本データ等!$F$42</f>
        <v>34033</v>
      </c>
      <c r="V91" s="1">
        <f>$A91*基本データ等!$F$22-基本データ等!$F$43</f>
        <v>108533</v>
      </c>
      <c r="W91" s="1">
        <f>$A91*基本データ等!$E$26-基本データ等!$E$47</f>
        <v>16648</v>
      </c>
      <c r="X91" s="1">
        <f>ROUNDDOWN(M91*基本データ等!$B$3,0)</f>
        <v>1661</v>
      </c>
      <c r="Y91" s="1">
        <f>ROUNDDOWN(N91*基本データ等!$B$3,0)</f>
        <v>1661</v>
      </c>
      <c r="Z91" s="1">
        <f>ROUNDDOWN(O91*基本データ等!$B$3,0)</f>
        <v>1661</v>
      </c>
      <c r="AA91" s="1">
        <f>ROUNDDOWN(P91*基本データ等!$B$3,0)</f>
        <v>1838</v>
      </c>
      <c r="AB91" s="1">
        <f>ROUNDDOWN(Q91*基本データ等!$B$3,0)</f>
        <v>1846</v>
      </c>
      <c r="AC91" s="1">
        <f>ROUNDDOWN(R91*基本データ等!$B$3,0)</f>
        <v>1908</v>
      </c>
      <c r="AD91" s="1">
        <f>ROUNDDOWN(S91*基本データ等!$B$3,0)</f>
        <v>1955</v>
      </c>
      <c r="AE91" s="1">
        <f>ROUNDDOWN(T91*基本データ等!$B$3,0)</f>
        <v>3303</v>
      </c>
      <c r="AF91" s="1">
        <f>ROUNDDOWN(U91*基本データ等!$B$3,0)</f>
        <v>3403</v>
      </c>
      <c r="AG91" s="1">
        <f>ROUNDDOWN(V91*基本データ等!$B$3,0)</f>
        <v>10853</v>
      </c>
      <c r="AH91" s="1">
        <f>ROUNDDOWN(W91*基本データ等!$B$3,0)</f>
        <v>1664</v>
      </c>
    </row>
    <row r="92" spans="1:34">
      <c r="A92" s="6">
        <v>89</v>
      </c>
      <c r="B92" s="1">
        <f t="shared" si="44"/>
        <v>18509</v>
      </c>
      <c r="C92" s="1">
        <f t="shared" si="45"/>
        <v>18509</v>
      </c>
      <c r="D92" s="1">
        <f t="shared" si="46"/>
        <v>18509</v>
      </c>
      <c r="E92" s="1">
        <f t="shared" si="47"/>
        <v>20458</v>
      </c>
      <c r="F92" s="1">
        <f t="shared" si="48"/>
        <v>20546</v>
      </c>
      <c r="G92" s="1">
        <f t="shared" si="49"/>
        <v>21228</v>
      </c>
      <c r="H92" s="1">
        <f t="shared" si="50"/>
        <v>21745</v>
      </c>
      <c r="I92" s="1">
        <f t="shared" si="51"/>
        <v>36573</v>
      </c>
      <c r="J92" s="1">
        <f t="shared" si="52"/>
        <v>37673</v>
      </c>
      <c r="K92" s="1">
        <f t="shared" si="53"/>
        <v>119623</v>
      </c>
      <c r="L92" s="1">
        <f t="shared" si="54"/>
        <v>18543</v>
      </c>
      <c r="M92" s="1">
        <f>$A92*基本データ等!$F$13-基本データ等!$F$34</f>
        <v>16827</v>
      </c>
      <c r="N92" s="1">
        <f>$A92*基本データ等!$F$14-基本データ等!$F$35</f>
        <v>16827</v>
      </c>
      <c r="O92" s="1">
        <f>$A92*基本データ等!$F$15-基本データ等!$F$36</f>
        <v>16827</v>
      </c>
      <c r="P92" s="1">
        <f>$A92*基本データ等!$F$16-基本データ等!$F$37</f>
        <v>18599</v>
      </c>
      <c r="Q92" s="1">
        <f>$A92*基本データ等!$F$17-基本データ等!$F$38</f>
        <v>18679</v>
      </c>
      <c r="R92" s="1">
        <f>$A92*基本データ等!$F$18-基本データ等!$F$39</f>
        <v>19299</v>
      </c>
      <c r="S92" s="1">
        <f>$A92*基本データ等!$F$19-基本データ等!$F$40</f>
        <v>19769</v>
      </c>
      <c r="T92" s="1">
        <f>$A92*基本データ等!$F$20-基本データ等!$F$41</f>
        <v>33249</v>
      </c>
      <c r="U92" s="1">
        <f>$A92*基本データ等!$F$21-基本データ等!$F$42</f>
        <v>34249</v>
      </c>
      <c r="V92" s="1">
        <f>$A92*基本データ等!$F$22-基本データ等!$F$43</f>
        <v>108749</v>
      </c>
      <c r="W92" s="1">
        <f>$A92*基本データ等!$E$26-基本データ等!$E$47</f>
        <v>16858</v>
      </c>
      <c r="X92" s="1">
        <f>ROUNDDOWN(M92*基本データ等!$B$3,0)</f>
        <v>1682</v>
      </c>
      <c r="Y92" s="1">
        <f>ROUNDDOWN(N92*基本データ等!$B$3,0)</f>
        <v>1682</v>
      </c>
      <c r="Z92" s="1">
        <f>ROUNDDOWN(O92*基本データ等!$B$3,0)</f>
        <v>1682</v>
      </c>
      <c r="AA92" s="1">
        <f>ROUNDDOWN(P92*基本データ等!$B$3,0)</f>
        <v>1859</v>
      </c>
      <c r="AB92" s="1">
        <f>ROUNDDOWN(Q92*基本データ等!$B$3,0)</f>
        <v>1867</v>
      </c>
      <c r="AC92" s="1">
        <f>ROUNDDOWN(R92*基本データ等!$B$3,0)</f>
        <v>1929</v>
      </c>
      <c r="AD92" s="1">
        <f>ROUNDDOWN(S92*基本データ等!$B$3,0)</f>
        <v>1976</v>
      </c>
      <c r="AE92" s="1">
        <f>ROUNDDOWN(T92*基本データ等!$B$3,0)</f>
        <v>3324</v>
      </c>
      <c r="AF92" s="1">
        <f>ROUNDDOWN(U92*基本データ等!$B$3,0)</f>
        <v>3424</v>
      </c>
      <c r="AG92" s="1">
        <f>ROUNDDOWN(V92*基本データ等!$B$3,0)</f>
        <v>10874</v>
      </c>
      <c r="AH92" s="1">
        <f>ROUNDDOWN(W92*基本データ等!$B$3,0)</f>
        <v>1685</v>
      </c>
    </row>
    <row r="93" spans="1:34">
      <c r="A93" s="6">
        <v>90</v>
      </c>
      <c r="B93" s="1">
        <f t="shared" si="44"/>
        <v>18747</v>
      </c>
      <c r="C93" s="1">
        <f t="shared" si="45"/>
        <v>18747</v>
      </c>
      <c r="D93" s="1">
        <f t="shared" si="46"/>
        <v>18747</v>
      </c>
      <c r="E93" s="1">
        <f t="shared" si="47"/>
        <v>20696</v>
      </c>
      <c r="F93" s="1">
        <f t="shared" si="48"/>
        <v>20784</v>
      </c>
      <c r="G93" s="1">
        <f t="shared" si="49"/>
        <v>21466</v>
      </c>
      <c r="H93" s="1">
        <f t="shared" si="50"/>
        <v>21983</v>
      </c>
      <c r="I93" s="1">
        <f t="shared" si="51"/>
        <v>36811</v>
      </c>
      <c r="J93" s="1">
        <f t="shared" si="52"/>
        <v>37911</v>
      </c>
      <c r="K93" s="1">
        <f t="shared" si="53"/>
        <v>119861</v>
      </c>
      <c r="L93" s="1">
        <f t="shared" si="54"/>
        <v>18774</v>
      </c>
      <c r="M93" s="1">
        <f>$A93*基本データ等!$F$13-基本データ等!$F$34</f>
        <v>17043</v>
      </c>
      <c r="N93" s="1">
        <f>$A93*基本データ等!$F$14-基本データ等!$F$35</f>
        <v>17043</v>
      </c>
      <c r="O93" s="1">
        <f>$A93*基本データ等!$F$15-基本データ等!$F$36</f>
        <v>17043</v>
      </c>
      <c r="P93" s="1">
        <f>$A93*基本データ等!$F$16-基本データ等!$F$37</f>
        <v>18815</v>
      </c>
      <c r="Q93" s="1">
        <f>$A93*基本データ等!$F$17-基本データ等!$F$38</f>
        <v>18895</v>
      </c>
      <c r="R93" s="1">
        <f>$A93*基本データ等!$F$18-基本データ等!$F$39</f>
        <v>19515</v>
      </c>
      <c r="S93" s="1">
        <f>$A93*基本データ等!$F$19-基本データ等!$F$40</f>
        <v>19985</v>
      </c>
      <c r="T93" s="1">
        <f>$A93*基本データ等!$F$20-基本データ等!$F$41</f>
        <v>33465</v>
      </c>
      <c r="U93" s="1">
        <f>$A93*基本データ等!$F$21-基本データ等!$F$42</f>
        <v>34465</v>
      </c>
      <c r="V93" s="1">
        <f>$A93*基本データ等!$F$22-基本データ等!$F$43</f>
        <v>108965</v>
      </c>
      <c r="W93" s="1">
        <f>$A93*基本データ等!$E$26-基本データ等!$E$47</f>
        <v>17068</v>
      </c>
      <c r="X93" s="1">
        <f>ROUNDDOWN(M93*基本データ等!$B$3,0)</f>
        <v>1704</v>
      </c>
      <c r="Y93" s="1">
        <f>ROUNDDOWN(N93*基本データ等!$B$3,0)</f>
        <v>1704</v>
      </c>
      <c r="Z93" s="1">
        <f>ROUNDDOWN(O93*基本データ等!$B$3,0)</f>
        <v>1704</v>
      </c>
      <c r="AA93" s="1">
        <f>ROUNDDOWN(P93*基本データ等!$B$3,0)</f>
        <v>1881</v>
      </c>
      <c r="AB93" s="1">
        <f>ROUNDDOWN(Q93*基本データ等!$B$3,0)</f>
        <v>1889</v>
      </c>
      <c r="AC93" s="1">
        <f>ROUNDDOWN(R93*基本データ等!$B$3,0)</f>
        <v>1951</v>
      </c>
      <c r="AD93" s="1">
        <f>ROUNDDOWN(S93*基本データ等!$B$3,0)</f>
        <v>1998</v>
      </c>
      <c r="AE93" s="1">
        <f>ROUNDDOWN(T93*基本データ等!$B$3,0)</f>
        <v>3346</v>
      </c>
      <c r="AF93" s="1">
        <f>ROUNDDOWN(U93*基本データ等!$B$3,0)</f>
        <v>3446</v>
      </c>
      <c r="AG93" s="1">
        <f>ROUNDDOWN(V93*基本データ等!$B$3,0)</f>
        <v>10896</v>
      </c>
      <c r="AH93" s="1">
        <f>ROUNDDOWN(W93*基本データ等!$B$3,0)</f>
        <v>1706</v>
      </c>
    </row>
    <row r="94" spans="1:34">
      <c r="A94" s="6">
        <v>91</v>
      </c>
      <c r="B94" s="1">
        <f t="shared" si="44"/>
        <v>18984</v>
      </c>
      <c r="C94" s="1">
        <f t="shared" si="45"/>
        <v>18984</v>
      </c>
      <c r="D94" s="1">
        <f t="shared" si="46"/>
        <v>18984</v>
      </c>
      <c r="E94" s="1">
        <f t="shared" si="47"/>
        <v>20934</v>
      </c>
      <c r="F94" s="1">
        <f t="shared" si="48"/>
        <v>21022</v>
      </c>
      <c r="G94" s="1">
        <f t="shared" si="49"/>
        <v>21704</v>
      </c>
      <c r="H94" s="1">
        <f t="shared" si="50"/>
        <v>22221</v>
      </c>
      <c r="I94" s="1">
        <f t="shared" si="51"/>
        <v>37049</v>
      </c>
      <c r="J94" s="1">
        <f t="shared" si="52"/>
        <v>38149</v>
      </c>
      <c r="K94" s="1">
        <f t="shared" si="53"/>
        <v>120099</v>
      </c>
      <c r="L94" s="1">
        <f t="shared" si="54"/>
        <v>19005</v>
      </c>
      <c r="M94" s="1">
        <f>$A94*基本データ等!$F$13-基本データ等!$F$34</f>
        <v>17259</v>
      </c>
      <c r="N94" s="1">
        <f>$A94*基本データ等!$F$14-基本データ等!$F$35</f>
        <v>17259</v>
      </c>
      <c r="O94" s="1">
        <f>$A94*基本データ等!$F$15-基本データ等!$F$36</f>
        <v>17259</v>
      </c>
      <c r="P94" s="1">
        <f>$A94*基本データ等!$F$16-基本データ等!$F$37</f>
        <v>19031</v>
      </c>
      <c r="Q94" s="1">
        <f>$A94*基本データ等!$F$17-基本データ等!$F$38</f>
        <v>19111</v>
      </c>
      <c r="R94" s="1">
        <f>$A94*基本データ等!$F$18-基本データ等!$F$39</f>
        <v>19731</v>
      </c>
      <c r="S94" s="1">
        <f>$A94*基本データ等!$F$19-基本データ等!$F$40</f>
        <v>20201</v>
      </c>
      <c r="T94" s="1">
        <f>$A94*基本データ等!$F$20-基本データ等!$F$41</f>
        <v>33681</v>
      </c>
      <c r="U94" s="1">
        <f>$A94*基本データ等!$F$21-基本データ等!$F$42</f>
        <v>34681</v>
      </c>
      <c r="V94" s="1">
        <f>$A94*基本データ等!$F$22-基本データ等!$F$43</f>
        <v>109181</v>
      </c>
      <c r="W94" s="1">
        <f>$A94*基本データ等!$E$26-基本データ等!$E$47</f>
        <v>17278</v>
      </c>
      <c r="X94" s="1">
        <f>ROUNDDOWN(M94*基本データ等!$B$3,0)</f>
        <v>1725</v>
      </c>
      <c r="Y94" s="1">
        <f>ROUNDDOWN(N94*基本データ等!$B$3,0)</f>
        <v>1725</v>
      </c>
      <c r="Z94" s="1">
        <f>ROUNDDOWN(O94*基本データ等!$B$3,0)</f>
        <v>1725</v>
      </c>
      <c r="AA94" s="1">
        <f>ROUNDDOWN(P94*基本データ等!$B$3,0)</f>
        <v>1903</v>
      </c>
      <c r="AB94" s="1">
        <f>ROUNDDOWN(Q94*基本データ等!$B$3,0)</f>
        <v>1911</v>
      </c>
      <c r="AC94" s="1">
        <f>ROUNDDOWN(R94*基本データ等!$B$3,0)</f>
        <v>1973</v>
      </c>
      <c r="AD94" s="1">
        <f>ROUNDDOWN(S94*基本データ等!$B$3,0)</f>
        <v>2020</v>
      </c>
      <c r="AE94" s="1">
        <f>ROUNDDOWN(T94*基本データ等!$B$3,0)</f>
        <v>3368</v>
      </c>
      <c r="AF94" s="1">
        <f>ROUNDDOWN(U94*基本データ等!$B$3,0)</f>
        <v>3468</v>
      </c>
      <c r="AG94" s="1">
        <f>ROUNDDOWN(V94*基本データ等!$B$3,0)</f>
        <v>10918</v>
      </c>
      <c r="AH94" s="1">
        <f>ROUNDDOWN(W94*基本データ等!$B$3,0)</f>
        <v>1727</v>
      </c>
    </row>
    <row r="95" spans="1:34">
      <c r="A95" s="6">
        <v>92</v>
      </c>
      <c r="B95" s="1">
        <f t="shared" si="44"/>
        <v>19222</v>
      </c>
      <c r="C95" s="1">
        <f t="shared" si="45"/>
        <v>19222</v>
      </c>
      <c r="D95" s="1">
        <f t="shared" si="46"/>
        <v>19222</v>
      </c>
      <c r="E95" s="1">
        <f t="shared" si="47"/>
        <v>21171</v>
      </c>
      <c r="F95" s="1">
        <f t="shared" si="48"/>
        <v>21259</v>
      </c>
      <c r="G95" s="1">
        <f t="shared" si="49"/>
        <v>21941</v>
      </c>
      <c r="H95" s="1">
        <f t="shared" si="50"/>
        <v>22458</v>
      </c>
      <c r="I95" s="1">
        <f t="shared" si="51"/>
        <v>37286</v>
      </c>
      <c r="J95" s="1">
        <f t="shared" si="52"/>
        <v>38386</v>
      </c>
      <c r="K95" s="1">
        <f t="shared" si="53"/>
        <v>120336</v>
      </c>
      <c r="L95" s="1">
        <f t="shared" si="54"/>
        <v>19236</v>
      </c>
      <c r="M95" s="1">
        <f>$A95*基本データ等!$F$13-基本データ等!$F$34</f>
        <v>17475</v>
      </c>
      <c r="N95" s="1">
        <f>$A95*基本データ等!$F$14-基本データ等!$F$35</f>
        <v>17475</v>
      </c>
      <c r="O95" s="1">
        <f>$A95*基本データ等!$F$15-基本データ等!$F$36</f>
        <v>17475</v>
      </c>
      <c r="P95" s="1">
        <f>$A95*基本データ等!$F$16-基本データ等!$F$37</f>
        <v>19247</v>
      </c>
      <c r="Q95" s="1">
        <f>$A95*基本データ等!$F$17-基本データ等!$F$38</f>
        <v>19327</v>
      </c>
      <c r="R95" s="1">
        <f>$A95*基本データ等!$F$18-基本データ等!$F$39</f>
        <v>19947</v>
      </c>
      <c r="S95" s="1">
        <f>$A95*基本データ等!$F$19-基本データ等!$F$40</f>
        <v>20417</v>
      </c>
      <c r="T95" s="1">
        <f>$A95*基本データ等!$F$20-基本データ等!$F$41</f>
        <v>33897</v>
      </c>
      <c r="U95" s="1">
        <f>$A95*基本データ等!$F$21-基本データ等!$F$42</f>
        <v>34897</v>
      </c>
      <c r="V95" s="1">
        <f>$A95*基本データ等!$F$22-基本データ等!$F$43</f>
        <v>109397</v>
      </c>
      <c r="W95" s="1">
        <f>$A95*基本データ等!$E$26-基本データ等!$E$47</f>
        <v>17488</v>
      </c>
      <c r="X95" s="1">
        <f>ROUNDDOWN(M95*基本データ等!$B$3,0)</f>
        <v>1747</v>
      </c>
      <c r="Y95" s="1">
        <f>ROUNDDOWN(N95*基本データ等!$B$3,0)</f>
        <v>1747</v>
      </c>
      <c r="Z95" s="1">
        <f>ROUNDDOWN(O95*基本データ等!$B$3,0)</f>
        <v>1747</v>
      </c>
      <c r="AA95" s="1">
        <f>ROUNDDOWN(P95*基本データ等!$B$3,0)</f>
        <v>1924</v>
      </c>
      <c r="AB95" s="1">
        <f>ROUNDDOWN(Q95*基本データ等!$B$3,0)</f>
        <v>1932</v>
      </c>
      <c r="AC95" s="1">
        <f>ROUNDDOWN(R95*基本データ等!$B$3,0)</f>
        <v>1994</v>
      </c>
      <c r="AD95" s="1">
        <f>ROUNDDOWN(S95*基本データ等!$B$3,0)</f>
        <v>2041</v>
      </c>
      <c r="AE95" s="1">
        <f>ROUNDDOWN(T95*基本データ等!$B$3,0)</f>
        <v>3389</v>
      </c>
      <c r="AF95" s="1">
        <f>ROUNDDOWN(U95*基本データ等!$B$3,0)</f>
        <v>3489</v>
      </c>
      <c r="AG95" s="1">
        <f>ROUNDDOWN(V95*基本データ等!$B$3,0)</f>
        <v>10939</v>
      </c>
      <c r="AH95" s="1">
        <f>ROUNDDOWN(W95*基本データ等!$B$3,0)</f>
        <v>1748</v>
      </c>
    </row>
    <row r="96" spans="1:34">
      <c r="A96" s="6">
        <v>93</v>
      </c>
      <c r="B96" s="1">
        <f t="shared" si="44"/>
        <v>19460</v>
      </c>
      <c r="C96" s="1">
        <f t="shared" si="45"/>
        <v>19460</v>
      </c>
      <c r="D96" s="1">
        <f t="shared" si="46"/>
        <v>19460</v>
      </c>
      <c r="E96" s="1">
        <f t="shared" si="47"/>
        <v>21409</v>
      </c>
      <c r="F96" s="1">
        <f t="shared" si="48"/>
        <v>21497</v>
      </c>
      <c r="G96" s="1">
        <f t="shared" si="49"/>
        <v>22179</v>
      </c>
      <c r="H96" s="1">
        <f t="shared" si="50"/>
        <v>22696</v>
      </c>
      <c r="I96" s="1">
        <f t="shared" si="51"/>
        <v>37524</v>
      </c>
      <c r="J96" s="1">
        <f t="shared" si="52"/>
        <v>38624</v>
      </c>
      <c r="K96" s="1">
        <f t="shared" si="53"/>
        <v>120574</v>
      </c>
      <c r="L96" s="1">
        <f t="shared" si="54"/>
        <v>19467</v>
      </c>
      <c r="M96" s="1">
        <f>$A96*基本データ等!$F$13-基本データ等!$F$34</f>
        <v>17691</v>
      </c>
      <c r="N96" s="1">
        <f>$A96*基本データ等!$F$14-基本データ等!$F$35</f>
        <v>17691</v>
      </c>
      <c r="O96" s="1">
        <f>$A96*基本データ等!$F$15-基本データ等!$F$36</f>
        <v>17691</v>
      </c>
      <c r="P96" s="1">
        <f>$A96*基本データ等!$F$16-基本データ等!$F$37</f>
        <v>19463</v>
      </c>
      <c r="Q96" s="1">
        <f>$A96*基本データ等!$F$17-基本データ等!$F$38</f>
        <v>19543</v>
      </c>
      <c r="R96" s="1">
        <f>$A96*基本データ等!$F$18-基本データ等!$F$39</f>
        <v>20163</v>
      </c>
      <c r="S96" s="1">
        <f>$A96*基本データ等!$F$19-基本データ等!$F$40</f>
        <v>20633</v>
      </c>
      <c r="T96" s="1">
        <f>$A96*基本データ等!$F$20-基本データ等!$F$41</f>
        <v>34113</v>
      </c>
      <c r="U96" s="1">
        <f>$A96*基本データ等!$F$21-基本データ等!$F$42</f>
        <v>35113</v>
      </c>
      <c r="V96" s="1">
        <f>$A96*基本データ等!$F$22-基本データ等!$F$43</f>
        <v>109613</v>
      </c>
      <c r="W96" s="1">
        <f>$A96*基本データ等!$E$26-基本データ等!$E$47</f>
        <v>17698</v>
      </c>
      <c r="X96" s="1">
        <f>ROUNDDOWN(M96*基本データ等!$B$3,0)</f>
        <v>1769</v>
      </c>
      <c r="Y96" s="1">
        <f>ROUNDDOWN(N96*基本データ等!$B$3,0)</f>
        <v>1769</v>
      </c>
      <c r="Z96" s="1">
        <f>ROUNDDOWN(O96*基本データ等!$B$3,0)</f>
        <v>1769</v>
      </c>
      <c r="AA96" s="1">
        <f>ROUNDDOWN(P96*基本データ等!$B$3,0)</f>
        <v>1946</v>
      </c>
      <c r="AB96" s="1">
        <f>ROUNDDOWN(Q96*基本データ等!$B$3,0)</f>
        <v>1954</v>
      </c>
      <c r="AC96" s="1">
        <f>ROUNDDOWN(R96*基本データ等!$B$3,0)</f>
        <v>2016</v>
      </c>
      <c r="AD96" s="1">
        <f>ROUNDDOWN(S96*基本データ等!$B$3,0)</f>
        <v>2063</v>
      </c>
      <c r="AE96" s="1">
        <f>ROUNDDOWN(T96*基本データ等!$B$3,0)</f>
        <v>3411</v>
      </c>
      <c r="AF96" s="1">
        <f>ROUNDDOWN(U96*基本データ等!$B$3,0)</f>
        <v>3511</v>
      </c>
      <c r="AG96" s="1">
        <f>ROUNDDOWN(V96*基本データ等!$B$3,0)</f>
        <v>10961</v>
      </c>
      <c r="AH96" s="1">
        <f>ROUNDDOWN(W96*基本データ等!$B$3,0)</f>
        <v>1769</v>
      </c>
    </row>
    <row r="97" spans="1:34">
      <c r="A97" s="6">
        <v>94</v>
      </c>
      <c r="B97" s="1">
        <f t="shared" si="44"/>
        <v>19697</v>
      </c>
      <c r="C97" s="1">
        <f t="shared" si="45"/>
        <v>19697</v>
      </c>
      <c r="D97" s="1">
        <f t="shared" si="46"/>
        <v>19697</v>
      </c>
      <c r="E97" s="1">
        <f t="shared" si="47"/>
        <v>21646</v>
      </c>
      <c r="F97" s="1">
        <f t="shared" si="48"/>
        <v>21734</v>
      </c>
      <c r="G97" s="1">
        <f t="shared" si="49"/>
        <v>22416</v>
      </c>
      <c r="H97" s="1">
        <f t="shared" si="50"/>
        <v>22933</v>
      </c>
      <c r="I97" s="1">
        <f t="shared" si="51"/>
        <v>37761</v>
      </c>
      <c r="J97" s="1">
        <f t="shared" si="52"/>
        <v>38861</v>
      </c>
      <c r="K97" s="1">
        <f t="shared" si="53"/>
        <v>120811</v>
      </c>
      <c r="L97" s="1">
        <f t="shared" si="54"/>
        <v>19698</v>
      </c>
      <c r="M97" s="1">
        <f>$A97*基本データ等!$F$13-基本データ等!$F$34</f>
        <v>17907</v>
      </c>
      <c r="N97" s="1">
        <f>$A97*基本データ等!$F$14-基本データ等!$F$35</f>
        <v>17907</v>
      </c>
      <c r="O97" s="1">
        <f>$A97*基本データ等!$F$15-基本データ等!$F$36</f>
        <v>17907</v>
      </c>
      <c r="P97" s="1">
        <f>$A97*基本データ等!$F$16-基本データ等!$F$37</f>
        <v>19679</v>
      </c>
      <c r="Q97" s="1">
        <f>$A97*基本データ等!$F$17-基本データ等!$F$38</f>
        <v>19759</v>
      </c>
      <c r="R97" s="1">
        <f>$A97*基本データ等!$F$18-基本データ等!$F$39</f>
        <v>20379</v>
      </c>
      <c r="S97" s="1">
        <f>$A97*基本データ等!$F$19-基本データ等!$F$40</f>
        <v>20849</v>
      </c>
      <c r="T97" s="1">
        <f>$A97*基本データ等!$F$20-基本データ等!$F$41</f>
        <v>34329</v>
      </c>
      <c r="U97" s="1">
        <f>$A97*基本データ等!$F$21-基本データ等!$F$42</f>
        <v>35329</v>
      </c>
      <c r="V97" s="1">
        <f>$A97*基本データ等!$F$22-基本データ等!$F$43</f>
        <v>109829</v>
      </c>
      <c r="W97" s="1">
        <f>$A97*基本データ等!$E$26-基本データ等!$E$47</f>
        <v>17908</v>
      </c>
      <c r="X97" s="1">
        <f>ROUNDDOWN(M97*基本データ等!$B$3,0)</f>
        <v>1790</v>
      </c>
      <c r="Y97" s="1">
        <f>ROUNDDOWN(N97*基本データ等!$B$3,0)</f>
        <v>1790</v>
      </c>
      <c r="Z97" s="1">
        <f>ROUNDDOWN(O97*基本データ等!$B$3,0)</f>
        <v>1790</v>
      </c>
      <c r="AA97" s="1">
        <f>ROUNDDOWN(P97*基本データ等!$B$3,0)</f>
        <v>1967</v>
      </c>
      <c r="AB97" s="1">
        <f>ROUNDDOWN(Q97*基本データ等!$B$3,0)</f>
        <v>1975</v>
      </c>
      <c r="AC97" s="1">
        <f>ROUNDDOWN(R97*基本データ等!$B$3,0)</f>
        <v>2037</v>
      </c>
      <c r="AD97" s="1">
        <f>ROUNDDOWN(S97*基本データ等!$B$3,0)</f>
        <v>2084</v>
      </c>
      <c r="AE97" s="1">
        <f>ROUNDDOWN(T97*基本データ等!$B$3,0)</f>
        <v>3432</v>
      </c>
      <c r="AF97" s="1">
        <f>ROUNDDOWN(U97*基本データ等!$B$3,0)</f>
        <v>3532</v>
      </c>
      <c r="AG97" s="1">
        <f>ROUNDDOWN(V97*基本データ等!$B$3,0)</f>
        <v>10982</v>
      </c>
      <c r="AH97" s="1">
        <f>ROUNDDOWN(W97*基本データ等!$B$3,0)</f>
        <v>1790</v>
      </c>
    </row>
    <row r="98" spans="1:34">
      <c r="A98" s="6">
        <v>95</v>
      </c>
      <c r="B98" s="1">
        <f t="shared" si="44"/>
        <v>19935</v>
      </c>
      <c r="C98" s="1">
        <f t="shared" si="45"/>
        <v>19935</v>
      </c>
      <c r="D98" s="1">
        <f t="shared" si="46"/>
        <v>19935</v>
      </c>
      <c r="E98" s="1">
        <f t="shared" si="47"/>
        <v>21884</v>
      </c>
      <c r="F98" s="1">
        <f t="shared" si="48"/>
        <v>21972</v>
      </c>
      <c r="G98" s="1">
        <f t="shared" si="49"/>
        <v>22654</v>
      </c>
      <c r="H98" s="1">
        <f t="shared" si="50"/>
        <v>23171</v>
      </c>
      <c r="I98" s="1">
        <f t="shared" si="51"/>
        <v>37999</v>
      </c>
      <c r="J98" s="1">
        <f t="shared" si="52"/>
        <v>39099</v>
      </c>
      <c r="K98" s="1">
        <f t="shared" si="53"/>
        <v>121049</v>
      </c>
      <c r="L98" s="1">
        <f t="shared" si="54"/>
        <v>19929</v>
      </c>
      <c r="M98" s="1">
        <f>$A98*基本データ等!$F$13-基本データ等!$F$34</f>
        <v>18123</v>
      </c>
      <c r="N98" s="1">
        <f>$A98*基本データ等!$F$14-基本データ等!$F$35</f>
        <v>18123</v>
      </c>
      <c r="O98" s="1">
        <f>$A98*基本データ等!$F$15-基本データ等!$F$36</f>
        <v>18123</v>
      </c>
      <c r="P98" s="1">
        <f>$A98*基本データ等!$F$16-基本データ等!$F$37</f>
        <v>19895</v>
      </c>
      <c r="Q98" s="1">
        <f>$A98*基本データ等!$F$17-基本データ等!$F$38</f>
        <v>19975</v>
      </c>
      <c r="R98" s="1">
        <f>$A98*基本データ等!$F$18-基本データ等!$F$39</f>
        <v>20595</v>
      </c>
      <c r="S98" s="1">
        <f>$A98*基本データ等!$F$19-基本データ等!$F$40</f>
        <v>21065</v>
      </c>
      <c r="T98" s="1">
        <f>$A98*基本データ等!$F$20-基本データ等!$F$41</f>
        <v>34545</v>
      </c>
      <c r="U98" s="1">
        <f>$A98*基本データ等!$F$21-基本データ等!$F$42</f>
        <v>35545</v>
      </c>
      <c r="V98" s="1">
        <f>$A98*基本データ等!$F$22-基本データ等!$F$43</f>
        <v>110045</v>
      </c>
      <c r="W98" s="1">
        <f>$A98*基本データ等!$E$26-基本データ等!$E$47</f>
        <v>18118</v>
      </c>
      <c r="X98" s="1">
        <f>ROUNDDOWN(M98*基本データ等!$B$3,0)</f>
        <v>1812</v>
      </c>
      <c r="Y98" s="1">
        <f>ROUNDDOWN(N98*基本データ等!$B$3,0)</f>
        <v>1812</v>
      </c>
      <c r="Z98" s="1">
        <f>ROUNDDOWN(O98*基本データ等!$B$3,0)</f>
        <v>1812</v>
      </c>
      <c r="AA98" s="1">
        <f>ROUNDDOWN(P98*基本データ等!$B$3,0)</f>
        <v>1989</v>
      </c>
      <c r="AB98" s="1">
        <f>ROUNDDOWN(Q98*基本データ等!$B$3,0)</f>
        <v>1997</v>
      </c>
      <c r="AC98" s="1">
        <f>ROUNDDOWN(R98*基本データ等!$B$3,0)</f>
        <v>2059</v>
      </c>
      <c r="AD98" s="1">
        <f>ROUNDDOWN(S98*基本データ等!$B$3,0)</f>
        <v>2106</v>
      </c>
      <c r="AE98" s="1">
        <f>ROUNDDOWN(T98*基本データ等!$B$3,0)</f>
        <v>3454</v>
      </c>
      <c r="AF98" s="1">
        <f>ROUNDDOWN(U98*基本データ等!$B$3,0)</f>
        <v>3554</v>
      </c>
      <c r="AG98" s="1">
        <f>ROUNDDOWN(V98*基本データ等!$B$3,0)</f>
        <v>11004</v>
      </c>
      <c r="AH98" s="1">
        <f>ROUNDDOWN(W98*基本データ等!$B$3,0)</f>
        <v>1811</v>
      </c>
    </row>
    <row r="99" spans="1:34">
      <c r="A99" s="6">
        <v>96</v>
      </c>
      <c r="B99" s="1">
        <f t="shared" si="44"/>
        <v>20172</v>
      </c>
      <c r="C99" s="1">
        <f t="shared" si="45"/>
        <v>20172</v>
      </c>
      <c r="D99" s="1">
        <f t="shared" si="46"/>
        <v>20172</v>
      </c>
      <c r="E99" s="1">
        <f t="shared" si="47"/>
        <v>22122</v>
      </c>
      <c r="F99" s="1">
        <f t="shared" si="48"/>
        <v>22210</v>
      </c>
      <c r="G99" s="1">
        <f t="shared" si="49"/>
        <v>22892</v>
      </c>
      <c r="H99" s="1">
        <f t="shared" si="50"/>
        <v>23409</v>
      </c>
      <c r="I99" s="1">
        <f t="shared" si="51"/>
        <v>38237</v>
      </c>
      <c r="J99" s="1">
        <f t="shared" si="52"/>
        <v>39337</v>
      </c>
      <c r="K99" s="1">
        <f t="shared" si="53"/>
        <v>121287</v>
      </c>
      <c r="L99" s="1">
        <f t="shared" si="54"/>
        <v>20160</v>
      </c>
      <c r="M99" s="1">
        <f>$A99*基本データ等!$F$13-基本データ等!$F$34</f>
        <v>18339</v>
      </c>
      <c r="N99" s="1">
        <f>$A99*基本データ等!$F$14-基本データ等!$F$35</f>
        <v>18339</v>
      </c>
      <c r="O99" s="1">
        <f>$A99*基本データ等!$F$15-基本データ等!$F$36</f>
        <v>18339</v>
      </c>
      <c r="P99" s="1">
        <f>$A99*基本データ等!$F$16-基本データ等!$F$37</f>
        <v>20111</v>
      </c>
      <c r="Q99" s="1">
        <f>$A99*基本データ等!$F$17-基本データ等!$F$38</f>
        <v>20191</v>
      </c>
      <c r="R99" s="1">
        <f>$A99*基本データ等!$F$18-基本データ等!$F$39</f>
        <v>20811</v>
      </c>
      <c r="S99" s="1">
        <f>$A99*基本データ等!$F$19-基本データ等!$F$40</f>
        <v>21281</v>
      </c>
      <c r="T99" s="1">
        <f>$A99*基本データ等!$F$20-基本データ等!$F$41</f>
        <v>34761</v>
      </c>
      <c r="U99" s="1">
        <f>$A99*基本データ等!$F$21-基本データ等!$F$42</f>
        <v>35761</v>
      </c>
      <c r="V99" s="1">
        <f>$A99*基本データ等!$F$22-基本データ等!$F$43</f>
        <v>110261</v>
      </c>
      <c r="W99" s="1">
        <f>$A99*基本データ等!$E$26-基本データ等!$E$47</f>
        <v>18328</v>
      </c>
      <c r="X99" s="1">
        <f>ROUNDDOWN(M99*基本データ等!$B$3,0)</f>
        <v>1833</v>
      </c>
      <c r="Y99" s="1">
        <f>ROUNDDOWN(N99*基本データ等!$B$3,0)</f>
        <v>1833</v>
      </c>
      <c r="Z99" s="1">
        <f>ROUNDDOWN(O99*基本データ等!$B$3,0)</f>
        <v>1833</v>
      </c>
      <c r="AA99" s="1">
        <f>ROUNDDOWN(P99*基本データ等!$B$3,0)</f>
        <v>2011</v>
      </c>
      <c r="AB99" s="1">
        <f>ROUNDDOWN(Q99*基本データ等!$B$3,0)</f>
        <v>2019</v>
      </c>
      <c r="AC99" s="1">
        <f>ROUNDDOWN(R99*基本データ等!$B$3,0)</f>
        <v>2081</v>
      </c>
      <c r="AD99" s="1">
        <f>ROUNDDOWN(S99*基本データ等!$B$3,0)</f>
        <v>2128</v>
      </c>
      <c r="AE99" s="1">
        <f>ROUNDDOWN(T99*基本データ等!$B$3,0)</f>
        <v>3476</v>
      </c>
      <c r="AF99" s="1">
        <f>ROUNDDOWN(U99*基本データ等!$B$3,0)</f>
        <v>3576</v>
      </c>
      <c r="AG99" s="1">
        <f>ROUNDDOWN(V99*基本データ等!$B$3,0)</f>
        <v>11026</v>
      </c>
      <c r="AH99" s="1">
        <f>ROUNDDOWN(W99*基本データ等!$B$3,0)</f>
        <v>1832</v>
      </c>
    </row>
    <row r="100" spans="1:34">
      <c r="A100" s="6">
        <v>97</v>
      </c>
      <c r="B100" s="1">
        <f t="shared" si="44"/>
        <v>20410</v>
      </c>
      <c r="C100" s="1">
        <f t="shared" si="45"/>
        <v>20410</v>
      </c>
      <c r="D100" s="1">
        <f t="shared" si="46"/>
        <v>20410</v>
      </c>
      <c r="E100" s="1">
        <f t="shared" si="47"/>
        <v>22359</v>
      </c>
      <c r="F100" s="1">
        <f t="shared" si="48"/>
        <v>22447</v>
      </c>
      <c r="G100" s="1">
        <f t="shared" si="49"/>
        <v>23129</v>
      </c>
      <c r="H100" s="1">
        <f t="shared" si="50"/>
        <v>23646</v>
      </c>
      <c r="I100" s="1">
        <f t="shared" si="51"/>
        <v>38474</v>
      </c>
      <c r="J100" s="1">
        <f t="shared" si="52"/>
        <v>39574</v>
      </c>
      <c r="K100" s="1">
        <f t="shared" si="53"/>
        <v>121524</v>
      </c>
      <c r="L100" s="1">
        <f t="shared" si="54"/>
        <v>20391</v>
      </c>
      <c r="M100" s="1">
        <f>$A100*基本データ等!$F$13-基本データ等!$F$34</f>
        <v>18555</v>
      </c>
      <c r="N100" s="1">
        <f>$A100*基本データ等!$F$14-基本データ等!$F$35</f>
        <v>18555</v>
      </c>
      <c r="O100" s="1">
        <f>$A100*基本データ等!$F$15-基本データ等!$F$36</f>
        <v>18555</v>
      </c>
      <c r="P100" s="1">
        <f>$A100*基本データ等!$F$16-基本データ等!$F$37</f>
        <v>20327</v>
      </c>
      <c r="Q100" s="1">
        <f>$A100*基本データ等!$F$17-基本データ等!$F$38</f>
        <v>20407</v>
      </c>
      <c r="R100" s="1">
        <f>$A100*基本データ等!$F$18-基本データ等!$F$39</f>
        <v>21027</v>
      </c>
      <c r="S100" s="1">
        <f>$A100*基本データ等!$F$19-基本データ等!$F$40</f>
        <v>21497</v>
      </c>
      <c r="T100" s="1">
        <f>$A100*基本データ等!$F$20-基本データ等!$F$41</f>
        <v>34977</v>
      </c>
      <c r="U100" s="1">
        <f>$A100*基本データ等!$F$21-基本データ等!$F$42</f>
        <v>35977</v>
      </c>
      <c r="V100" s="1">
        <f>$A100*基本データ等!$F$22-基本データ等!$F$43</f>
        <v>110477</v>
      </c>
      <c r="W100" s="1">
        <f>$A100*基本データ等!$E$26-基本データ等!$E$47</f>
        <v>18538</v>
      </c>
      <c r="X100" s="1">
        <f>ROUNDDOWN(M100*基本データ等!$B$3,0)</f>
        <v>1855</v>
      </c>
      <c r="Y100" s="1">
        <f>ROUNDDOWN(N100*基本データ等!$B$3,0)</f>
        <v>1855</v>
      </c>
      <c r="Z100" s="1">
        <f>ROUNDDOWN(O100*基本データ等!$B$3,0)</f>
        <v>1855</v>
      </c>
      <c r="AA100" s="1">
        <f>ROUNDDOWN(P100*基本データ等!$B$3,0)</f>
        <v>2032</v>
      </c>
      <c r="AB100" s="1">
        <f>ROUNDDOWN(Q100*基本データ等!$B$3,0)</f>
        <v>2040</v>
      </c>
      <c r="AC100" s="1">
        <f>ROUNDDOWN(R100*基本データ等!$B$3,0)</f>
        <v>2102</v>
      </c>
      <c r="AD100" s="1">
        <f>ROUNDDOWN(S100*基本データ等!$B$3,0)</f>
        <v>2149</v>
      </c>
      <c r="AE100" s="1">
        <f>ROUNDDOWN(T100*基本データ等!$B$3,0)</f>
        <v>3497</v>
      </c>
      <c r="AF100" s="1">
        <f>ROUNDDOWN(U100*基本データ等!$B$3,0)</f>
        <v>3597</v>
      </c>
      <c r="AG100" s="1">
        <f>ROUNDDOWN(V100*基本データ等!$B$3,0)</f>
        <v>11047</v>
      </c>
      <c r="AH100" s="1">
        <f>ROUNDDOWN(W100*基本データ等!$B$3,0)</f>
        <v>1853</v>
      </c>
    </row>
    <row r="101" spans="1:34">
      <c r="A101" s="6">
        <v>98</v>
      </c>
      <c r="B101" s="1">
        <f t="shared" si="44"/>
        <v>20648</v>
      </c>
      <c r="C101" s="1">
        <f t="shared" si="45"/>
        <v>20648</v>
      </c>
      <c r="D101" s="1">
        <f t="shared" si="46"/>
        <v>20648</v>
      </c>
      <c r="E101" s="1">
        <f t="shared" si="47"/>
        <v>22597</v>
      </c>
      <c r="F101" s="1">
        <f t="shared" si="48"/>
        <v>22685</v>
      </c>
      <c r="G101" s="1">
        <f t="shared" si="49"/>
        <v>23367</v>
      </c>
      <c r="H101" s="1">
        <f t="shared" si="50"/>
        <v>23884</v>
      </c>
      <c r="I101" s="1">
        <f t="shared" si="51"/>
        <v>38712</v>
      </c>
      <c r="J101" s="1">
        <f t="shared" si="52"/>
        <v>39812</v>
      </c>
      <c r="K101" s="1">
        <f t="shared" si="53"/>
        <v>121762</v>
      </c>
      <c r="L101" s="1">
        <f t="shared" si="54"/>
        <v>20622</v>
      </c>
      <c r="M101" s="1">
        <f>$A101*基本データ等!$F$13-基本データ等!$F$34</f>
        <v>18771</v>
      </c>
      <c r="N101" s="1">
        <f>$A101*基本データ等!$F$14-基本データ等!$F$35</f>
        <v>18771</v>
      </c>
      <c r="O101" s="1">
        <f>$A101*基本データ等!$F$15-基本データ等!$F$36</f>
        <v>18771</v>
      </c>
      <c r="P101" s="1">
        <f>$A101*基本データ等!$F$16-基本データ等!$F$37</f>
        <v>20543</v>
      </c>
      <c r="Q101" s="1">
        <f>$A101*基本データ等!$F$17-基本データ等!$F$38</f>
        <v>20623</v>
      </c>
      <c r="R101" s="1">
        <f>$A101*基本データ等!$F$18-基本データ等!$F$39</f>
        <v>21243</v>
      </c>
      <c r="S101" s="1">
        <f>$A101*基本データ等!$F$19-基本データ等!$F$40</f>
        <v>21713</v>
      </c>
      <c r="T101" s="1">
        <f>$A101*基本データ等!$F$20-基本データ等!$F$41</f>
        <v>35193</v>
      </c>
      <c r="U101" s="1">
        <f>$A101*基本データ等!$F$21-基本データ等!$F$42</f>
        <v>36193</v>
      </c>
      <c r="V101" s="1">
        <f>$A101*基本データ等!$F$22-基本データ等!$F$43</f>
        <v>110693</v>
      </c>
      <c r="W101" s="1">
        <f>$A101*基本データ等!$E$26-基本データ等!$E$47</f>
        <v>18748</v>
      </c>
      <c r="X101" s="1">
        <f>ROUNDDOWN(M101*基本データ等!$B$3,0)</f>
        <v>1877</v>
      </c>
      <c r="Y101" s="1">
        <f>ROUNDDOWN(N101*基本データ等!$B$3,0)</f>
        <v>1877</v>
      </c>
      <c r="Z101" s="1">
        <f>ROUNDDOWN(O101*基本データ等!$B$3,0)</f>
        <v>1877</v>
      </c>
      <c r="AA101" s="1">
        <f>ROUNDDOWN(P101*基本データ等!$B$3,0)</f>
        <v>2054</v>
      </c>
      <c r="AB101" s="1">
        <f>ROUNDDOWN(Q101*基本データ等!$B$3,0)</f>
        <v>2062</v>
      </c>
      <c r="AC101" s="1">
        <f>ROUNDDOWN(R101*基本データ等!$B$3,0)</f>
        <v>2124</v>
      </c>
      <c r="AD101" s="1">
        <f>ROUNDDOWN(S101*基本データ等!$B$3,0)</f>
        <v>2171</v>
      </c>
      <c r="AE101" s="1">
        <f>ROUNDDOWN(T101*基本データ等!$B$3,0)</f>
        <v>3519</v>
      </c>
      <c r="AF101" s="1">
        <f>ROUNDDOWN(U101*基本データ等!$B$3,0)</f>
        <v>3619</v>
      </c>
      <c r="AG101" s="1">
        <f>ROUNDDOWN(V101*基本データ等!$B$3,0)</f>
        <v>11069</v>
      </c>
      <c r="AH101" s="1">
        <f>ROUNDDOWN(W101*基本データ等!$B$3,0)</f>
        <v>1874</v>
      </c>
    </row>
    <row r="102" spans="1:34">
      <c r="A102" s="6">
        <v>99</v>
      </c>
      <c r="B102" s="1">
        <f t="shared" si="44"/>
        <v>20885</v>
      </c>
      <c r="C102" s="1">
        <f t="shared" si="45"/>
        <v>20885</v>
      </c>
      <c r="D102" s="1">
        <f t="shared" si="46"/>
        <v>20885</v>
      </c>
      <c r="E102" s="1">
        <f t="shared" si="47"/>
        <v>22834</v>
      </c>
      <c r="F102" s="1">
        <f t="shared" si="48"/>
        <v>22922</v>
      </c>
      <c r="G102" s="1">
        <f t="shared" si="49"/>
        <v>23604</v>
      </c>
      <c r="H102" s="1">
        <f t="shared" si="50"/>
        <v>24121</v>
      </c>
      <c r="I102" s="1">
        <f t="shared" si="51"/>
        <v>38949</v>
      </c>
      <c r="J102" s="1">
        <f t="shared" si="52"/>
        <v>40049</v>
      </c>
      <c r="K102" s="1">
        <f t="shared" si="53"/>
        <v>121999</v>
      </c>
      <c r="L102" s="1">
        <f t="shared" si="54"/>
        <v>20853</v>
      </c>
      <c r="M102" s="1">
        <f>$A102*基本データ等!$F$13-基本データ等!$F$34</f>
        <v>18987</v>
      </c>
      <c r="N102" s="1">
        <f>$A102*基本データ等!$F$14-基本データ等!$F$35</f>
        <v>18987</v>
      </c>
      <c r="O102" s="1">
        <f>$A102*基本データ等!$F$15-基本データ等!$F$36</f>
        <v>18987</v>
      </c>
      <c r="P102" s="1">
        <f>$A102*基本データ等!$F$16-基本データ等!$F$37</f>
        <v>20759</v>
      </c>
      <c r="Q102" s="1">
        <f>$A102*基本データ等!$F$17-基本データ等!$F$38</f>
        <v>20839</v>
      </c>
      <c r="R102" s="1">
        <f>$A102*基本データ等!$F$18-基本データ等!$F$39</f>
        <v>21459</v>
      </c>
      <c r="S102" s="1">
        <f>$A102*基本データ等!$F$19-基本データ等!$F$40</f>
        <v>21929</v>
      </c>
      <c r="T102" s="1">
        <f>$A102*基本データ等!$F$20-基本データ等!$F$41</f>
        <v>35409</v>
      </c>
      <c r="U102" s="1">
        <f>$A102*基本データ等!$F$21-基本データ等!$F$42</f>
        <v>36409</v>
      </c>
      <c r="V102" s="1">
        <f>$A102*基本データ等!$F$22-基本データ等!$F$43</f>
        <v>110909</v>
      </c>
      <c r="W102" s="1">
        <f>$A102*基本データ等!$E$26-基本データ等!$E$47</f>
        <v>18958</v>
      </c>
      <c r="X102" s="1">
        <f>ROUNDDOWN(M102*基本データ等!$B$3,0)</f>
        <v>1898</v>
      </c>
      <c r="Y102" s="1">
        <f>ROUNDDOWN(N102*基本データ等!$B$3,0)</f>
        <v>1898</v>
      </c>
      <c r="Z102" s="1">
        <f>ROUNDDOWN(O102*基本データ等!$B$3,0)</f>
        <v>1898</v>
      </c>
      <c r="AA102" s="1">
        <f>ROUNDDOWN(P102*基本データ等!$B$3,0)</f>
        <v>2075</v>
      </c>
      <c r="AB102" s="1">
        <f>ROUNDDOWN(Q102*基本データ等!$B$3,0)</f>
        <v>2083</v>
      </c>
      <c r="AC102" s="1">
        <f>ROUNDDOWN(R102*基本データ等!$B$3,0)</f>
        <v>2145</v>
      </c>
      <c r="AD102" s="1">
        <f>ROUNDDOWN(S102*基本データ等!$B$3,0)</f>
        <v>2192</v>
      </c>
      <c r="AE102" s="1">
        <f>ROUNDDOWN(T102*基本データ等!$B$3,0)</f>
        <v>3540</v>
      </c>
      <c r="AF102" s="1">
        <f>ROUNDDOWN(U102*基本データ等!$B$3,0)</f>
        <v>3640</v>
      </c>
      <c r="AG102" s="1">
        <f>ROUNDDOWN(V102*基本データ等!$B$3,0)</f>
        <v>11090</v>
      </c>
      <c r="AH102" s="1">
        <f>ROUNDDOWN(W102*基本データ等!$B$3,0)</f>
        <v>1895</v>
      </c>
    </row>
    <row r="103" spans="1:34" ht="14.25" thickBot="1">
      <c r="A103" s="7">
        <v>100</v>
      </c>
      <c r="B103" s="1">
        <f t="shared" si="44"/>
        <v>21123</v>
      </c>
      <c r="C103" s="1">
        <f t="shared" si="45"/>
        <v>21123</v>
      </c>
      <c r="D103" s="1">
        <f t="shared" si="46"/>
        <v>21123</v>
      </c>
      <c r="E103" s="1">
        <f t="shared" si="47"/>
        <v>23072</v>
      </c>
      <c r="F103" s="1">
        <f t="shared" si="48"/>
        <v>23160</v>
      </c>
      <c r="G103" s="1">
        <f t="shared" si="49"/>
        <v>23842</v>
      </c>
      <c r="H103" s="1">
        <f t="shared" si="50"/>
        <v>24359</v>
      </c>
      <c r="I103" s="1">
        <f t="shared" si="51"/>
        <v>39187</v>
      </c>
      <c r="J103" s="1">
        <f t="shared" si="52"/>
        <v>40287</v>
      </c>
      <c r="K103" s="1">
        <f t="shared" si="53"/>
        <v>122237</v>
      </c>
      <c r="L103" s="1">
        <f t="shared" si="54"/>
        <v>21084</v>
      </c>
      <c r="M103" s="1">
        <f>$A103*基本データ等!$F$13-基本データ等!$F$34</f>
        <v>19203</v>
      </c>
      <c r="N103" s="1">
        <f>$A103*基本データ等!$F$14-基本データ等!$F$35</f>
        <v>19203</v>
      </c>
      <c r="O103" s="1">
        <f>$A103*基本データ等!$F$15-基本データ等!$F$36</f>
        <v>19203</v>
      </c>
      <c r="P103" s="1">
        <f>$A103*基本データ等!$F$16-基本データ等!$F$37</f>
        <v>20975</v>
      </c>
      <c r="Q103" s="1">
        <f>$A103*基本データ等!$F$17-基本データ等!$F$38</f>
        <v>21055</v>
      </c>
      <c r="R103" s="1">
        <f>$A103*基本データ等!$F$18-基本データ等!$F$39</f>
        <v>21675</v>
      </c>
      <c r="S103" s="1">
        <f>$A103*基本データ等!$F$19-基本データ等!$F$40</f>
        <v>22145</v>
      </c>
      <c r="T103" s="1">
        <f>$A103*基本データ等!$F$20-基本データ等!$F$41</f>
        <v>35625</v>
      </c>
      <c r="U103" s="1">
        <f>$A103*基本データ等!$F$21-基本データ等!$F$42</f>
        <v>36625</v>
      </c>
      <c r="V103" s="1">
        <f>$A103*基本データ等!$F$22-基本データ等!$F$43</f>
        <v>111125</v>
      </c>
      <c r="W103" s="1">
        <f>$A103*基本データ等!$E$26-基本データ等!$E$47</f>
        <v>19168</v>
      </c>
      <c r="X103" s="1">
        <f>ROUNDDOWN(M103*基本データ等!$B$3,0)</f>
        <v>1920</v>
      </c>
      <c r="Y103" s="1">
        <f>ROUNDDOWN(N103*基本データ等!$B$3,0)</f>
        <v>1920</v>
      </c>
      <c r="Z103" s="1">
        <f>ROUNDDOWN(O103*基本データ等!$B$3,0)</f>
        <v>1920</v>
      </c>
      <c r="AA103" s="1">
        <f>ROUNDDOWN(P103*基本データ等!$B$3,0)</f>
        <v>2097</v>
      </c>
      <c r="AB103" s="1">
        <f>ROUNDDOWN(Q103*基本データ等!$B$3,0)</f>
        <v>2105</v>
      </c>
      <c r="AC103" s="1">
        <f>ROUNDDOWN(R103*基本データ等!$B$3,0)</f>
        <v>2167</v>
      </c>
      <c r="AD103" s="1">
        <f>ROUNDDOWN(S103*基本データ等!$B$3,0)</f>
        <v>2214</v>
      </c>
      <c r="AE103" s="1">
        <f>ROUNDDOWN(T103*基本データ等!$B$3,0)</f>
        <v>3562</v>
      </c>
      <c r="AF103" s="1">
        <f>ROUNDDOWN(U103*基本データ等!$B$3,0)</f>
        <v>3662</v>
      </c>
      <c r="AG103" s="1">
        <f>ROUNDDOWN(V103*基本データ等!$B$3,0)</f>
        <v>11112</v>
      </c>
      <c r="AH103" s="1">
        <f>ROUNDDOWN(W103*基本データ等!$B$3,0)</f>
        <v>1916</v>
      </c>
    </row>
    <row r="104" spans="1:34">
      <c r="A104" s="5">
        <v>101</v>
      </c>
      <c r="B104" s="1">
        <f t="shared" si="44"/>
        <v>21360</v>
      </c>
      <c r="C104" s="1">
        <f t="shared" si="45"/>
        <v>21360</v>
      </c>
      <c r="D104" s="1">
        <f t="shared" si="46"/>
        <v>21360</v>
      </c>
      <c r="E104" s="1">
        <f t="shared" si="47"/>
        <v>23310</v>
      </c>
      <c r="F104" s="1">
        <f t="shared" si="48"/>
        <v>23398</v>
      </c>
      <c r="G104" s="1">
        <f t="shared" si="49"/>
        <v>24080</v>
      </c>
      <c r="H104" s="1">
        <f t="shared" si="50"/>
        <v>24597</v>
      </c>
      <c r="I104" s="1">
        <f t="shared" si="51"/>
        <v>39425</v>
      </c>
      <c r="J104" s="1">
        <f t="shared" si="52"/>
        <v>40525</v>
      </c>
      <c r="K104" s="1">
        <f t="shared" si="53"/>
        <v>122475</v>
      </c>
      <c r="L104" s="1">
        <f t="shared" si="54"/>
        <v>21340</v>
      </c>
      <c r="M104" s="1">
        <f>$A104*基本データ等!$F$13-基本データ等!$F$34</f>
        <v>19419</v>
      </c>
      <c r="N104" s="1">
        <f>$A104*基本データ等!$F$14-基本データ等!$F$35</f>
        <v>19419</v>
      </c>
      <c r="O104" s="1">
        <f>$A104*基本データ等!$F$15-基本データ等!$F$36</f>
        <v>19419</v>
      </c>
      <c r="P104" s="1">
        <f>$A104*基本データ等!$F$16-基本データ等!$F$37</f>
        <v>21191</v>
      </c>
      <c r="Q104" s="1">
        <f>$A104*基本データ等!$F$17-基本データ等!$F$38</f>
        <v>21271</v>
      </c>
      <c r="R104" s="1">
        <f>$A104*基本データ等!$F$18-基本データ等!$F$39</f>
        <v>21891</v>
      </c>
      <c r="S104" s="1">
        <f>$A104*基本データ等!$F$19-基本データ等!$F$40</f>
        <v>22361</v>
      </c>
      <c r="T104" s="1">
        <f>$A104*基本データ等!$F$20-基本データ等!$F$41</f>
        <v>35841</v>
      </c>
      <c r="U104" s="1">
        <f>$A104*基本データ等!$F$21-基本データ等!$F$42</f>
        <v>36841</v>
      </c>
      <c r="V104" s="1">
        <f>$A104*基本データ等!$F$22-基本データ等!$F$43</f>
        <v>111341</v>
      </c>
      <c r="W104" s="1">
        <f>$A104*基本データ等!$F$26-基本データ等!$F$47</f>
        <v>19400</v>
      </c>
      <c r="X104" s="1">
        <f>ROUNDDOWN(M104*基本データ等!$B$3,0)</f>
        <v>1941</v>
      </c>
      <c r="Y104" s="1">
        <f>ROUNDDOWN(N104*基本データ等!$B$3,0)</f>
        <v>1941</v>
      </c>
      <c r="Z104" s="1">
        <f>ROUNDDOWN(O104*基本データ等!$B$3,0)</f>
        <v>1941</v>
      </c>
      <c r="AA104" s="1">
        <f>ROUNDDOWN(P104*基本データ等!$B$3,0)</f>
        <v>2119</v>
      </c>
      <c r="AB104" s="1">
        <f>ROUNDDOWN(Q104*基本データ等!$B$3,0)</f>
        <v>2127</v>
      </c>
      <c r="AC104" s="1">
        <f>ROUNDDOWN(R104*基本データ等!$B$3,0)</f>
        <v>2189</v>
      </c>
      <c r="AD104" s="1">
        <f>ROUNDDOWN(S104*基本データ等!$B$3,0)</f>
        <v>2236</v>
      </c>
      <c r="AE104" s="1">
        <f>ROUNDDOWN(T104*基本データ等!$B$3,0)</f>
        <v>3584</v>
      </c>
      <c r="AF104" s="1">
        <f>ROUNDDOWN(U104*基本データ等!$B$3,0)</f>
        <v>3684</v>
      </c>
      <c r="AG104" s="1">
        <f>ROUNDDOWN(V104*基本データ等!$B$3,0)</f>
        <v>11134</v>
      </c>
      <c r="AH104" s="1">
        <f>ROUNDDOWN(W104*基本データ等!$B$3,0)</f>
        <v>1940</v>
      </c>
    </row>
    <row r="105" spans="1:34">
      <c r="A105" s="6">
        <v>102</v>
      </c>
      <c r="B105" s="1">
        <f t="shared" si="44"/>
        <v>21598</v>
      </c>
      <c r="C105" s="1">
        <f t="shared" si="45"/>
        <v>21598</v>
      </c>
      <c r="D105" s="1">
        <f t="shared" si="46"/>
        <v>21598</v>
      </c>
      <c r="E105" s="1">
        <f t="shared" si="47"/>
        <v>23547</v>
      </c>
      <c r="F105" s="1">
        <f t="shared" si="48"/>
        <v>23635</v>
      </c>
      <c r="G105" s="1">
        <f t="shared" si="49"/>
        <v>24317</v>
      </c>
      <c r="H105" s="1">
        <f t="shared" si="50"/>
        <v>24834</v>
      </c>
      <c r="I105" s="1">
        <f t="shared" si="51"/>
        <v>39662</v>
      </c>
      <c r="J105" s="1">
        <f t="shared" si="52"/>
        <v>40762</v>
      </c>
      <c r="K105" s="1">
        <f t="shared" si="53"/>
        <v>122712</v>
      </c>
      <c r="L105" s="1">
        <f t="shared" si="54"/>
        <v>21595</v>
      </c>
      <c r="M105" s="1">
        <f>$A105*基本データ等!$F$13-基本データ等!$F$34</f>
        <v>19635</v>
      </c>
      <c r="N105" s="1">
        <f>$A105*基本データ等!$F$14-基本データ等!$F$35</f>
        <v>19635</v>
      </c>
      <c r="O105" s="1">
        <f>$A105*基本データ等!$F$15-基本データ等!$F$36</f>
        <v>19635</v>
      </c>
      <c r="P105" s="1">
        <f>$A105*基本データ等!$F$16-基本データ等!$F$37</f>
        <v>21407</v>
      </c>
      <c r="Q105" s="1">
        <f>$A105*基本データ等!$F$17-基本データ等!$F$38</f>
        <v>21487</v>
      </c>
      <c r="R105" s="1">
        <f>$A105*基本データ等!$F$18-基本データ等!$F$39</f>
        <v>22107</v>
      </c>
      <c r="S105" s="1">
        <f>$A105*基本データ等!$F$19-基本データ等!$F$40</f>
        <v>22577</v>
      </c>
      <c r="T105" s="1">
        <f>$A105*基本データ等!$F$20-基本データ等!$F$41</f>
        <v>36057</v>
      </c>
      <c r="U105" s="1">
        <f>$A105*基本データ等!$F$21-基本データ等!$F$42</f>
        <v>37057</v>
      </c>
      <c r="V105" s="1">
        <f>$A105*基本データ等!$F$22-基本データ等!$F$43</f>
        <v>111557</v>
      </c>
      <c r="W105" s="1">
        <f>$A105*基本データ等!$F$26-基本データ等!$F$47</f>
        <v>19632</v>
      </c>
      <c r="X105" s="1">
        <f>ROUNDDOWN(M105*基本データ等!$B$3,0)</f>
        <v>1963</v>
      </c>
      <c r="Y105" s="1">
        <f>ROUNDDOWN(N105*基本データ等!$B$3,0)</f>
        <v>1963</v>
      </c>
      <c r="Z105" s="1">
        <f>ROUNDDOWN(O105*基本データ等!$B$3,0)</f>
        <v>1963</v>
      </c>
      <c r="AA105" s="1">
        <f>ROUNDDOWN(P105*基本データ等!$B$3,0)</f>
        <v>2140</v>
      </c>
      <c r="AB105" s="1">
        <f>ROUNDDOWN(Q105*基本データ等!$B$3,0)</f>
        <v>2148</v>
      </c>
      <c r="AC105" s="1">
        <f>ROUNDDOWN(R105*基本データ等!$B$3,0)</f>
        <v>2210</v>
      </c>
      <c r="AD105" s="1">
        <f>ROUNDDOWN(S105*基本データ等!$B$3,0)</f>
        <v>2257</v>
      </c>
      <c r="AE105" s="1">
        <f>ROUNDDOWN(T105*基本データ等!$B$3,0)</f>
        <v>3605</v>
      </c>
      <c r="AF105" s="1">
        <f>ROUNDDOWN(U105*基本データ等!$B$3,0)</f>
        <v>3705</v>
      </c>
      <c r="AG105" s="1">
        <f>ROUNDDOWN(V105*基本データ等!$B$3,0)</f>
        <v>11155</v>
      </c>
      <c r="AH105" s="1">
        <f>ROUNDDOWN(W105*基本データ等!$B$3,0)</f>
        <v>1963</v>
      </c>
    </row>
    <row r="106" spans="1:34">
      <c r="A106" s="6">
        <v>103</v>
      </c>
      <c r="B106" s="1">
        <f t="shared" si="44"/>
        <v>21836</v>
      </c>
      <c r="C106" s="1">
        <f t="shared" si="45"/>
        <v>21836</v>
      </c>
      <c r="D106" s="1">
        <f t="shared" si="46"/>
        <v>21836</v>
      </c>
      <c r="E106" s="1">
        <f t="shared" si="47"/>
        <v>23785</v>
      </c>
      <c r="F106" s="1">
        <f t="shared" si="48"/>
        <v>23873</v>
      </c>
      <c r="G106" s="1">
        <f t="shared" si="49"/>
        <v>24555</v>
      </c>
      <c r="H106" s="1">
        <f t="shared" si="50"/>
        <v>25072</v>
      </c>
      <c r="I106" s="1">
        <f t="shared" si="51"/>
        <v>39900</v>
      </c>
      <c r="J106" s="1">
        <f t="shared" si="52"/>
        <v>41000</v>
      </c>
      <c r="K106" s="1">
        <f t="shared" si="53"/>
        <v>122950</v>
      </c>
      <c r="L106" s="1">
        <f t="shared" si="54"/>
        <v>21850</v>
      </c>
      <c r="M106" s="1">
        <f>$A106*基本データ等!$F$13-基本データ等!$F$34</f>
        <v>19851</v>
      </c>
      <c r="N106" s="1">
        <f>$A106*基本データ等!$F$14-基本データ等!$F$35</f>
        <v>19851</v>
      </c>
      <c r="O106" s="1">
        <f>$A106*基本データ等!$F$15-基本データ等!$F$36</f>
        <v>19851</v>
      </c>
      <c r="P106" s="1">
        <f>$A106*基本データ等!$F$16-基本データ等!$F$37</f>
        <v>21623</v>
      </c>
      <c r="Q106" s="1">
        <f>$A106*基本データ等!$F$17-基本データ等!$F$38</f>
        <v>21703</v>
      </c>
      <c r="R106" s="1">
        <f>$A106*基本データ等!$F$18-基本データ等!$F$39</f>
        <v>22323</v>
      </c>
      <c r="S106" s="1">
        <f>$A106*基本データ等!$F$19-基本データ等!$F$40</f>
        <v>22793</v>
      </c>
      <c r="T106" s="1">
        <f>$A106*基本データ等!$F$20-基本データ等!$F$41</f>
        <v>36273</v>
      </c>
      <c r="U106" s="1">
        <f>$A106*基本データ等!$F$21-基本データ等!$F$42</f>
        <v>37273</v>
      </c>
      <c r="V106" s="1">
        <f>$A106*基本データ等!$F$22-基本データ等!$F$43</f>
        <v>111773</v>
      </c>
      <c r="W106" s="1">
        <f>$A106*基本データ等!$F$26-基本データ等!$F$47</f>
        <v>19864</v>
      </c>
      <c r="X106" s="1">
        <f>ROUNDDOWN(M106*基本データ等!$B$3,0)</f>
        <v>1985</v>
      </c>
      <c r="Y106" s="1">
        <f>ROUNDDOWN(N106*基本データ等!$B$3,0)</f>
        <v>1985</v>
      </c>
      <c r="Z106" s="1">
        <f>ROUNDDOWN(O106*基本データ等!$B$3,0)</f>
        <v>1985</v>
      </c>
      <c r="AA106" s="1">
        <f>ROUNDDOWN(P106*基本データ等!$B$3,0)</f>
        <v>2162</v>
      </c>
      <c r="AB106" s="1">
        <f>ROUNDDOWN(Q106*基本データ等!$B$3,0)</f>
        <v>2170</v>
      </c>
      <c r="AC106" s="1">
        <f>ROUNDDOWN(R106*基本データ等!$B$3,0)</f>
        <v>2232</v>
      </c>
      <c r="AD106" s="1">
        <f>ROUNDDOWN(S106*基本データ等!$B$3,0)</f>
        <v>2279</v>
      </c>
      <c r="AE106" s="1">
        <f>ROUNDDOWN(T106*基本データ等!$B$3,0)</f>
        <v>3627</v>
      </c>
      <c r="AF106" s="1">
        <f>ROUNDDOWN(U106*基本データ等!$B$3,0)</f>
        <v>3727</v>
      </c>
      <c r="AG106" s="1">
        <f>ROUNDDOWN(V106*基本データ等!$B$3,0)</f>
        <v>11177</v>
      </c>
      <c r="AH106" s="1">
        <f>ROUNDDOWN(W106*基本データ等!$B$3,0)</f>
        <v>1986</v>
      </c>
    </row>
    <row r="107" spans="1:34">
      <c r="A107" s="6">
        <v>104</v>
      </c>
      <c r="B107" s="1">
        <f t="shared" si="44"/>
        <v>22073</v>
      </c>
      <c r="C107" s="1">
        <f t="shared" si="45"/>
        <v>22073</v>
      </c>
      <c r="D107" s="1">
        <f t="shared" si="46"/>
        <v>22073</v>
      </c>
      <c r="E107" s="1">
        <f t="shared" si="47"/>
        <v>24022</v>
      </c>
      <c r="F107" s="1">
        <f t="shared" si="48"/>
        <v>24110</v>
      </c>
      <c r="G107" s="1">
        <f t="shared" si="49"/>
        <v>24792</v>
      </c>
      <c r="H107" s="1">
        <f t="shared" si="50"/>
        <v>25309</v>
      </c>
      <c r="I107" s="1">
        <f t="shared" si="51"/>
        <v>40137</v>
      </c>
      <c r="J107" s="1">
        <f t="shared" si="52"/>
        <v>41237</v>
      </c>
      <c r="K107" s="1">
        <f t="shared" si="53"/>
        <v>123187</v>
      </c>
      <c r="L107" s="1">
        <f t="shared" si="54"/>
        <v>22105</v>
      </c>
      <c r="M107" s="1">
        <f>$A107*基本データ等!$F$13-基本データ等!$F$34</f>
        <v>20067</v>
      </c>
      <c r="N107" s="1">
        <f>$A107*基本データ等!$F$14-基本データ等!$F$35</f>
        <v>20067</v>
      </c>
      <c r="O107" s="1">
        <f>$A107*基本データ等!$F$15-基本データ等!$F$36</f>
        <v>20067</v>
      </c>
      <c r="P107" s="1">
        <f>$A107*基本データ等!$F$16-基本データ等!$F$37</f>
        <v>21839</v>
      </c>
      <c r="Q107" s="1">
        <f>$A107*基本データ等!$F$17-基本データ等!$F$38</f>
        <v>21919</v>
      </c>
      <c r="R107" s="1">
        <f>$A107*基本データ等!$F$18-基本データ等!$F$39</f>
        <v>22539</v>
      </c>
      <c r="S107" s="1">
        <f>$A107*基本データ等!$F$19-基本データ等!$F$40</f>
        <v>23009</v>
      </c>
      <c r="T107" s="1">
        <f>$A107*基本データ等!$F$20-基本データ等!$F$41</f>
        <v>36489</v>
      </c>
      <c r="U107" s="1">
        <f>$A107*基本データ等!$F$21-基本データ等!$F$42</f>
        <v>37489</v>
      </c>
      <c r="V107" s="1">
        <f>$A107*基本データ等!$F$22-基本データ等!$F$43</f>
        <v>111989</v>
      </c>
      <c r="W107" s="1">
        <f>$A107*基本データ等!$F$26-基本データ等!$F$47</f>
        <v>20096</v>
      </c>
      <c r="X107" s="1">
        <f>ROUNDDOWN(M107*基本データ等!$B$3,0)</f>
        <v>2006</v>
      </c>
      <c r="Y107" s="1">
        <f>ROUNDDOWN(N107*基本データ等!$B$3,0)</f>
        <v>2006</v>
      </c>
      <c r="Z107" s="1">
        <f>ROUNDDOWN(O107*基本データ等!$B$3,0)</f>
        <v>2006</v>
      </c>
      <c r="AA107" s="1">
        <f>ROUNDDOWN(P107*基本データ等!$B$3,0)</f>
        <v>2183</v>
      </c>
      <c r="AB107" s="1">
        <f>ROUNDDOWN(Q107*基本データ等!$B$3,0)</f>
        <v>2191</v>
      </c>
      <c r="AC107" s="1">
        <f>ROUNDDOWN(R107*基本データ等!$B$3,0)</f>
        <v>2253</v>
      </c>
      <c r="AD107" s="1">
        <f>ROUNDDOWN(S107*基本データ等!$B$3,0)</f>
        <v>2300</v>
      </c>
      <c r="AE107" s="1">
        <f>ROUNDDOWN(T107*基本データ等!$B$3,0)</f>
        <v>3648</v>
      </c>
      <c r="AF107" s="1">
        <f>ROUNDDOWN(U107*基本データ等!$B$3,0)</f>
        <v>3748</v>
      </c>
      <c r="AG107" s="1">
        <f>ROUNDDOWN(V107*基本データ等!$B$3,0)</f>
        <v>11198</v>
      </c>
      <c r="AH107" s="1">
        <f>ROUNDDOWN(W107*基本データ等!$B$3,0)</f>
        <v>2009</v>
      </c>
    </row>
    <row r="108" spans="1:34">
      <c r="A108" s="6">
        <v>105</v>
      </c>
      <c r="B108" s="1">
        <f t="shared" si="44"/>
        <v>22311</v>
      </c>
      <c r="C108" s="1">
        <f t="shared" si="45"/>
        <v>22311</v>
      </c>
      <c r="D108" s="1">
        <f t="shared" si="46"/>
        <v>22311</v>
      </c>
      <c r="E108" s="1">
        <f t="shared" si="47"/>
        <v>24260</v>
      </c>
      <c r="F108" s="1">
        <f t="shared" si="48"/>
        <v>24348</v>
      </c>
      <c r="G108" s="1">
        <f t="shared" si="49"/>
        <v>25030</v>
      </c>
      <c r="H108" s="1">
        <f t="shared" si="50"/>
        <v>25547</v>
      </c>
      <c r="I108" s="1">
        <f t="shared" si="51"/>
        <v>40375</v>
      </c>
      <c r="J108" s="1">
        <f t="shared" si="52"/>
        <v>41475</v>
      </c>
      <c r="K108" s="1">
        <f t="shared" si="53"/>
        <v>123425</v>
      </c>
      <c r="L108" s="1">
        <f t="shared" si="54"/>
        <v>22360</v>
      </c>
      <c r="M108" s="1">
        <f>$A108*基本データ等!$F$13-基本データ等!$F$34</f>
        <v>20283</v>
      </c>
      <c r="N108" s="1">
        <f>$A108*基本データ等!$F$14-基本データ等!$F$35</f>
        <v>20283</v>
      </c>
      <c r="O108" s="1">
        <f>$A108*基本データ等!$F$15-基本データ等!$F$36</f>
        <v>20283</v>
      </c>
      <c r="P108" s="1">
        <f>$A108*基本データ等!$F$16-基本データ等!$F$37</f>
        <v>22055</v>
      </c>
      <c r="Q108" s="1">
        <f>$A108*基本データ等!$F$17-基本データ等!$F$38</f>
        <v>22135</v>
      </c>
      <c r="R108" s="1">
        <f>$A108*基本データ等!$F$18-基本データ等!$F$39</f>
        <v>22755</v>
      </c>
      <c r="S108" s="1">
        <f>$A108*基本データ等!$F$19-基本データ等!$F$40</f>
        <v>23225</v>
      </c>
      <c r="T108" s="1">
        <f>$A108*基本データ等!$F$20-基本データ等!$F$41</f>
        <v>36705</v>
      </c>
      <c r="U108" s="1">
        <f>$A108*基本データ等!$F$21-基本データ等!$F$42</f>
        <v>37705</v>
      </c>
      <c r="V108" s="1">
        <f>$A108*基本データ等!$F$22-基本データ等!$F$43</f>
        <v>112205</v>
      </c>
      <c r="W108" s="1">
        <f>$A108*基本データ等!$F$26-基本データ等!$F$47</f>
        <v>20328</v>
      </c>
      <c r="X108" s="1">
        <f>ROUNDDOWN(M108*基本データ等!$B$3,0)</f>
        <v>2028</v>
      </c>
      <c r="Y108" s="1">
        <f>ROUNDDOWN(N108*基本データ等!$B$3,0)</f>
        <v>2028</v>
      </c>
      <c r="Z108" s="1">
        <f>ROUNDDOWN(O108*基本データ等!$B$3,0)</f>
        <v>2028</v>
      </c>
      <c r="AA108" s="1">
        <f>ROUNDDOWN(P108*基本データ等!$B$3,0)</f>
        <v>2205</v>
      </c>
      <c r="AB108" s="1">
        <f>ROUNDDOWN(Q108*基本データ等!$B$3,0)</f>
        <v>2213</v>
      </c>
      <c r="AC108" s="1">
        <f>ROUNDDOWN(R108*基本データ等!$B$3,0)</f>
        <v>2275</v>
      </c>
      <c r="AD108" s="1">
        <f>ROUNDDOWN(S108*基本データ等!$B$3,0)</f>
        <v>2322</v>
      </c>
      <c r="AE108" s="1">
        <f>ROUNDDOWN(T108*基本データ等!$B$3,0)</f>
        <v>3670</v>
      </c>
      <c r="AF108" s="1">
        <f>ROUNDDOWN(U108*基本データ等!$B$3,0)</f>
        <v>3770</v>
      </c>
      <c r="AG108" s="1">
        <f>ROUNDDOWN(V108*基本データ等!$B$3,0)</f>
        <v>11220</v>
      </c>
      <c r="AH108" s="1">
        <f>ROUNDDOWN(W108*基本データ等!$B$3,0)</f>
        <v>2032</v>
      </c>
    </row>
    <row r="109" spans="1:34">
      <c r="A109" s="6">
        <v>106</v>
      </c>
      <c r="B109" s="1">
        <f t="shared" si="44"/>
        <v>22548</v>
      </c>
      <c r="C109" s="1">
        <f t="shared" si="45"/>
        <v>22548</v>
      </c>
      <c r="D109" s="1">
        <f t="shared" si="46"/>
        <v>22548</v>
      </c>
      <c r="E109" s="1">
        <f t="shared" si="47"/>
        <v>24498</v>
      </c>
      <c r="F109" s="1">
        <f t="shared" si="48"/>
        <v>24586</v>
      </c>
      <c r="G109" s="1">
        <f t="shared" si="49"/>
        <v>25268</v>
      </c>
      <c r="H109" s="1">
        <f t="shared" si="50"/>
        <v>25785</v>
      </c>
      <c r="I109" s="1">
        <f t="shared" si="51"/>
        <v>40613</v>
      </c>
      <c r="J109" s="1">
        <f t="shared" si="52"/>
        <v>41713</v>
      </c>
      <c r="K109" s="1">
        <f t="shared" si="53"/>
        <v>123663</v>
      </c>
      <c r="L109" s="1">
        <f t="shared" si="54"/>
        <v>22616</v>
      </c>
      <c r="M109" s="1">
        <f>$A109*基本データ等!$F$13-基本データ等!$F$34</f>
        <v>20499</v>
      </c>
      <c r="N109" s="1">
        <f>$A109*基本データ等!$F$14-基本データ等!$F$35</f>
        <v>20499</v>
      </c>
      <c r="O109" s="1">
        <f>$A109*基本データ等!$F$15-基本データ等!$F$36</f>
        <v>20499</v>
      </c>
      <c r="P109" s="1">
        <f>$A109*基本データ等!$F$16-基本データ等!$F$37</f>
        <v>22271</v>
      </c>
      <c r="Q109" s="1">
        <f>$A109*基本データ等!$F$17-基本データ等!$F$38</f>
        <v>22351</v>
      </c>
      <c r="R109" s="1">
        <f>$A109*基本データ等!$F$18-基本データ等!$F$39</f>
        <v>22971</v>
      </c>
      <c r="S109" s="1">
        <f>$A109*基本データ等!$F$19-基本データ等!$F$40</f>
        <v>23441</v>
      </c>
      <c r="T109" s="1">
        <f>$A109*基本データ等!$F$20-基本データ等!$F$41</f>
        <v>36921</v>
      </c>
      <c r="U109" s="1">
        <f>$A109*基本データ等!$F$21-基本データ等!$F$42</f>
        <v>37921</v>
      </c>
      <c r="V109" s="1">
        <f>$A109*基本データ等!$F$22-基本データ等!$F$43</f>
        <v>112421</v>
      </c>
      <c r="W109" s="1">
        <f>$A109*基本データ等!$F$26-基本データ等!$F$47</f>
        <v>20560</v>
      </c>
      <c r="X109" s="1">
        <f>ROUNDDOWN(M109*基本データ等!$B$3,0)</f>
        <v>2049</v>
      </c>
      <c r="Y109" s="1">
        <f>ROUNDDOWN(N109*基本データ等!$B$3,0)</f>
        <v>2049</v>
      </c>
      <c r="Z109" s="1">
        <f>ROUNDDOWN(O109*基本データ等!$B$3,0)</f>
        <v>2049</v>
      </c>
      <c r="AA109" s="1">
        <f>ROUNDDOWN(P109*基本データ等!$B$3,0)</f>
        <v>2227</v>
      </c>
      <c r="AB109" s="1">
        <f>ROUNDDOWN(Q109*基本データ等!$B$3,0)</f>
        <v>2235</v>
      </c>
      <c r="AC109" s="1">
        <f>ROUNDDOWN(R109*基本データ等!$B$3,0)</f>
        <v>2297</v>
      </c>
      <c r="AD109" s="1">
        <f>ROUNDDOWN(S109*基本データ等!$B$3,0)</f>
        <v>2344</v>
      </c>
      <c r="AE109" s="1">
        <f>ROUNDDOWN(T109*基本データ等!$B$3,0)</f>
        <v>3692</v>
      </c>
      <c r="AF109" s="1">
        <f>ROUNDDOWN(U109*基本データ等!$B$3,0)</f>
        <v>3792</v>
      </c>
      <c r="AG109" s="1">
        <f>ROUNDDOWN(V109*基本データ等!$B$3,0)</f>
        <v>11242</v>
      </c>
      <c r="AH109" s="1">
        <f>ROUNDDOWN(W109*基本データ等!$B$3,0)</f>
        <v>2056</v>
      </c>
    </row>
    <row r="110" spans="1:34">
      <c r="A110" s="6">
        <v>107</v>
      </c>
      <c r="B110" s="1">
        <f t="shared" si="44"/>
        <v>22786</v>
      </c>
      <c r="C110" s="1">
        <f t="shared" si="45"/>
        <v>22786</v>
      </c>
      <c r="D110" s="1">
        <f t="shared" si="46"/>
        <v>22786</v>
      </c>
      <c r="E110" s="1">
        <f t="shared" si="47"/>
        <v>24735</v>
      </c>
      <c r="F110" s="1">
        <f t="shared" si="48"/>
        <v>24823</v>
      </c>
      <c r="G110" s="1">
        <f t="shared" si="49"/>
        <v>25505</v>
      </c>
      <c r="H110" s="1">
        <f t="shared" si="50"/>
        <v>26022</v>
      </c>
      <c r="I110" s="1">
        <f t="shared" si="51"/>
        <v>40850</v>
      </c>
      <c r="J110" s="1">
        <f t="shared" si="52"/>
        <v>41950</v>
      </c>
      <c r="K110" s="1">
        <f t="shared" si="53"/>
        <v>123900</v>
      </c>
      <c r="L110" s="1">
        <f t="shared" si="54"/>
        <v>22871</v>
      </c>
      <c r="M110" s="1">
        <f>$A110*基本データ等!$F$13-基本データ等!$F$34</f>
        <v>20715</v>
      </c>
      <c r="N110" s="1">
        <f>$A110*基本データ等!$F$14-基本データ等!$F$35</f>
        <v>20715</v>
      </c>
      <c r="O110" s="1">
        <f>$A110*基本データ等!$F$15-基本データ等!$F$36</f>
        <v>20715</v>
      </c>
      <c r="P110" s="1">
        <f>$A110*基本データ等!$F$16-基本データ等!$F$37</f>
        <v>22487</v>
      </c>
      <c r="Q110" s="1">
        <f>$A110*基本データ等!$F$17-基本データ等!$F$38</f>
        <v>22567</v>
      </c>
      <c r="R110" s="1">
        <f>$A110*基本データ等!$F$18-基本データ等!$F$39</f>
        <v>23187</v>
      </c>
      <c r="S110" s="1">
        <f>$A110*基本データ等!$F$19-基本データ等!$F$40</f>
        <v>23657</v>
      </c>
      <c r="T110" s="1">
        <f>$A110*基本データ等!$F$20-基本データ等!$F$41</f>
        <v>37137</v>
      </c>
      <c r="U110" s="1">
        <f>$A110*基本データ等!$F$21-基本データ等!$F$42</f>
        <v>38137</v>
      </c>
      <c r="V110" s="1">
        <f>$A110*基本データ等!$F$22-基本データ等!$F$43</f>
        <v>112637</v>
      </c>
      <c r="W110" s="1">
        <f>$A110*基本データ等!$F$26-基本データ等!$F$47</f>
        <v>20792</v>
      </c>
      <c r="X110" s="1">
        <f>ROUNDDOWN(M110*基本データ等!$B$3,0)</f>
        <v>2071</v>
      </c>
      <c r="Y110" s="1">
        <f>ROUNDDOWN(N110*基本データ等!$B$3,0)</f>
        <v>2071</v>
      </c>
      <c r="Z110" s="1">
        <f>ROUNDDOWN(O110*基本データ等!$B$3,0)</f>
        <v>2071</v>
      </c>
      <c r="AA110" s="1">
        <f>ROUNDDOWN(P110*基本データ等!$B$3,0)</f>
        <v>2248</v>
      </c>
      <c r="AB110" s="1">
        <f>ROUNDDOWN(Q110*基本データ等!$B$3,0)</f>
        <v>2256</v>
      </c>
      <c r="AC110" s="1">
        <f>ROUNDDOWN(R110*基本データ等!$B$3,0)</f>
        <v>2318</v>
      </c>
      <c r="AD110" s="1">
        <f>ROUNDDOWN(S110*基本データ等!$B$3,0)</f>
        <v>2365</v>
      </c>
      <c r="AE110" s="1">
        <f>ROUNDDOWN(T110*基本データ等!$B$3,0)</f>
        <v>3713</v>
      </c>
      <c r="AF110" s="1">
        <f>ROUNDDOWN(U110*基本データ等!$B$3,0)</f>
        <v>3813</v>
      </c>
      <c r="AG110" s="1">
        <f>ROUNDDOWN(V110*基本データ等!$B$3,0)</f>
        <v>11263</v>
      </c>
      <c r="AH110" s="1">
        <f>ROUNDDOWN(W110*基本データ等!$B$3,0)</f>
        <v>2079</v>
      </c>
    </row>
    <row r="111" spans="1:34">
      <c r="A111" s="6">
        <v>108</v>
      </c>
      <c r="B111" s="1">
        <f t="shared" si="44"/>
        <v>23024</v>
      </c>
      <c r="C111" s="1">
        <f t="shared" si="45"/>
        <v>23024</v>
      </c>
      <c r="D111" s="1">
        <f t="shared" si="46"/>
        <v>23024</v>
      </c>
      <c r="E111" s="1">
        <f t="shared" si="47"/>
        <v>24973</v>
      </c>
      <c r="F111" s="1">
        <f t="shared" si="48"/>
        <v>25061</v>
      </c>
      <c r="G111" s="1">
        <f t="shared" si="49"/>
        <v>25743</v>
      </c>
      <c r="H111" s="1">
        <f t="shared" si="50"/>
        <v>26260</v>
      </c>
      <c r="I111" s="1">
        <f t="shared" si="51"/>
        <v>41088</v>
      </c>
      <c r="J111" s="1">
        <f t="shared" si="52"/>
        <v>42188</v>
      </c>
      <c r="K111" s="1">
        <f t="shared" si="53"/>
        <v>124138</v>
      </c>
      <c r="L111" s="1">
        <f t="shared" si="54"/>
        <v>23126</v>
      </c>
      <c r="M111" s="1">
        <f>$A111*基本データ等!$F$13-基本データ等!$F$34</f>
        <v>20931</v>
      </c>
      <c r="N111" s="1">
        <f>$A111*基本データ等!$F$14-基本データ等!$F$35</f>
        <v>20931</v>
      </c>
      <c r="O111" s="1">
        <f>$A111*基本データ等!$F$15-基本データ等!$F$36</f>
        <v>20931</v>
      </c>
      <c r="P111" s="1">
        <f>$A111*基本データ等!$F$16-基本データ等!$F$37</f>
        <v>22703</v>
      </c>
      <c r="Q111" s="1">
        <f>$A111*基本データ等!$F$17-基本データ等!$F$38</f>
        <v>22783</v>
      </c>
      <c r="R111" s="1">
        <f>$A111*基本データ等!$F$18-基本データ等!$F$39</f>
        <v>23403</v>
      </c>
      <c r="S111" s="1">
        <f>$A111*基本データ等!$F$19-基本データ等!$F$40</f>
        <v>23873</v>
      </c>
      <c r="T111" s="1">
        <f>$A111*基本データ等!$F$20-基本データ等!$F$41</f>
        <v>37353</v>
      </c>
      <c r="U111" s="1">
        <f>$A111*基本データ等!$F$21-基本データ等!$F$42</f>
        <v>38353</v>
      </c>
      <c r="V111" s="1">
        <f>$A111*基本データ等!$F$22-基本データ等!$F$43</f>
        <v>112853</v>
      </c>
      <c r="W111" s="1">
        <f>$A111*基本データ等!$F$26-基本データ等!$F$47</f>
        <v>21024</v>
      </c>
      <c r="X111" s="1">
        <f>ROUNDDOWN(M111*基本データ等!$B$3,0)</f>
        <v>2093</v>
      </c>
      <c r="Y111" s="1">
        <f>ROUNDDOWN(N111*基本データ等!$B$3,0)</f>
        <v>2093</v>
      </c>
      <c r="Z111" s="1">
        <f>ROUNDDOWN(O111*基本データ等!$B$3,0)</f>
        <v>2093</v>
      </c>
      <c r="AA111" s="1">
        <f>ROUNDDOWN(P111*基本データ等!$B$3,0)</f>
        <v>2270</v>
      </c>
      <c r="AB111" s="1">
        <f>ROUNDDOWN(Q111*基本データ等!$B$3,0)</f>
        <v>2278</v>
      </c>
      <c r="AC111" s="1">
        <f>ROUNDDOWN(R111*基本データ等!$B$3,0)</f>
        <v>2340</v>
      </c>
      <c r="AD111" s="1">
        <f>ROUNDDOWN(S111*基本データ等!$B$3,0)</f>
        <v>2387</v>
      </c>
      <c r="AE111" s="1">
        <f>ROUNDDOWN(T111*基本データ等!$B$3,0)</f>
        <v>3735</v>
      </c>
      <c r="AF111" s="1">
        <f>ROUNDDOWN(U111*基本データ等!$B$3,0)</f>
        <v>3835</v>
      </c>
      <c r="AG111" s="1">
        <f>ROUNDDOWN(V111*基本データ等!$B$3,0)</f>
        <v>11285</v>
      </c>
      <c r="AH111" s="1">
        <f>ROUNDDOWN(W111*基本データ等!$B$3,0)</f>
        <v>2102</v>
      </c>
    </row>
    <row r="112" spans="1:34">
      <c r="A112" s="6">
        <v>109</v>
      </c>
      <c r="B112" s="1">
        <f t="shared" si="44"/>
        <v>23261</v>
      </c>
      <c r="C112" s="1">
        <f t="shared" si="45"/>
        <v>23261</v>
      </c>
      <c r="D112" s="1">
        <f t="shared" si="46"/>
        <v>23261</v>
      </c>
      <c r="E112" s="1">
        <f t="shared" si="47"/>
        <v>25210</v>
      </c>
      <c r="F112" s="1">
        <f t="shared" si="48"/>
        <v>25298</v>
      </c>
      <c r="G112" s="1">
        <f t="shared" si="49"/>
        <v>25980</v>
      </c>
      <c r="H112" s="1">
        <f t="shared" si="50"/>
        <v>26497</v>
      </c>
      <c r="I112" s="1">
        <f t="shared" si="51"/>
        <v>41325</v>
      </c>
      <c r="J112" s="1">
        <f t="shared" si="52"/>
        <v>42425</v>
      </c>
      <c r="K112" s="1">
        <f t="shared" si="53"/>
        <v>124375</v>
      </c>
      <c r="L112" s="1">
        <f t="shared" si="54"/>
        <v>23381</v>
      </c>
      <c r="M112" s="1">
        <f>$A112*基本データ等!$F$13-基本データ等!$F$34</f>
        <v>21147</v>
      </c>
      <c r="N112" s="1">
        <f>$A112*基本データ等!$F$14-基本データ等!$F$35</f>
        <v>21147</v>
      </c>
      <c r="O112" s="1">
        <f>$A112*基本データ等!$F$15-基本データ等!$F$36</f>
        <v>21147</v>
      </c>
      <c r="P112" s="1">
        <f>$A112*基本データ等!$F$16-基本データ等!$F$37</f>
        <v>22919</v>
      </c>
      <c r="Q112" s="1">
        <f>$A112*基本データ等!$F$17-基本データ等!$F$38</f>
        <v>22999</v>
      </c>
      <c r="R112" s="1">
        <f>$A112*基本データ等!$F$18-基本データ等!$F$39</f>
        <v>23619</v>
      </c>
      <c r="S112" s="1">
        <f>$A112*基本データ等!$F$19-基本データ等!$F$40</f>
        <v>24089</v>
      </c>
      <c r="T112" s="1">
        <f>$A112*基本データ等!$F$20-基本データ等!$F$41</f>
        <v>37569</v>
      </c>
      <c r="U112" s="1">
        <f>$A112*基本データ等!$F$21-基本データ等!$F$42</f>
        <v>38569</v>
      </c>
      <c r="V112" s="1">
        <f>$A112*基本データ等!$F$22-基本データ等!$F$43</f>
        <v>113069</v>
      </c>
      <c r="W112" s="1">
        <f>$A112*基本データ等!$F$26-基本データ等!$F$47</f>
        <v>21256</v>
      </c>
      <c r="X112" s="1">
        <f>ROUNDDOWN(M112*基本データ等!$B$3,0)</f>
        <v>2114</v>
      </c>
      <c r="Y112" s="1">
        <f>ROUNDDOWN(N112*基本データ等!$B$3,0)</f>
        <v>2114</v>
      </c>
      <c r="Z112" s="1">
        <f>ROUNDDOWN(O112*基本データ等!$B$3,0)</f>
        <v>2114</v>
      </c>
      <c r="AA112" s="1">
        <f>ROUNDDOWN(P112*基本データ等!$B$3,0)</f>
        <v>2291</v>
      </c>
      <c r="AB112" s="1">
        <f>ROUNDDOWN(Q112*基本データ等!$B$3,0)</f>
        <v>2299</v>
      </c>
      <c r="AC112" s="1">
        <f>ROUNDDOWN(R112*基本データ等!$B$3,0)</f>
        <v>2361</v>
      </c>
      <c r="AD112" s="1">
        <f>ROUNDDOWN(S112*基本データ等!$B$3,0)</f>
        <v>2408</v>
      </c>
      <c r="AE112" s="1">
        <f>ROUNDDOWN(T112*基本データ等!$B$3,0)</f>
        <v>3756</v>
      </c>
      <c r="AF112" s="1">
        <f>ROUNDDOWN(U112*基本データ等!$B$3,0)</f>
        <v>3856</v>
      </c>
      <c r="AG112" s="1">
        <f>ROUNDDOWN(V112*基本データ等!$B$3,0)</f>
        <v>11306</v>
      </c>
      <c r="AH112" s="1">
        <f>ROUNDDOWN(W112*基本データ等!$B$3,0)</f>
        <v>2125</v>
      </c>
    </row>
    <row r="113" spans="1:34">
      <c r="A113" s="6">
        <v>110</v>
      </c>
      <c r="B113" s="1">
        <f t="shared" si="44"/>
        <v>23499</v>
      </c>
      <c r="C113" s="1">
        <f t="shared" si="45"/>
        <v>23499</v>
      </c>
      <c r="D113" s="1">
        <f t="shared" si="46"/>
        <v>23499</v>
      </c>
      <c r="E113" s="1">
        <f t="shared" si="47"/>
        <v>25448</v>
      </c>
      <c r="F113" s="1">
        <f t="shared" si="48"/>
        <v>25536</v>
      </c>
      <c r="G113" s="1">
        <f t="shared" si="49"/>
        <v>26218</v>
      </c>
      <c r="H113" s="1">
        <f t="shared" si="50"/>
        <v>26735</v>
      </c>
      <c r="I113" s="1">
        <f t="shared" si="51"/>
        <v>41563</v>
      </c>
      <c r="J113" s="1">
        <f t="shared" si="52"/>
        <v>42663</v>
      </c>
      <c r="K113" s="1">
        <f t="shared" si="53"/>
        <v>124613</v>
      </c>
      <c r="L113" s="1">
        <f t="shared" si="54"/>
        <v>23636</v>
      </c>
      <c r="M113" s="1">
        <f>$A113*基本データ等!$F$13-基本データ等!$F$34</f>
        <v>21363</v>
      </c>
      <c r="N113" s="1">
        <f>$A113*基本データ等!$F$14-基本データ等!$F$35</f>
        <v>21363</v>
      </c>
      <c r="O113" s="1">
        <f>$A113*基本データ等!$F$15-基本データ等!$F$36</f>
        <v>21363</v>
      </c>
      <c r="P113" s="1">
        <f>$A113*基本データ等!$F$16-基本データ等!$F$37</f>
        <v>23135</v>
      </c>
      <c r="Q113" s="1">
        <f>$A113*基本データ等!$F$17-基本データ等!$F$38</f>
        <v>23215</v>
      </c>
      <c r="R113" s="1">
        <f>$A113*基本データ等!$F$18-基本データ等!$F$39</f>
        <v>23835</v>
      </c>
      <c r="S113" s="1">
        <f>$A113*基本データ等!$F$19-基本データ等!$F$40</f>
        <v>24305</v>
      </c>
      <c r="T113" s="1">
        <f>$A113*基本データ等!$F$20-基本データ等!$F$41</f>
        <v>37785</v>
      </c>
      <c r="U113" s="1">
        <f>$A113*基本データ等!$F$21-基本データ等!$F$42</f>
        <v>38785</v>
      </c>
      <c r="V113" s="1">
        <f>$A113*基本データ等!$F$22-基本データ等!$F$43</f>
        <v>113285</v>
      </c>
      <c r="W113" s="1">
        <f>$A113*基本データ等!$F$26-基本データ等!$F$47</f>
        <v>21488</v>
      </c>
      <c r="X113" s="1">
        <f>ROUNDDOWN(M113*基本データ等!$B$3,0)</f>
        <v>2136</v>
      </c>
      <c r="Y113" s="1">
        <f>ROUNDDOWN(N113*基本データ等!$B$3,0)</f>
        <v>2136</v>
      </c>
      <c r="Z113" s="1">
        <f>ROUNDDOWN(O113*基本データ等!$B$3,0)</f>
        <v>2136</v>
      </c>
      <c r="AA113" s="1">
        <f>ROUNDDOWN(P113*基本データ等!$B$3,0)</f>
        <v>2313</v>
      </c>
      <c r="AB113" s="1">
        <f>ROUNDDOWN(Q113*基本データ等!$B$3,0)</f>
        <v>2321</v>
      </c>
      <c r="AC113" s="1">
        <f>ROUNDDOWN(R113*基本データ等!$B$3,0)</f>
        <v>2383</v>
      </c>
      <c r="AD113" s="1">
        <f>ROUNDDOWN(S113*基本データ等!$B$3,0)</f>
        <v>2430</v>
      </c>
      <c r="AE113" s="1">
        <f>ROUNDDOWN(T113*基本データ等!$B$3,0)</f>
        <v>3778</v>
      </c>
      <c r="AF113" s="1">
        <f>ROUNDDOWN(U113*基本データ等!$B$3,0)</f>
        <v>3878</v>
      </c>
      <c r="AG113" s="1">
        <f>ROUNDDOWN(V113*基本データ等!$B$3,0)</f>
        <v>11328</v>
      </c>
      <c r="AH113" s="1">
        <f>ROUNDDOWN(W113*基本データ等!$B$3,0)</f>
        <v>2148</v>
      </c>
    </row>
    <row r="114" spans="1:34">
      <c r="A114" s="6">
        <v>111</v>
      </c>
      <c r="B114" s="1">
        <f t="shared" si="44"/>
        <v>23736</v>
      </c>
      <c r="C114" s="1">
        <f t="shared" si="45"/>
        <v>23736</v>
      </c>
      <c r="D114" s="1">
        <f t="shared" si="46"/>
        <v>23736</v>
      </c>
      <c r="E114" s="1">
        <f t="shared" si="47"/>
        <v>25686</v>
      </c>
      <c r="F114" s="1">
        <f t="shared" si="48"/>
        <v>25774</v>
      </c>
      <c r="G114" s="1">
        <f t="shared" si="49"/>
        <v>26456</v>
      </c>
      <c r="H114" s="1">
        <f t="shared" si="50"/>
        <v>26973</v>
      </c>
      <c r="I114" s="1">
        <f t="shared" si="51"/>
        <v>41801</v>
      </c>
      <c r="J114" s="1">
        <f t="shared" si="52"/>
        <v>42901</v>
      </c>
      <c r="K114" s="1">
        <f t="shared" si="53"/>
        <v>124851</v>
      </c>
      <c r="L114" s="1">
        <f t="shared" si="54"/>
        <v>23892</v>
      </c>
      <c r="M114" s="1">
        <f>$A114*基本データ等!$F$13-基本データ等!$F$34</f>
        <v>21579</v>
      </c>
      <c r="N114" s="1">
        <f>$A114*基本データ等!$F$14-基本データ等!$F$35</f>
        <v>21579</v>
      </c>
      <c r="O114" s="1">
        <f>$A114*基本データ等!$F$15-基本データ等!$F$36</f>
        <v>21579</v>
      </c>
      <c r="P114" s="1">
        <f>$A114*基本データ等!$F$16-基本データ等!$F$37</f>
        <v>23351</v>
      </c>
      <c r="Q114" s="1">
        <f>$A114*基本データ等!$F$17-基本データ等!$F$38</f>
        <v>23431</v>
      </c>
      <c r="R114" s="1">
        <f>$A114*基本データ等!$F$18-基本データ等!$F$39</f>
        <v>24051</v>
      </c>
      <c r="S114" s="1">
        <f>$A114*基本データ等!$F$19-基本データ等!$F$40</f>
        <v>24521</v>
      </c>
      <c r="T114" s="1">
        <f>$A114*基本データ等!$F$20-基本データ等!$F$41</f>
        <v>38001</v>
      </c>
      <c r="U114" s="1">
        <f>$A114*基本データ等!$F$21-基本データ等!$F$42</f>
        <v>39001</v>
      </c>
      <c r="V114" s="1">
        <f>$A114*基本データ等!$F$22-基本データ等!$F$43</f>
        <v>113501</v>
      </c>
      <c r="W114" s="1">
        <f>$A114*基本データ等!$F$26-基本データ等!$F$47</f>
        <v>21720</v>
      </c>
      <c r="X114" s="1">
        <f>ROUNDDOWN(M114*基本データ等!$B$3,0)</f>
        <v>2157</v>
      </c>
      <c r="Y114" s="1">
        <f>ROUNDDOWN(N114*基本データ等!$B$3,0)</f>
        <v>2157</v>
      </c>
      <c r="Z114" s="1">
        <f>ROUNDDOWN(O114*基本データ等!$B$3,0)</f>
        <v>2157</v>
      </c>
      <c r="AA114" s="1">
        <f>ROUNDDOWN(P114*基本データ等!$B$3,0)</f>
        <v>2335</v>
      </c>
      <c r="AB114" s="1">
        <f>ROUNDDOWN(Q114*基本データ等!$B$3,0)</f>
        <v>2343</v>
      </c>
      <c r="AC114" s="1">
        <f>ROUNDDOWN(R114*基本データ等!$B$3,0)</f>
        <v>2405</v>
      </c>
      <c r="AD114" s="1">
        <f>ROUNDDOWN(S114*基本データ等!$B$3,0)</f>
        <v>2452</v>
      </c>
      <c r="AE114" s="1">
        <f>ROUNDDOWN(T114*基本データ等!$B$3,0)</f>
        <v>3800</v>
      </c>
      <c r="AF114" s="1">
        <f>ROUNDDOWN(U114*基本データ等!$B$3,0)</f>
        <v>3900</v>
      </c>
      <c r="AG114" s="1">
        <f>ROUNDDOWN(V114*基本データ等!$B$3,0)</f>
        <v>11350</v>
      </c>
      <c r="AH114" s="1">
        <f>ROUNDDOWN(W114*基本データ等!$B$3,0)</f>
        <v>2172</v>
      </c>
    </row>
    <row r="115" spans="1:34">
      <c r="A115" s="6">
        <v>112</v>
      </c>
      <c r="B115" s="1">
        <f t="shared" si="44"/>
        <v>23974</v>
      </c>
      <c r="C115" s="1">
        <f t="shared" si="45"/>
        <v>23974</v>
      </c>
      <c r="D115" s="1">
        <f t="shared" si="46"/>
        <v>23974</v>
      </c>
      <c r="E115" s="1">
        <f t="shared" si="47"/>
        <v>25923</v>
      </c>
      <c r="F115" s="1">
        <f t="shared" si="48"/>
        <v>26011</v>
      </c>
      <c r="G115" s="1">
        <f t="shared" si="49"/>
        <v>26693</v>
      </c>
      <c r="H115" s="1">
        <f t="shared" si="50"/>
        <v>27210</v>
      </c>
      <c r="I115" s="1">
        <f t="shared" si="51"/>
        <v>42038</v>
      </c>
      <c r="J115" s="1">
        <f t="shared" si="52"/>
        <v>43138</v>
      </c>
      <c r="K115" s="1">
        <f t="shared" si="53"/>
        <v>125088</v>
      </c>
      <c r="L115" s="1">
        <f t="shared" si="54"/>
        <v>24147</v>
      </c>
      <c r="M115" s="1">
        <f>$A115*基本データ等!$F$13-基本データ等!$F$34</f>
        <v>21795</v>
      </c>
      <c r="N115" s="1">
        <f>$A115*基本データ等!$F$14-基本データ等!$F$35</f>
        <v>21795</v>
      </c>
      <c r="O115" s="1">
        <f>$A115*基本データ等!$F$15-基本データ等!$F$36</f>
        <v>21795</v>
      </c>
      <c r="P115" s="1">
        <f>$A115*基本データ等!$F$16-基本データ等!$F$37</f>
        <v>23567</v>
      </c>
      <c r="Q115" s="1">
        <f>$A115*基本データ等!$F$17-基本データ等!$F$38</f>
        <v>23647</v>
      </c>
      <c r="R115" s="1">
        <f>$A115*基本データ等!$F$18-基本データ等!$F$39</f>
        <v>24267</v>
      </c>
      <c r="S115" s="1">
        <f>$A115*基本データ等!$F$19-基本データ等!$F$40</f>
        <v>24737</v>
      </c>
      <c r="T115" s="1">
        <f>$A115*基本データ等!$F$20-基本データ等!$F$41</f>
        <v>38217</v>
      </c>
      <c r="U115" s="1">
        <f>$A115*基本データ等!$F$21-基本データ等!$F$42</f>
        <v>39217</v>
      </c>
      <c r="V115" s="1">
        <f>$A115*基本データ等!$F$22-基本データ等!$F$43</f>
        <v>113717</v>
      </c>
      <c r="W115" s="1">
        <f>$A115*基本データ等!$F$26-基本データ等!$F$47</f>
        <v>21952</v>
      </c>
      <c r="X115" s="1">
        <f>ROUNDDOWN(M115*基本データ等!$B$3,0)</f>
        <v>2179</v>
      </c>
      <c r="Y115" s="1">
        <f>ROUNDDOWN(N115*基本データ等!$B$3,0)</f>
        <v>2179</v>
      </c>
      <c r="Z115" s="1">
        <f>ROUNDDOWN(O115*基本データ等!$B$3,0)</f>
        <v>2179</v>
      </c>
      <c r="AA115" s="1">
        <f>ROUNDDOWN(P115*基本データ等!$B$3,0)</f>
        <v>2356</v>
      </c>
      <c r="AB115" s="1">
        <f>ROUNDDOWN(Q115*基本データ等!$B$3,0)</f>
        <v>2364</v>
      </c>
      <c r="AC115" s="1">
        <f>ROUNDDOWN(R115*基本データ等!$B$3,0)</f>
        <v>2426</v>
      </c>
      <c r="AD115" s="1">
        <f>ROUNDDOWN(S115*基本データ等!$B$3,0)</f>
        <v>2473</v>
      </c>
      <c r="AE115" s="1">
        <f>ROUNDDOWN(T115*基本データ等!$B$3,0)</f>
        <v>3821</v>
      </c>
      <c r="AF115" s="1">
        <f>ROUNDDOWN(U115*基本データ等!$B$3,0)</f>
        <v>3921</v>
      </c>
      <c r="AG115" s="1">
        <f>ROUNDDOWN(V115*基本データ等!$B$3,0)</f>
        <v>11371</v>
      </c>
      <c r="AH115" s="1">
        <f>ROUNDDOWN(W115*基本データ等!$B$3,0)</f>
        <v>2195</v>
      </c>
    </row>
    <row r="116" spans="1:34">
      <c r="A116" s="6">
        <v>113</v>
      </c>
      <c r="B116" s="1">
        <f t="shared" si="44"/>
        <v>24212</v>
      </c>
      <c r="C116" s="1">
        <f t="shared" si="45"/>
        <v>24212</v>
      </c>
      <c r="D116" s="1">
        <f t="shared" si="46"/>
        <v>24212</v>
      </c>
      <c r="E116" s="1">
        <f t="shared" si="47"/>
        <v>26161</v>
      </c>
      <c r="F116" s="1">
        <f t="shared" si="48"/>
        <v>26249</v>
      </c>
      <c r="G116" s="1">
        <f t="shared" si="49"/>
        <v>26931</v>
      </c>
      <c r="H116" s="1">
        <f t="shared" si="50"/>
        <v>27448</v>
      </c>
      <c r="I116" s="1">
        <f t="shared" si="51"/>
        <v>42276</v>
      </c>
      <c r="J116" s="1">
        <f t="shared" si="52"/>
        <v>43376</v>
      </c>
      <c r="K116" s="1">
        <f t="shared" si="53"/>
        <v>125326</v>
      </c>
      <c r="L116" s="1">
        <f t="shared" si="54"/>
        <v>24402</v>
      </c>
      <c r="M116" s="1">
        <f>$A116*基本データ等!$F$13-基本データ等!$F$34</f>
        <v>22011</v>
      </c>
      <c r="N116" s="1">
        <f>$A116*基本データ等!$F$14-基本データ等!$F$35</f>
        <v>22011</v>
      </c>
      <c r="O116" s="1">
        <f>$A116*基本データ等!$F$15-基本データ等!$F$36</f>
        <v>22011</v>
      </c>
      <c r="P116" s="1">
        <f>$A116*基本データ等!$F$16-基本データ等!$F$37</f>
        <v>23783</v>
      </c>
      <c r="Q116" s="1">
        <f>$A116*基本データ等!$F$17-基本データ等!$F$38</f>
        <v>23863</v>
      </c>
      <c r="R116" s="1">
        <f>$A116*基本データ等!$F$18-基本データ等!$F$39</f>
        <v>24483</v>
      </c>
      <c r="S116" s="1">
        <f>$A116*基本データ等!$F$19-基本データ等!$F$40</f>
        <v>24953</v>
      </c>
      <c r="T116" s="1">
        <f>$A116*基本データ等!$F$20-基本データ等!$F$41</f>
        <v>38433</v>
      </c>
      <c r="U116" s="1">
        <f>$A116*基本データ等!$F$21-基本データ等!$F$42</f>
        <v>39433</v>
      </c>
      <c r="V116" s="1">
        <f>$A116*基本データ等!$F$22-基本データ等!$F$43</f>
        <v>113933</v>
      </c>
      <c r="W116" s="1">
        <f>$A116*基本データ等!$F$26-基本データ等!$F$47</f>
        <v>22184</v>
      </c>
      <c r="X116" s="1">
        <f>ROUNDDOWN(M116*基本データ等!$B$3,0)</f>
        <v>2201</v>
      </c>
      <c r="Y116" s="1">
        <f>ROUNDDOWN(N116*基本データ等!$B$3,0)</f>
        <v>2201</v>
      </c>
      <c r="Z116" s="1">
        <f>ROUNDDOWN(O116*基本データ等!$B$3,0)</f>
        <v>2201</v>
      </c>
      <c r="AA116" s="1">
        <f>ROUNDDOWN(P116*基本データ等!$B$3,0)</f>
        <v>2378</v>
      </c>
      <c r="AB116" s="1">
        <f>ROUNDDOWN(Q116*基本データ等!$B$3,0)</f>
        <v>2386</v>
      </c>
      <c r="AC116" s="1">
        <f>ROUNDDOWN(R116*基本データ等!$B$3,0)</f>
        <v>2448</v>
      </c>
      <c r="AD116" s="1">
        <f>ROUNDDOWN(S116*基本データ等!$B$3,0)</f>
        <v>2495</v>
      </c>
      <c r="AE116" s="1">
        <f>ROUNDDOWN(T116*基本データ等!$B$3,0)</f>
        <v>3843</v>
      </c>
      <c r="AF116" s="1">
        <f>ROUNDDOWN(U116*基本データ等!$B$3,0)</f>
        <v>3943</v>
      </c>
      <c r="AG116" s="1">
        <f>ROUNDDOWN(V116*基本データ等!$B$3,0)</f>
        <v>11393</v>
      </c>
      <c r="AH116" s="1">
        <f>ROUNDDOWN(W116*基本データ等!$B$3,0)</f>
        <v>2218</v>
      </c>
    </row>
    <row r="117" spans="1:34">
      <c r="A117" s="6">
        <v>114</v>
      </c>
      <c r="B117" s="1">
        <f t="shared" si="44"/>
        <v>24449</v>
      </c>
      <c r="C117" s="1">
        <f t="shared" si="45"/>
        <v>24449</v>
      </c>
      <c r="D117" s="1">
        <f t="shared" si="46"/>
        <v>24449</v>
      </c>
      <c r="E117" s="1">
        <f t="shared" si="47"/>
        <v>26398</v>
      </c>
      <c r="F117" s="1">
        <f t="shared" si="48"/>
        <v>26486</v>
      </c>
      <c r="G117" s="1">
        <f t="shared" si="49"/>
        <v>27168</v>
      </c>
      <c r="H117" s="1">
        <f t="shared" si="50"/>
        <v>27685</v>
      </c>
      <c r="I117" s="1">
        <f t="shared" si="51"/>
        <v>42513</v>
      </c>
      <c r="J117" s="1">
        <f t="shared" si="52"/>
        <v>43613</v>
      </c>
      <c r="K117" s="1">
        <f t="shared" si="53"/>
        <v>125563</v>
      </c>
      <c r="L117" s="1">
        <f t="shared" si="54"/>
        <v>24657</v>
      </c>
      <c r="M117" s="1">
        <f>$A117*基本データ等!$F$13-基本データ等!$F$34</f>
        <v>22227</v>
      </c>
      <c r="N117" s="1">
        <f>$A117*基本データ等!$F$14-基本データ等!$F$35</f>
        <v>22227</v>
      </c>
      <c r="O117" s="1">
        <f>$A117*基本データ等!$F$15-基本データ等!$F$36</f>
        <v>22227</v>
      </c>
      <c r="P117" s="1">
        <f>$A117*基本データ等!$F$16-基本データ等!$F$37</f>
        <v>23999</v>
      </c>
      <c r="Q117" s="1">
        <f>$A117*基本データ等!$F$17-基本データ等!$F$38</f>
        <v>24079</v>
      </c>
      <c r="R117" s="1">
        <f>$A117*基本データ等!$F$18-基本データ等!$F$39</f>
        <v>24699</v>
      </c>
      <c r="S117" s="1">
        <f>$A117*基本データ等!$F$19-基本データ等!$F$40</f>
        <v>25169</v>
      </c>
      <c r="T117" s="1">
        <f>$A117*基本データ等!$F$20-基本データ等!$F$41</f>
        <v>38649</v>
      </c>
      <c r="U117" s="1">
        <f>$A117*基本データ等!$F$21-基本データ等!$F$42</f>
        <v>39649</v>
      </c>
      <c r="V117" s="1">
        <f>$A117*基本データ等!$F$22-基本データ等!$F$43</f>
        <v>114149</v>
      </c>
      <c r="W117" s="1">
        <f>$A117*基本データ等!$F$26-基本データ等!$F$47</f>
        <v>22416</v>
      </c>
      <c r="X117" s="1">
        <f>ROUNDDOWN(M117*基本データ等!$B$3,0)</f>
        <v>2222</v>
      </c>
      <c r="Y117" s="1">
        <f>ROUNDDOWN(N117*基本データ等!$B$3,0)</f>
        <v>2222</v>
      </c>
      <c r="Z117" s="1">
        <f>ROUNDDOWN(O117*基本データ等!$B$3,0)</f>
        <v>2222</v>
      </c>
      <c r="AA117" s="1">
        <f>ROUNDDOWN(P117*基本データ等!$B$3,0)</f>
        <v>2399</v>
      </c>
      <c r="AB117" s="1">
        <f>ROUNDDOWN(Q117*基本データ等!$B$3,0)</f>
        <v>2407</v>
      </c>
      <c r="AC117" s="1">
        <f>ROUNDDOWN(R117*基本データ等!$B$3,0)</f>
        <v>2469</v>
      </c>
      <c r="AD117" s="1">
        <f>ROUNDDOWN(S117*基本データ等!$B$3,0)</f>
        <v>2516</v>
      </c>
      <c r="AE117" s="1">
        <f>ROUNDDOWN(T117*基本データ等!$B$3,0)</f>
        <v>3864</v>
      </c>
      <c r="AF117" s="1">
        <f>ROUNDDOWN(U117*基本データ等!$B$3,0)</f>
        <v>3964</v>
      </c>
      <c r="AG117" s="1">
        <f>ROUNDDOWN(V117*基本データ等!$B$3,0)</f>
        <v>11414</v>
      </c>
      <c r="AH117" s="1">
        <f>ROUNDDOWN(W117*基本データ等!$B$3,0)</f>
        <v>2241</v>
      </c>
    </row>
    <row r="118" spans="1:34">
      <c r="A118" s="6">
        <v>115</v>
      </c>
      <c r="B118" s="1">
        <f t="shared" si="44"/>
        <v>24687</v>
      </c>
      <c r="C118" s="1">
        <f t="shared" si="45"/>
        <v>24687</v>
      </c>
      <c r="D118" s="1">
        <f t="shared" si="46"/>
        <v>24687</v>
      </c>
      <c r="E118" s="1">
        <f t="shared" si="47"/>
        <v>26636</v>
      </c>
      <c r="F118" s="1">
        <f t="shared" si="48"/>
        <v>26724</v>
      </c>
      <c r="G118" s="1">
        <f t="shared" si="49"/>
        <v>27406</v>
      </c>
      <c r="H118" s="1">
        <f t="shared" si="50"/>
        <v>27923</v>
      </c>
      <c r="I118" s="1">
        <f t="shared" si="51"/>
        <v>42751</v>
      </c>
      <c r="J118" s="1">
        <f t="shared" si="52"/>
        <v>43851</v>
      </c>
      <c r="K118" s="1">
        <f t="shared" si="53"/>
        <v>125801</v>
      </c>
      <c r="L118" s="1">
        <f t="shared" si="54"/>
        <v>24912</v>
      </c>
      <c r="M118" s="1">
        <f>$A118*基本データ等!$F$13-基本データ等!$F$34</f>
        <v>22443</v>
      </c>
      <c r="N118" s="1">
        <f>$A118*基本データ等!$F$14-基本データ等!$F$35</f>
        <v>22443</v>
      </c>
      <c r="O118" s="1">
        <f>$A118*基本データ等!$F$15-基本データ等!$F$36</f>
        <v>22443</v>
      </c>
      <c r="P118" s="1">
        <f>$A118*基本データ等!$F$16-基本データ等!$F$37</f>
        <v>24215</v>
      </c>
      <c r="Q118" s="1">
        <f>$A118*基本データ等!$F$17-基本データ等!$F$38</f>
        <v>24295</v>
      </c>
      <c r="R118" s="1">
        <f>$A118*基本データ等!$F$18-基本データ等!$F$39</f>
        <v>24915</v>
      </c>
      <c r="S118" s="1">
        <f>$A118*基本データ等!$F$19-基本データ等!$F$40</f>
        <v>25385</v>
      </c>
      <c r="T118" s="1">
        <f>$A118*基本データ等!$F$20-基本データ等!$F$41</f>
        <v>38865</v>
      </c>
      <c r="U118" s="1">
        <f>$A118*基本データ等!$F$21-基本データ等!$F$42</f>
        <v>39865</v>
      </c>
      <c r="V118" s="1">
        <f>$A118*基本データ等!$F$22-基本データ等!$F$43</f>
        <v>114365</v>
      </c>
      <c r="W118" s="1">
        <f>$A118*基本データ等!$F$26-基本データ等!$F$47</f>
        <v>22648</v>
      </c>
      <c r="X118" s="1">
        <f>ROUNDDOWN(M118*基本データ等!$B$3,0)</f>
        <v>2244</v>
      </c>
      <c r="Y118" s="1">
        <f>ROUNDDOWN(N118*基本データ等!$B$3,0)</f>
        <v>2244</v>
      </c>
      <c r="Z118" s="1">
        <f>ROUNDDOWN(O118*基本データ等!$B$3,0)</f>
        <v>2244</v>
      </c>
      <c r="AA118" s="1">
        <f>ROUNDDOWN(P118*基本データ等!$B$3,0)</f>
        <v>2421</v>
      </c>
      <c r="AB118" s="1">
        <f>ROUNDDOWN(Q118*基本データ等!$B$3,0)</f>
        <v>2429</v>
      </c>
      <c r="AC118" s="1">
        <f>ROUNDDOWN(R118*基本データ等!$B$3,0)</f>
        <v>2491</v>
      </c>
      <c r="AD118" s="1">
        <f>ROUNDDOWN(S118*基本データ等!$B$3,0)</f>
        <v>2538</v>
      </c>
      <c r="AE118" s="1">
        <f>ROUNDDOWN(T118*基本データ等!$B$3,0)</f>
        <v>3886</v>
      </c>
      <c r="AF118" s="1">
        <f>ROUNDDOWN(U118*基本データ等!$B$3,0)</f>
        <v>3986</v>
      </c>
      <c r="AG118" s="1">
        <f>ROUNDDOWN(V118*基本データ等!$B$3,0)</f>
        <v>11436</v>
      </c>
      <c r="AH118" s="1">
        <f>ROUNDDOWN(W118*基本データ等!$B$3,0)</f>
        <v>2264</v>
      </c>
    </row>
    <row r="119" spans="1:34">
      <c r="A119" s="6">
        <v>116</v>
      </c>
      <c r="B119" s="1">
        <f t="shared" si="44"/>
        <v>24924</v>
      </c>
      <c r="C119" s="1">
        <f t="shared" si="45"/>
        <v>24924</v>
      </c>
      <c r="D119" s="1">
        <f t="shared" si="46"/>
        <v>24924</v>
      </c>
      <c r="E119" s="1">
        <f t="shared" si="47"/>
        <v>26874</v>
      </c>
      <c r="F119" s="1">
        <f t="shared" si="48"/>
        <v>26962</v>
      </c>
      <c r="G119" s="1">
        <f t="shared" si="49"/>
        <v>27644</v>
      </c>
      <c r="H119" s="1">
        <f t="shared" si="50"/>
        <v>28161</v>
      </c>
      <c r="I119" s="1">
        <f t="shared" si="51"/>
        <v>42989</v>
      </c>
      <c r="J119" s="1">
        <f t="shared" si="52"/>
        <v>44089</v>
      </c>
      <c r="K119" s="1">
        <f t="shared" si="53"/>
        <v>126039</v>
      </c>
      <c r="L119" s="1">
        <f t="shared" si="54"/>
        <v>25168</v>
      </c>
      <c r="M119" s="1">
        <f>$A119*基本データ等!$F$13-基本データ等!$F$34</f>
        <v>22659</v>
      </c>
      <c r="N119" s="1">
        <f>$A119*基本データ等!$F$14-基本データ等!$F$35</f>
        <v>22659</v>
      </c>
      <c r="O119" s="1">
        <f>$A119*基本データ等!$F$15-基本データ等!$F$36</f>
        <v>22659</v>
      </c>
      <c r="P119" s="1">
        <f>$A119*基本データ等!$F$16-基本データ等!$F$37</f>
        <v>24431</v>
      </c>
      <c r="Q119" s="1">
        <f>$A119*基本データ等!$F$17-基本データ等!$F$38</f>
        <v>24511</v>
      </c>
      <c r="R119" s="1">
        <f>$A119*基本データ等!$F$18-基本データ等!$F$39</f>
        <v>25131</v>
      </c>
      <c r="S119" s="1">
        <f>$A119*基本データ等!$F$19-基本データ等!$F$40</f>
        <v>25601</v>
      </c>
      <c r="T119" s="1">
        <f>$A119*基本データ等!$F$20-基本データ等!$F$41</f>
        <v>39081</v>
      </c>
      <c r="U119" s="1">
        <f>$A119*基本データ等!$F$21-基本データ等!$F$42</f>
        <v>40081</v>
      </c>
      <c r="V119" s="1">
        <f>$A119*基本データ等!$F$22-基本データ等!$F$43</f>
        <v>114581</v>
      </c>
      <c r="W119" s="1">
        <f>$A119*基本データ等!$F$26-基本データ等!$F$47</f>
        <v>22880</v>
      </c>
      <c r="X119" s="1">
        <f>ROUNDDOWN(M119*基本データ等!$B$3,0)</f>
        <v>2265</v>
      </c>
      <c r="Y119" s="1">
        <f>ROUNDDOWN(N119*基本データ等!$B$3,0)</f>
        <v>2265</v>
      </c>
      <c r="Z119" s="1">
        <f>ROUNDDOWN(O119*基本データ等!$B$3,0)</f>
        <v>2265</v>
      </c>
      <c r="AA119" s="1">
        <f>ROUNDDOWN(P119*基本データ等!$B$3,0)</f>
        <v>2443</v>
      </c>
      <c r="AB119" s="1">
        <f>ROUNDDOWN(Q119*基本データ等!$B$3,0)</f>
        <v>2451</v>
      </c>
      <c r="AC119" s="1">
        <f>ROUNDDOWN(R119*基本データ等!$B$3,0)</f>
        <v>2513</v>
      </c>
      <c r="AD119" s="1">
        <f>ROUNDDOWN(S119*基本データ等!$B$3,0)</f>
        <v>2560</v>
      </c>
      <c r="AE119" s="1">
        <f>ROUNDDOWN(T119*基本データ等!$B$3,0)</f>
        <v>3908</v>
      </c>
      <c r="AF119" s="1">
        <f>ROUNDDOWN(U119*基本データ等!$B$3,0)</f>
        <v>4008</v>
      </c>
      <c r="AG119" s="1">
        <f>ROUNDDOWN(V119*基本データ等!$B$3,0)</f>
        <v>11458</v>
      </c>
      <c r="AH119" s="1">
        <f>ROUNDDOWN(W119*基本データ等!$B$3,0)</f>
        <v>2288</v>
      </c>
    </row>
    <row r="120" spans="1:34">
      <c r="A120" s="6">
        <v>117</v>
      </c>
      <c r="B120" s="1">
        <f t="shared" si="44"/>
        <v>25162</v>
      </c>
      <c r="C120" s="1">
        <f t="shared" si="45"/>
        <v>25162</v>
      </c>
      <c r="D120" s="1">
        <f t="shared" si="46"/>
        <v>25162</v>
      </c>
      <c r="E120" s="1">
        <f t="shared" si="47"/>
        <v>27111</v>
      </c>
      <c r="F120" s="1">
        <f t="shared" si="48"/>
        <v>27199</v>
      </c>
      <c r="G120" s="1">
        <f t="shared" si="49"/>
        <v>27881</v>
      </c>
      <c r="H120" s="1">
        <f t="shared" si="50"/>
        <v>28398</v>
      </c>
      <c r="I120" s="1">
        <f t="shared" si="51"/>
        <v>43226</v>
      </c>
      <c r="J120" s="1">
        <f t="shared" si="52"/>
        <v>44326</v>
      </c>
      <c r="K120" s="1">
        <f t="shared" si="53"/>
        <v>126276</v>
      </c>
      <c r="L120" s="1">
        <f t="shared" si="54"/>
        <v>25423</v>
      </c>
      <c r="M120" s="1">
        <f>$A120*基本データ等!$F$13-基本データ等!$F$34</f>
        <v>22875</v>
      </c>
      <c r="N120" s="1">
        <f>$A120*基本データ等!$F$14-基本データ等!$F$35</f>
        <v>22875</v>
      </c>
      <c r="O120" s="1">
        <f>$A120*基本データ等!$F$15-基本データ等!$F$36</f>
        <v>22875</v>
      </c>
      <c r="P120" s="1">
        <f>$A120*基本データ等!$F$16-基本データ等!$F$37</f>
        <v>24647</v>
      </c>
      <c r="Q120" s="1">
        <f>$A120*基本データ等!$F$17-基本データ等!$F$38</f>
        <v>24727</v>
      </c>
      <c r="R120" s="1">
        <f>$A120*基本データ等!$F$18-基本データ等!$F$39</f>
        <v>25347</v>
      </c>
      <c r="S120" s="1">
        <f>$A120*基本データ等!$F$19-基本データ等!$F$40</f>
        <v>25817</v>
      </c>
      <c r="T120" s="1">
        <f>$A120*基本データ等!$F$20-基本データ等!$F$41</f>
        <v>39297</v>
      </c>
      <c r="U120" s="1">
        <f>$A120*基本データ等!$F$21-基本データ等!$F$42</f>
        <v>40297</v>
      </c>
      <c r="V120" s="1">
        <f>$A120*基本データ等!$F$22-基本データ等!$F$43</f>
        <v>114797</v>
      </c>
      <c r="W120" s="1">
        <f>$A120*基本データ等!$F$26-基本データ等!$F$47</f>
        <v>23112</v>
      </c>
      <c r="X120" s="1">
        <f>ROUNDDOWN(M120*基本データ等!$B$3,0)</f>
        <v>2287</v>
      </c>
      <c r="Y120" s="1">
        <f>ROUNDDOWN(N120*基本データ等!$B$3,0)</f>
        <v>2287</v>
      </c>
      <c r="Z120" s="1">
        <f>ROUNDDOWN(O120*基本データ等!$B$3,0)</f>
        <v>2287</v>
      </c>
      <c r="AA120" s="1">
        <f>ROUNDDOWN(P120*基本データ等!$B$3,0)</f>
        <v>2464</v>
      </c>
      <c r="AB120" s="1">
        <f>ROUNDDOWN(Q120*基本データ等!$B$3,0)</f>
        <v>2472</v>
      </c>
      <c r="AC120" s="1">
        <f>ROUNDDOWN(R120*基本データ等!$B$3,0)</f>
        <v>2534</v>
      </c>
      <c r="AD120" s="1">
        <f>ROUNDDOWN(S120*基本データ等!$B$3,0)</f>
        <v>2581</v>
      </c>
      <c r="AE120" s="1">
        <f>ROUNDDOWN(T120*基本データ等!$B$3,0)</f>
        <v>3929</v>
      </c>
      <c r="AF120" s="1">
        <f>ROUNDDOWN(U120*基本データ等!$B$3,0)</f>
        <v>4029</v>
      </c>
      <c r="AG120" s="1">
        <f>ROUNDDOWN(V120*基本データ等!$B$3,0)</f>
        <v>11479</v>
      </c>
      <c r="AH120" s="1">
        <f>ROUNDDOWN(W120*基本データ等!$B$3,0)</f>
        <v>2311</v>
      </c>
    </row>
    <row r="121" spans="1:34">
      <c r="A121" s="6">
        <v>118</v>
      </c>
      <c r="B121" s="1">
        <f t="shared" si="44"/>
        <v>25400</v>
      </c>
      <c r="C121" s="1">
        <f t="shared" si="45"/>
        <v>25400</v>
      </c>
      <c r="D121" s="1">
        <f t="shared" si="46"/>
        <v>25400</v>
      </c>
      <c r="E121" s="1">
        <f t="shared" si="47"/>
        <v>27349</v>
      </c>
      <c r="F121" s="1">
        <f t="shared" si="48"/>
        <v>27437</v>
      </c>
      <c r="G121" s="1">
        <f t="shared" si="49"/>
        <v>28119</v>
      </c>
      <c r="H121" s="1">
        <f t="shared" si="50"/>
        <v>28636</v>
      </c>
      <c r="I121" s="1">
        <f t="shared" si="51"/>
        <v>43464</v>
      </c>
      <c r="J121" s="1">
        <f t="shared" si="52"/>
        <v>44564</v>
      </c>
      <c r="K121" s="1">
        <f t="shared" si="53"/>
        <v>126514</v>
      </c>
      <c r="L121" s="1">
        <f t="shared" si="54"/>
        <v>25678</v>
      </c>
      <c r="M121" s="1">
        <f>$A121*基本データ等!$F$13-基本データ等!$F$34</f>
        <v>23091</v>
      </c>
      <c r="N121" s="1">
        <f>$A121*基本データ等!$F$14-基本データ等!$F$35</f>
        <v>23091</v>
      </c>
      <c r="O121" s="1">
        <f>$A121*基本データ等!$F$15-基本データ等!$F$36</f>
        <v>23091</v>
      </c>
      <c r="P121" s="1">
        <f>$A121*基本データ等!$F$16-基本データ等!$F$37</f>
        <v>24863</v>
      </c>
      <c r="Q121" s="1">
        <f>$A121*基本データ等!$F$17-基本データ等!$F$38</f>
        <v>24943</v>
      </c>
      <c r="R121" s="1">
        <f>$A121*基本データ等!$F$18-基本データ等!$F$39</f>
        <v>25563</v>
      </c>
      <c r="S121" s="1">
        <f>$A121*基本データ等!$F$19-基本データ等!$F$40</f>
        <v>26033</v>
      </c>
      <c r="T121" s="1">
        <f>$A121*基本データ等!$F$20-基本データ等!$F$41</f>
        <v>39513</v>
      </c>
      <c r="U121" s="1">
        <f>$A121*基本データ等!$F$21-基本データ等!$F$42</f>
        <v>40513</v>
      </c>
      <c r="V121" s="1">
        <f>$A121*基本データ等!$F$22-基本データ等!$F$43</f>
        <v>115013</v>
      </c>
      <c r="W121" s="1">
        <f>$A121*基本データ等!$F$26-基本データ等!$F$47</f>
        <v>23344</v>
      </c>
      <c r="X121" s="1">
        <f>ROUNDDOWN(M121*基本データ等!$B$3,0)</f>
        <v>2309</v>
      </c>
      <c r="Y121" s="1">
        <f>ROUNDDOWN(N121*基本データ等!$B$3,0)</f>
        <v>2309</v>
      </c>
      <c r="Z121" s="1">
        <f>ROUNDDOWN(O121*基本データ等!$B$3,0)</f>
        <v>2309</v>
      </c>
      <c r="AA121" s="1">
        <f>ROUNDDOWN(P121*基本データ等!$B$3,0)</f>
        <v>2486</v>
      </c>
      <c r="AB121" s="1">
        <f>ROUNDDOWN(Q121*基本データ等!$B$3,0)</f>
        <v>2494</v>
      </c>
      <c r="AC121" s="1">
        <f>ROUNDDOWN(R121*基本データ等!$B$3,0)</f>
        <v>2556</v>
      </c>
      <c r="AD121" s="1">
        <f>ROUNDDOWN(S121*基本データ等!$B$3,0)</f>
        <v>2603</v>
      </c>
      <c r="AE121" s="1">
        <f>ROUNDDOWN(T121*基本データ等!$B$3,0)</f>
        <v>3951</v>
      </c>
      <c r="AF121" s="1">
        <f>ROUNDDOWN(U121*基本データ等!$B$3,0)</f>
        <v>4051</v>
      </c>
      <c r="AG121" s="1">
        <f>ROUNDDOWN(V121*基本データ等!$B$3,0)</f>
        <v>11501</v>
      </c>
      <c r="AH121" s="1">
        <f>ROUNDDOWN(W121*基本データ等!$B$3,0)</f>
        <v>2334</v>
      </c>
    </row>
    <row r="122" spans="1:34">
      <c r="A122" s="6">
        <v>119</v>
      </c>
      <c r="B122" s="1">
        <f t="shared" si="44"/>
        <v>25637</v>
      </c>
      <c r="C122" s="1">
        <f t="shared" si="45"/>
        <v>25637</v>
      </c>
      <c r="D122" s="1">
        <f t="shared" si="46"/>
        <v>25637</v>
      </c>
      <c r="E122" s="1">
        <f t="shared" si="47"/>
        <v>27586</v>
      </c>
      <c r="F122" s="1">
        <f t="shared" si="48"/>
        <v>27674</v>
      </c>
      <c r="G122" s="1">
        <f t="shared" si="49"/>
        <v>28356</v>
      </c>
      <c r="H122" s="1">
        <f t="shared" si="50"/>
        <v>28873</v>
      </c>
      <c r="I122" s="1">
        <f t="shared" si="51"/>
        <v>43701</v>
      </c>
      <c r="J122" s="1">
        <f t="shared" si="52"/>
        <v>44801</v>
      </c>
      <c r="K122" s="1">
        <f t="shared" si="53"/>
        <v>126751</v>
      </c>
      <c r="L122" s="1">
        <f t="shared" si="54"/>
        <v>25933</v>
      </c>
      <c r="M122" s="1">
        <f>$A122*基本データ等!$F$13-基本データ等!$F$34</f>
        <v>23307</v>
      </c>
      <c r="N122" s="1">
        <f>$A122*基本データ等!$F$14-基本データ等!$F$35</f>
        <v>23307</v>
      </c>
      <c r="O122" s="1">
        <f>$A122*基本データ等!$F$15-基本データ等!$F$36</f>
        <v>23307</v>
      </c>
      <c r="P122" s="1">
        <f>$A122*基本データ等!$F$16-基本データ等!$F$37</f>
        <v>25079</v>
      </c>
      <c r="Q122" s="1">
        <f>$A122*基本データ等!$F$17-基本データ等!$F$38</f>
        <v>25159</v>
      </c>
      <c r="R122" s="1">
        <f>$A122*基本データ等!$F$18-基本データ等!$F$39</f>
        <v>25779</v>
      </c>
      <c r="S122" s="1">
        <f>$A122*基本データ等!$F$19-基本データ等!$F$40</f>
        <v>26249</v>
      </c>
      <c r="T122" s="1">
        <f>$A122*基本データ等!$F$20-基本データ等!$F$41</f>
        <v>39729</v>
      </c>
      <c r="U122" s="1">
        <f>$A122*基本データ等!$F$21-基本データ等!$F$42</f>
        <v>40729</v>
      </c>
      <c r="V122" s="1">
        <f>$A122*基本データ等!$F$22-基本データ等!$F$43</f>
        <v>115229</v>
      </c>
      <c r="W122" s="1">
        <f>$A122*基本データ等!$F$26-基本データ等!$F$47</f>
        <v>23576</v>
      </c>
      <c r="X122" s="1">
        <f>ROUNDDOWN(M122*基本データ等!$B$3,0)</f>
        <v>2330</v>
      </c>
      <c r="Y122" s="1">
        <f>ROUNDDOWN(N122*基本データ等!$B$3,0)</f>
        <v>2330</v>
      </c>
      <c r="Z122" s="1">
        <f>ROUNDDOWN(O122*基本データ等!$B$3,0)</f>
        <v>2330</v>
      </c>
      <c r="AA122" s="1">
        <f>ROUNDDOWN(P122*基本データ等!$B$3,0)</f>
        <v>2507</v>
      </c>
      <c r="AB122" s="1">
        <f>ROUNDDOWN(Q122*基本データ等!$B$3,0)</f>
        <v>2515</v>
      </c>
      <c r="AC122" s="1">
        <f>ROUNDDOWN(R122*基本データ等!$B$3,0)</f>
        <v>2577</v>
      </c>
      <c r="AD122" s="1">
        <f>ROUNDDOWN(S122*基本データ等!$B$3,0)</f>
        <v>2624</v>
      </c>
      <c r="AE122" s="1">
        <f>ROUNDDOWN(T122*基本データ等!$B$3,0)</f>
        <v>3972</v>
      </c>
      <c r="AF122" s="1">
        <f>ROUNDDOWN(U122*基本データ等!$B$3,0)</f>
        <v>4072</v>
      </c>
      <c r="AG122" s="1">
        <f>ROUNDDOWN(V122*基本データ等!$B$3,0)</f>
        <v>11522</v>
      </c>
      <c r="AH122" s="1">
        <f>ROUNDDOWN(W122*基本データ等!$B$3,0)</f>
        <v>2357</v>
      </c>
    </row>
    <row r="123" spans="1:34">
      <c r="A123" s="6">
        <v>120</v>
      </c>
      <c r="B123" s="1">
        <f t="shared" si="44"/>
        <v>25875</v>
      </c>
      <c r="C123" s="1">
        <f t="shared" si="45"/>
        <v>25875</v>
      </c>
      <c r="D123" s="1">
        <f t="shared" si="46"/>
        <v>25875</v>
      </c>
      <c r="E123" s="1">
        <f t="shared" si="47"/>
        <v>27824</v>
      </c>
      <c r="F123" s="1">
        <f t="shared" si="48"/>
        <v>27912</v>
      </c>
      <c r="G123" s="1">
        <f t="shared" si="49"/>
        <v>28594</v>
      </c>
      <c r="H123" s="1">
        <f t="shared" si="50"/>
        <v>29111</v>
      </c>
      <c r="I123" s="1">
        <f t="shared" si="51"/>
        <v>43939</v>
      </c>
      <c r="J123" s="1">
        <f t="shared" si="52"/>
        <v>45039</v>
      </c>
      <c r="K123" s="1">
        <f t="shared" si="53"/>
        <v>126989</v>
      </c>
      <c r="L123" s="1">
        <f t="shared" si="54"/>
        <v>26188</v>
      </c>
      <c r="M123" s="1">
        <f>$A123*基本データ等!$F$13-基本データ等!$F$34</f>
        <v>23523</v>
      </c>
      <c r="N123" s="1">
        <f>$A123*基本データ等!$F$14-基本データ等!$F$35</f>
        <v>23523</v>
      </c>
      <c r="O123" s="1">
        <f>$A123*基本データ等!$F$15-基本データ等!$F$36</f>
        <v>23523</v>
      </c>
      <c r="P123" s="1">
        <f>$A123*基本データ等!$F$16-基本データ等!$F$37</f>
        <v>25295</v>
      </c>
      <c r="Q123" s="1">
        <f>$A123*基本データ等!$F$17-基本データ等!$F$38</f>
        <v>25375</v>
      </c>
      <c r="R123" s="1">
        <f>$A123*基本データ等!$F$18-基本データ等!$F$39</f>
        <v>25995</v>
      </c>
      <c r="S123" s="1">
        <f>$A123*基本データ等!$F$19-基本データ等!$F$40</f>
        <v>26465</v>
      </c>
      <c r="T123" s="1">
        <f>$A123*基本データ等!$F$20-基本データ等!$F$41</f>
        <v>39945</v>
      </c>
      <c r="U123" s="1">
        <f>$A123*基本データ等!$F$21-基本データ等!$F$42</f>
        <v>40945</v>
      </c>
      <c r="V123" s="1">
        <f>$A123*基本データ等!$F$22-基本データ等!$F$43</f>
        <v>115445</v>
      </c>
      <c r="W123" s="1">
        <f>$A123*基本データ等!$F$26-基本データ等!$F$47</f>
        <v>23808</v>
      </c>
      <c r="X123" s="1">
        <f>ROUNDDOWN(M123*基本データ等!$B$3,0)</f>
        <v>2352</v>
      </c>
      <c r="Y123" s="1">
        <f>ROUNDDOWN(N123*基本データ等!$B$3,0)</f>
        <v>2352</v>
      </c>
      <c r="Z123" s="1">
        <f>ROUNDDOWN(O123*基本データ等!$B$3,0)</f>
        <v>2352</v>
      </c>
      <c r="AA123" s="1">
        <f>ROUNDDOWN(P123*基本データ等!$B$3,0)</f>
        <v>2529</v>
      </c>
      <c r="AB123" s="1">
        <f>ROUNDDOWN(Q123*基本データ等!$B$3,0)</f>
        <v>2537</v>
      </c>
      <c r="AC123" s="1">
        <f>ROUNDDOWN(R123*基本データ等!$B$3,0)</f>
        <v>2599</v>
      </c>
      <c r="AD123" s="1">
        <f>ROUNDDOWN(S123*基本データ等!$B$3,0)</f>
        <v>2646</v>
      </c>
      <c r="AE123" s="1">
        <f>ROUNDDOWN(T123*基本データ等!$B$3,0)</f>
        <v>3994</v>
      </c>
      <c r="AF123" s="1">
        <f>ROUNDDOWN(U123*基本データ等!$B$3,0)</f>
        <v>4094</v>
      </c>
      <c r="AG123" s="1">
        <f>ROUNDDOWN(V123*基本データ等!$B$3,0)</f>
        <v>11544</v>
      </c>
      <c r="AH123" s="1">
        <f>ROUNDDOWN(W123*基本データ等!$B$3,0)</f>
        <v>2380</v>
      </c>
    </row>
    <row r="124" spans="1:34">
      <c r="A124" s="6">
        <v>121</v>
      </c>
      <c r="B124" s="1">
        <f t="shared" si="44"/>
        <v>26112</v>
      </c>
      <c r="C124" s="1">
        <f t="shared" si="45"/>
        <v>26112</v>
      </c>
      <c r="D124" s="1">
        <f t="shared" si="46"/>
        <v>26112</v>
      </c>
      <c r="E124" s="1">
        <f t="shared" si="47"/>
        <v>28062</v>
      </c>
      <c r="F124" s="1">
        <f t="shared" si="48"/>
        <v>28150</v>
      </c>
      <c r="G124" s="1">
        <f t="shared" si="49"/>
        <v>28832</v>
      </c>
      <c r="H124" s="1">
        <f t="shared" si="50"/>
        <v>29349</v>
      </c>
      <c r="I124" s="1">
        <f t="shared" si="51"/>
        <v>44177</v>
      </c>
      <c r="J124" s="1">
        <f t="shared" si="52"/>
        <v>45277</v>
      </c>
      <c r="K124" s="1">
        <f t="shared" si="53"/>
        <v>127227</v>
      </c>
      <c r="L124" s="1">
        <f t="shared" si="54"/>
        <v>26444</v>
      </c>
      <c r="M124" s="1">
        <f>$A124*基本データ等!$F$13-基本データ等!$F$34</f>
        <v>23739</v>
      </c>
      <c r="N124" s="1">
        <f>$A124*基本データ等!$F$14-基本データ等!$F$35</f>
        <v>23739</v>
      </c>
      <c r="O124" s="1">
        <f>$A124*基本データ等!$F$15-基本データ等!$F$36</f>
        <v>23739</v>
      </c>
      <c r="P124" s="1">
        <f>$A124*基本データ等!$F$16-基本データ等!$F$37</f>
        <v>25511</v>
      </c>
      <c r="Q124" s="1">
        <f>$A124*基本データ等!$F$17-基本データ等!$F$38</f>
        <v>25591</v>
      </c>
      <c r="R124" s="1">
        <f>$A124*基本データ等!$F$18-基本データ等!$F$39</f>
        <v>26211</v>
      </c>
      <c r="S124" s="1">
        <f>$A124*基本データ等!$F$19-基本データ等!$F$40</f>
        <v>26681</v>
      </c>
      <c r="T124" s="1">
        <f>$A124*基本データ等!$F$20-基本データ等!$F$41</f>
        <v>40161</v>
      </c>
      <c r="U124" s="1">
        <f>$A124*基本データ等!$F$21-基本データ等!$F$42</f>
        <v>41161</v>
      </c>
      <c r="V124" s="1">
        <f>$A124*基本データ等!$F$22-基本データ等!$F$43</f>
        <v>115661</v>
      </c>
      <c r="W124" s="1">
        <f>$A124*基本データ等!$F$26-基本データ等!$F$47</f>
        <v>24040</v>
      </c>
      <c r="X124" s="1">
        <f>ROUNDDOWN(M124*基本データ等!$B$3,0)</f>
        <v>2373</v>
      </c>
      <c r="Y124" s="1">
        <f>ROUNDDOWN(N124*基本データ等!$B$3,0)</f>
        <v>2373</v>
      </c>
      <c r="Z124" s="1">
        <f>ROUNDDOWN(O124*基本データ等!$B$3,0)</f>
        <v>2373</v>
      </c>
      <c r="AA124" s="1">
        <f>ROUNDDOWN(P124*基本データ等!$B$3,0)</f>
        <v>2551</v>
      </c>
      <c r="AB124" s="1">
        <f>ROUNDDOWN(Q124*基本データ等!$B$3,0)</f>
        <v>2559</v>
      </c>
      <c r="AC124" s="1">
        <f>ROUNDDOWN(R124*基本データ等!$B$3,0)</f>
        <v>2621</v>
      </c>
      <c r="AD124" s="1">
        <f>ROUNDDOWN(S124*基本データ等!$B$3,0)</f>
        <v>2668</v>
      </c>
      <c r="AE124" s="1">
        <f>ROUNDDOWN(T124*基本データ等!$B$3,0)</f>
        <v>4016</v>
      </c>
      <c r="AF124" s="1">
        <f>ROUNDDOWN(U124*基本データ等!$B$3,0)</f>
        <v>4116</v>
      </c>
      <c r="AG124" s="1">
        <f>ROUNDDOWN(V124*基本データ等!$B$3,0)</f>
        <v>11566</v>
      </c>
      <c r="AH124" s="1">
        <f>ROUNDDOWN(W124*基本データ等!$B$3,0)</f>
        <v>2404</v>
      </c>
    </row>
    <row r="125" spans="1:34">
      <c r="A125" s="6">
        <v>122</v>
      </c>
      <c r="B125" s="1">
        <f t="shared" si="44"/>
        <v>26350</v>
      </c>
      <c r="C125" s="1">
        <f t="shared" si="45"/>
        <v>26350</v>
      </c>
      <c r="D125" s="1">
        <f t="shared" si="46"/>
        <v>26350</v>
      </c>
      <c r="E125" s="1">
        <f t="shared" si="47"/>
        <v>28299</v>
      </c>
      <c r="F125" s="1">
        <f t="shared" si="48"/>
        <v>28387</v>
      </c>
      <c r="G125" s="1">
        <f t="shared" si="49"/>
        <v>29069</v>
      </c>
      <c r="H125" s="1">
        <f t="shared" si="50"/>
        <v>29586</v>
      </c>
      <c r="I125" s="1">
        <f t="shared" si="51"/>
        <v>44414</v>
      </c>
      <c r="J125" s="1">
        <f t="shared" si="52"/>
        <v>45514</v>
      </c>
      <c r="K125" s="1">
        <f t="shared" si="53"/>
        <v>127464</v>
      </c>
      <c r="L125" s="1">
        <f t="shared" si="54"/>
        <v>26699</v>
      </c>
      <c r="M125" s="1">
        <f>$A125*基本データ等!$F$13-基本データ等!$F$34</f>
        <v>23955</v>
      </c>
      <c r="N125" s="1">
        <f>$A125*基本データ等!$F$14-基本データ等!$F$35</f>
        <v>23955</v>
      </c>
      <c r="O125" s="1">
        <f>$A125*基本データ等!$F$15-基本データ等!$F$36</f>
        <v>23955</v>
      </c>
      <c r="P125" s="1">
        <f>$A125*基本データ等!$F$16-基本データ等!$F$37</f>
        <v>25727</v>
      </c>
      <c r="Q125" s="1">
        <f>$A125*基本データ等!$F$17-基本データ等!$F$38</f>
        <v>25807</v>
      </c>
      <c r="R125" s="1">
        <f>$A125*基本データ等!$F$18-基本データ等!$F$39</f>
        <v>26427</v>
      </c>
      <c r="S125" s="1">
        <f>$A125*基本データ等!$F$19-基本データ等!$F$40</f>
        <v>26897</v>
      </c>
      <c r="T125" s="1">
        <f>$A125*基本データ等!$F$20-基本データ等!$F$41</f>
        <v>40377</v>
      </c>
      <c r="U125" s="1">
        <f>$A125*基本データ等!$F$21-基本データ等!$F$42</f>
        <v>41377</v>
      </c>
      <c r="V125" s="1">
        <f>$A125*基本データ等!$F$22-基本データ等!$F$43</f>
        <v>115877</v>
      </c>
      <c r="W125" s="1">
        <f>$A125*基本データ等!$F$26-基本データ等!$F$47</f>
        <v>24272</v>
      </c>
      <c r="X125" s="1">
        <f>ROUNDDOWN(M125*基本データ等!$B$3,0)</f>
        <v>2395</v>
      </c>
      <c r="Y125" s="1">
        <f>ROUNDDOWN(N125*基本データ等!$B$3,0)</f>
        <v>2395</v>
      </c>
      <c r="Z125" s="1">
        <f>ROUNDDOWN(O125*基本データ等!$B$3,0)</f>
        <v>2395</v>
      </c>
      <c r="AA125" s="1">
        <f>ROUNDDOWN(P125*基本データ等!$B$3,0)</f>
        <v>2572</v>
      </c>
      <c r="AB125" s="1">
        <f>ROUNDDOWN(Q125*基本データ等!$B$3,0)</f>
        <v>2580</v>
      </c>
      <c r="AC125" s="1">
        <f>ROUNDDOWN(R125*基本データ等!$B$3,0)</f>
        <v>2642</v>
      </c>
      <c r="AD125" s="1">
        <f>ROUNDDOWN(S125*基本データ等!$B$3,0)</f>
        <v>2689</v>
      </c>
      <c r="AE125" s="1">
        <f>ROUNDDOWN(T125*基本データ等!$B$3,0)</f>
        <v>4037</v>
      </c>
      <c r="AF125" s="1">
        <f>ROUNDDOWN(U125*基本データ等!$B$3,0)</f>
        <v>4137</v>
      </c>
      <c r="AG125" s="1">
        <f>ROUNDDOWN(V125*基本データ等!$B$3,0)</f>
        <v>11587</v>
      </c>
      <c r="AH125" s="1">
        <f>ROUNDDOWN(W125*基本データ等!$B$3,0)</f>
        <v>2427</v>
      </c>
    </row>
    <row r="126" spans="1:34">
      <c r="A126" s="6">
        <v>123</v>
      </c>
      <c r="B126" s="1">
        <f t="shared" si="44"/>
        <v>26588</v>
      </c>
      <c r="C126" s="1">
        <f t="shared" si="45"/>
        <v>26588</v>
      </c>
      <c r="D126" s="1">
        <f t="shared" si="46"/>
        <v>26588</v>
      </c>
      <c r="E126" s="1">
        <f t="shared" si="47"/>
        <v>28537</v>
      </c>
      <c r="F126" s="1">
        <f t="shared" si="48"/>
        <v>28625</v>
      </c>
      <c r="G126" s="1">
        <f t="shared" si="49"/>
        <v>29307</v>
      </c>
      <c r="H126" s="1">
        <f t="shared" si="50"/>
        <v>29824</v>
      </c>
      <c r="I126" s="1">
        <f t="shared" si="51"/>
        <v>44652</v>
      </c>
      <c r="J126" s="1">
        <f t="shared" si="52"/>
        <v>45752</v>
      </c>
      <c r="K126" s="1">
        <f t="shared" si="53"/>
        <v>127702</v>
      </c>
      <c r="L126" s="1">
        <f t="shared" si="54"/>
        <v>26954</v>
      </c>
      <c r="M126" s="1">
        <f>$A126*基本データ等!$F$13-基本データ等!$F$34</f>
        <v>24171</v>
      </c>
      <c r="N126" s="1">
        <f>$A126*基本データ等!$F$14-基本データ等!$F$35</f>
        <v>24171</v>
      </c>
      <c r="O126" s="1">
        <f>$A126*基本データ等!$F$15-基本データ等!$F$36</f>
        <v>24171</v>
      </c>
      <c r="P126" s="1">
        <f>$A126*基本データ等!$F$16-基本データ等!$F$37</f>
        <v>25943</v>
      </c>
      <c r="Q126" s="1">
        <f>$A126*基本データ等!$F$17-基本データ等!$F$38</f>
        <v>26023</v>
      </c>
      <c r="R126" s="1">
        <f>$A126*基本データ等!$F$18-基本データ等!$F$39</f>
        <v>26643</v>
      </c>
      <c r="S126" s="1">
        <f>$A126*基本データ等!$F$19-基本データ等!$F$40</f>
        <v>27113</v>
      </c>
      <c r="T126" s="1">
        <f>$A126*基本データ等!$F$20-基本データ等!$F$41</f>
        <v>40593</v>
      </c>
      <c r="U126" s="1">
        <f>$A126*基本データ等!$F$21-基本データ等!$F$42</f>
        <v>41593</v>
      </c>
      <c r="V126" s="1">
        <f>$A126*基本データ等!$F$22-基本データ等!$F$43</f>
        <v>116093</v>
      </c>
      <c r="W126" s="1">
        <f>$A126*基本データ等!$F$26-基本データ等!$F$47</f>
        <v>24504</v>
      </c>
      <c r="X126" s="1">
        <f>ROUNDDOWN(M126*基本データ等!$B$3,0)</f>
        <v>2417</v>
      </c>
      <c r="Y126" s="1">
        <f>ROUNDDOWN(N126*基本データ等!$B$3,0)</f>
        <v>2417</v>
      </c>
      <c r="Z126" s="1">
        <f>ROUNDDOWN(O126*基本データ等!$B$3,0)</f>
        <v>2417</v>
      </c>
      <c r="AA126" s="1">
        <f>ROUNDDOWN(P126*基本データ等!$B$3,0)</f>
        <v>2594</v>
      </c>
      <c r="AB126" s="1">
        <f>ROUNDDOWN(Q126*基本データ等!$B$3,0)</f>
        <v>2602</v>
      </c>
      <c r="AC126" s="1">
        <f>ROUNDDOWN(R126*基本データ等!$B$3,0)</f>
        <v>2664</v>
      </c>
      <c r="AD126" s="1">
        <f>ROUNDDOWN(S126*基本データ等!$B$3,0)</f>
        <v>2711</v>
      </c>
      <c r="AE126" s="1">
        <f>ROUNDDOWN(T126*基本データ等!$B$3,0)</f>
        <v>4059</v>
      </c>
      <c r="AF126" s="1">
        <f>ROUNDDOWN(U126*基本データ等!$B$3,0)</f>
        <v>4159</v>
      </c>
      <c r="AG126" s="1">
        <f>ROUNDDOWN(V126*基本データ等!$B$3,0)</f>
        <v>11609</v>
      </c>
      <c r="AH126" s="1">
        <f>ROUNDDOWN(W126*基本データ等!$B$3,0)</f>
        <v>2450</v>
      </c>
    </row>
    <row r="127" spans="1:34">
      <c r="A127" s="6">
        <v>124</v>
      </c>
      <c r="B127" s="1">
        <f t="shared" si="44"/>
        <v>26825</v>
      </c>
      <c r="C127" s="1">
        <f t="shared" si="45"/>
        <v>26825</v>
      </c>
      <c r="D127" s="1">
        <f t="shared" si="46"/>
        <v>26825</v>
      </c>
      <c r="E127" s="1">
        <f t="shared" si="47"/>
        <v>28774</v>
      </c>
      <c r="F127" s="1">
        <f t="shared" si="48"/>
        <v>28862</v>
      </c>
      <c r="G127" s="1">
        <f t="shared" si="49"/>
        <v>29544</v>
      </c>
      <c r="H127" s="1">
        <f t="shared" si="50"/>
        <v>30061</v>
      </c>
      <c r="I127" s="1">
        <f t="shared" si="51"/>
        <v>44889</v>
      </c>
      <c r="J127" s="1">
        <f t="shared" si="52"/>
        <v>45989</v>
      </c>
      <c r="K127" s="1">
        <f t="shared" si="53"/>
        <v>127939</v>
      </c>
      <c r="L127" s="1">
        <f t="shared" si="54"/>
        <v>27209</v>
      </c>
      <c r="M127" s="1">
        <f>$A127*基本データ等!$F$13-基本データ等!$F$34</f>
        <v>24387</v>
      </c>
      <c r="N127" s="1">
        <f>$A127*基本データ等!$F$14-基本データ等!$F$35</f>
        <v>24387</v>
      </c>
      <c r="O127" s="1">
        <f>$A127*基本データ等!$F$15-基本データ等!$F$36</f>
        <v>24387</v>
      </c>
      <c r="P127" s="1">
        <f>$A127*基本データ等!$F$16-基本データ等!$F$37</f>
        <v>26159</v>
      </c>
      <c r="Q127" s="1">
        <f>$A127*基本データ等!$F$17-基本データ等!$F$38</f>
        <v>26239</v>
      </c>
      <c r="R127" s="1">
        <f>$A127*基本データ等!$F$18-基本データ等!$F$39</f>
        <v>26859</v>
      </c>
      <c r="S127" s="1">
        <f>$A127*基本データ等!$F$19-基本データ等!$F$40</f>
        <v>27329</v>
      </c>
      <c r="T127" s="1">
        <f>$A127*基本データ等!$F$20-基本データ等!$F$41</f>
        <v>40809</v>
      </c>
      <c r="U127" s="1">
        <f>$A127*基本データ等!$F$21-基本データ等!$F$42</f>
        <v>41809</v>
      </c>
      <c r="V127" s="1">
        <f>$A127*基本データ等!$F$22-基本データ等!$F$43</f>
        <v>116309</v>
      </c>
      <c r="W127" s="1">
        <f>$A127*基本データ等!$F$26-基本データ等!$F$47</f>
        <v>24736</v>
      </c>
      <c r="X127" s="1">
        <f>ROUNDDOWN(M127*基本データ等!$B$3,0)</f>
        <v>2438</v>
      </c>
      <c r="Y127" s="1">
        <f>ROUNDDOWN(N127*基本データ等!$B$3,0)</f>
        <v>2438</v>
      </c>
      <c r="Z127" s="1">
        <f>ROUNDDOWN(O127*基本データ等!$B$3,0)</f>
        <v>2438</v>
      </c>
      <c r="AA127" s="1">
        <f>ROUNDDOWN(P127*基本データ等!$B$3,0)</f>
        <v>2615</v>
      </c>
      <c r="AB127" s="1">
        <f>ROUNDDOWN(Q127*基本データ等!$B$3,0)</f>
        <v>2623</v>
      </c>
      <c r="AC127" s="1">
        <f>ROUNDDOWN(R127*基本データ等!$B$3,0)</f>
        <v>2685</v>
      </c>
      <c r="AD127" s="1">
        <f>ROUNDDOWN(S127*基本データ等!$B$3,0)</f>
        <v>2732</v>
      </c>
      <c r="AE127" s="1">
        <f>ROUNDDOWN(T127*基本データ等!$B$3,0)</f>
        <v>4080</v>
      </c>
      <c r="AF127" s="1">
        <f>ROUNDDOWN(U127*基本データ等!$B$3,0)</f>
        <v>4180</v>
      </c>
      <c r="AG127" s="1">
        <f>ROUNDDOWN(V127*基本データ等!$B$3,0)</f>
        <v>11630</v>
      </c>
      <c r="AH127" s="1">
        <f>ROUNDDOWN(W127*基本データ等!$B$3,0)</f>
        <v>2473</v>
      </c>
    </row>
    <row r="128" spans="1:34">
      <c r="A128" s="6">
        <v>125</v>
      </c>
      <c r="B128" s="1">
        <f t="shared" si="44"/>
        <v>27063</v>
      </c>
      <c r="C128" s="1">
        <f t="shared" si="45"/>
        <v>27063</v>
      </c>
      <c r="D128" s="1">
        <f t="shared" si="46"/>
        <v>27063</v>
      </c>
      <c r="E128" s="1">
        <f t="shared" si="47"/>
        <v>29012</v>
      </c>
      <c r="F128" s="1">
        <f t="shared" si="48"/>
        <v>29100</v>
      </c>
      <c r="G128" s="1">
        <f t="shared" si="49"/>
        <v>29782</v>
      </c>
      <c r="H128" s="1">
        <f t="shared" si="50"/>
        <v>30299</v>
      </c>
      <c r="I128" s="1">
        <f t="shared" si="51"/>
        <v>45127</v>
      </c>
      <c r="J128" s="1">
        <f t="shared" si="52"/>
        <v>46227</v>
      </c>
      <c r="K128" s="1">
        <f t="shared" si="53"/>
        <v>128177</v>
      </c>
      <c r="L128" s="1">
        <f t="shared" si="54"/>
        <v>27464</v>
      </c>
      <c r="M128" s="1">
        <f>$A128*基本データ等!$F$13-基本データ等!$F$34</f>
        <v>24603</v>
      </c>
      <c r="N128" s="1">
        <f>$A128*基本データ等!$F$14-基本データ等!$F$35</f>
        <v>24603</v>
      </c>
      <c r="O128" s="1">
        <f>$A128*基本データ等!$F$15-基本データ等!$F$36</f>
        <v>24603</v>
      </c>
      <c r="P128" s="1">
        <f>$A128*基本データ等!$F$16-基本データ等!$F$37</f>
        <v>26375</v>
      </c>
      <c r="Q128" s="1">
        <f>$A128*基本データ等!$F$17-基本データ等!$F$38</f>
        <v>26455</v>
      </c>
      <c r="R128" s="1">
        <f>$A128*基本データ等!$F$18-基本データ等!$F$39</f>
        <v>27075</v>
      </c>
      <c r="S128" s="1">
        <f>$A128*基本データ等!$F$19-基本データ等!$F$40</f>
        <v>27545</v>
      </c>
      <c r="T128" s="1">
        <f>$A128*基本データ等!$F$20-基本データ等!$F$41</f>
        <v>41025</v>
      </c>
      <c r="U128" s="1">
        <f>$A128*基本データ等!$F$21-基本データ等!$F$42</f>
        <v>42025</v>
      </c>
      <c r="V128" s="1">
        <f>$A128*基本データ等!$F$22-基本データ等!$F$43</f>
        <v>116525</v>
      </c>
      <c r="W128" s="1">
        <f>$A128*基本データ等!$F$26-基本データ等!$F$47</f>
        <v>24968</v>
      </c>
      <c r="X128" s="1">
        <f>ROUNDDOWN(M128*基本データ等!$B$3,0)</f>
        <v>2460</v>
      </c>
      <c r="Y128" s="1">
        <f>ROUNDDOWN(N128*基本データ等!$B$3,0)</f>
        <v>2460</v>
      </c>
      <c r="Z128" s="1">
        <f>ROUNDDOWN(O128*基本データ等!$B$3,0)</f>
        <v>2460</v>
      </c>
      <c r="AA128" s="1">
        <f>ROUNDDOWN(P128*基本データ等!$B$3,0)</f>
        <v>2637</v>
      </c>
      <c r="AB128" s="1">
        <f>ROUNDDOWN(Q128*基本データ等!$B$3,0)</f>
        <v>2645</v>
      </c>
      <c r="AC128" s="1">
        <f>ROUNDDOWN(R128*基本データ等!$B$3,0)</f>
        <v>2707</v>
      </c>
      <c r="AD128" s="1">
        <f>ROUNDDOWN(S128*基本データ等!$B$3,0)</f>
        <v>2754</v>
      </c>
      <c r="AE128" s="1">
        <f>ROUNDDOWN(T128*基本データ等!$B$3,0)</f>
        <v>4102</v>
      </c>
      <c r="AF128" s="1">
        <f>ROUNDDOWN(U128*基本データ等!$B$3,0)</f>
        <v>4202</v>
      </c>
      <c r="AG128" s="1">
        <f>ROUNDDOWN(V128*基本データ等!$B$3,0)</f>
        <v>11652</v>
      </c>
      <c r="AH128" s="1">
        <f>ROUNDDOWN(W128*基本データ等!$B$3,0)</f>
        <v>2496</v>
      </c>
    </row>
    <row r="129" spans="1:34">
      <c r="A129" s="6">
        <v>126</v>
      </c>
      <c r="B129" s="1">
        <f t="shared" si="44"/>
        <v>27300</v>
      </c>
      <c r="C129" s="1">
        <f t="shared" si="45"/>
        <v>27300</v>
      </c>
      <c r="D129" s="1">
        <f t="shared" si="46"/>
        <v>27300</v>
      </c>
      <c r="E129" s="1">
        <f t="shared" si="47"/>
        <v>29250</v>
      </c>
      <c r="F129" s="1">
        <f t="shared" si="48"/>
        <v>29338</v>
      </c>
      <c r="G129" s="1">
        <f t="shared" si="49"/>
        <v>30020</v>
      </c>
      <c r="H129" s="1">
        <f t="shared" si="50"/>
        <v>30537</v>
      </c>
      <c r="I129" s="1">
        <f t="shared" si="51"/>
        <v>45365</v>
      </c>
      <c r="J129" s="1">
        <f t="shared" si="52"/>
        <v>46465</v>
      </c>
      <c r="K129" s="1">
        <f t="shared" si="53"/>
        <v>128415</v>
      </c>
      <c r="L129" s="1">
        <f t="shared" si="54"/>
        <v>27720</v>
      </c>
      <c r="M129" s="1">
        <f>$A129*基本データ等!$F$13-基本データ等!$F$34</f>
        <v>24819</v>
      </c>
      <c r="N129" s="1">
        <f>$A129*基本データ等!$F$14-基本データ等!$F$35</f>
        <v>24819</v>
      </c>
      <c r="O129" s="1">
        <f>$A129*基本データ等!$F$15-基本データ等!$F$36</f>
        <v>24819</v>
      </c>
      <c r="P129" s="1">
        <f>$A129*基本データ等!$F$16-基本データ等!$F$37</f>
        <v>26591</v>
      </c>
      <c r="Q129" s="1">
        <f>$A129*基本データ等!$F$17-基本データ等!$F$38</f>
        <v>26671</v>
      </c>
      <c r="R129" s="1">
        <f>$A129*基本データ等!$F$18-基本データ等!$F$39</f>
        <v>27291</v>
      </c>
      <c r="S129" s="1">
        <f>$A129*基本データ等!$F$19-基本データ等!$F$40</f>
        <v>27761</v>
      </c>
      <c r="T129" s="1">
        <f>$A129*基本データ等!$F$20-基本データ等!$F$41</f>
        <v>41241</v>
      </c>
      <c r="U129" s="1">
        <f>$A129*基本データ等!$F$21-基本データ等!$F$42</f>
        <v>42241</v>
      </c>
      <c r="V129" s="1">
        <f>$A129*基本データ等!$F$22-基本データ等!$F$43</f>
        <v>116741</v>
      </c>
      <c r="W129" s="1">
        <f>$A129*基本データ等!$F$26-基本データ等!$F$47</f>
        <v>25200</v>
      </c>
      <c r="X129" s="1">
        <f>ROUNDDOWN(M129*基本データ等!$B$3,0)</f>
        <v>2481</v>
      </c>
      <c r="Y129" s="1">
        <f>ROUNDDOWN(N129*基本データ等!$B$3,0)</f>
        <v>2481</v>
      </c>
      <c r="Z129" s="1">
        <f>ROUNDDOWN(O129*基本データ等!$B$3,0)</f>
        <v>2481</v>
      </c>
      <c r="AA129" s="1">
        <f>ROUNDDOWN(P129*基本データ等!$B$3,0)</f>
        <v>2659</v>
      </c>
      <c r="AB129" s="1">
        <f>ROUNDDOWN(Q129*基本データ等!$B$3,0)</f>
        <v>2667</v>
      </c>
      <c r="AC129" s="1">
        <f>ROUNDDOWN(R129*基本データ等!$B$3,0)</f>
        <v>2729</v>
      </c>
      <c r="AD129" s="1">
        <f>ROUNDDOWN(S129*基本データ等!$B$3,0)</f>
        <v>2776</v>
      </c>
      <c r="AE129" s="1">
        <f>ROUNDDOWN(T129*基本データ等!$B$3,0)</f>
        <v>4124</v>
      </c>
      <c r="AF129" s="1">
        <f>ROUNDDOWN(U129*基本データ等!$B$3,0)</f>
        <v>4224</v>
      </c>
      <c r="AG129" s="1">
        <f>ROUNDDOWN(V129*基本データ等!$B$3,0)</f>
        <v>11674</v>
      </c>
      <c r="AH129" s="1">
        <f>ROUNDDOWN(W129*基本データ等!$B$3,0)</f>
        <v>2520</v>
      </c>
    </row>
    <row r="130" spans="1:34">
      <c r="A130" s="6">
        <v>127</v>
      </c>
      <c r="B130" s="1">
        <f t="shared" si="44"/>
        <v>27538</v>
      </c>
      <c r="C130" s="1">
        <f t="shared" si="45"/>
        <v>27538</v>
      </c>
      <c r="D130" s="1">
        <f t="shared" si="46"/>
        <v>27538</v>
      </c>
      <c r="E130" s="1">
        <f t="shared" si="47"/>
        <v>29487</v>
      </c>
      <c r="F130" s="1">
        <f t="shared" si="48"/>
        <v>29575</v>
      </c>
      <c r="G130" s="1">
        <f t="shared" si="49"/>
        <v>30257</v>
      </c>
      <c r="H130" s="1">
        <f t="shared" si="50"/>
        <v>30774</v>
      </c>
      <c r="I130" s="1">
        <f t="shared" si="51"/>
        <v>45602</v>
      </c>
      <c r="J130" s="1">
        <f t="shared" si="52"/>
        <v>46702</v>
      </c>
      <c r="K130" s="1">
        <f t="shared" si="53"/>
        <v>128652</v>
      </c>
      <c r="L130" s="1">
        <f t="shared" si="54"/>
        <v>27975</v>
      </c>
      <c r="M130" s="1">
        <f>$A130*基本データ等!$F$13-基本データ等!$F$34</f>
        <v>25035</v>
      </c>
      <c r="N130" s="1">
        <f>$A130*基本データ等!$F$14-基本データ等!$F$35</f>
        <v>25035</v>
      </c>
      <c r="O130" s="1">
        <f>$A130*基本データ等!$F$15-基本データ等!$F$36</f>
        <v>25035</v>
      </c>
      <c r="P130" s="1">
        <f>$A130*基本データ等!$F$16-基本データ等!$F$37</f>
        <v>26807</v>
      </c>
      <c r="Q130" s="1">
        <f>$A130*基本データ等!$F$17-基本データ等!$F$38</f>
        <v>26887</v>
      </c>
      <c r="R130" s="1">
        <f>$A130*基本データ等!$F$18-基本データ等!$F$39</f>
        <v>27507</v>
      </c>
      <c r="S130" s="1">
        <f>$A130*基本データ等!$F$19-基本データ等!$F$40</f>
        <v>27977</v>
      </c>
      <c r="T130" s="1">
        <f>$A130*基本データ等!$F$20-基本データ等!$F$41</f>
        <v>41457</v>
      </c>
      <c r="U130" s="1">
        <f>$A130*基本データ等!$F$21-基本データ等!$F$42</f>
        <v>42457</v>
      </c>
      <c r="V130" s="1">
        <f>$A130*基本データ等!$F$22-基本データ等!$F$43</f>
        <v>116957</v>
      </c>
      <c r="W130" s="1">
        <f>$A130*基本データ等!$F$26-基本データ等!$F$47</f>
        <v>25432</v>
      </c>
      <c r="X130" s="1">
        <f>ROUNDDOWN(M130*基本データ等!$B$3,0)</f>
        <v>2503</v>
      </c>
      <c r="Y130" s="1">
        <f>ROUNDDOWN(N130*基本データ等!$B$3,0)</f>
        <v>2503</v>
      </c>
      <c r="Z130" s="1">
        <f>ROUNDDOWN(O130*基本データ等!$B$3,0)</f>
        <v>2503</v>
      </c>
      <c r="AA130" s="1">
        <f>ROUNDDOWN(P130*基本データ等!$B$3,0)</f>
        <v>2680</v>
      </c>
      <c r="AB130" s="1">
        <f>ROUNDDOWN(Q130*基本データ等!$B$3,0)</f>
        <v>2688</v>
      </c>
      <c r="AC130" s="1">
        <f>ROUNDDOWN(R130*基本データ等!$B$3,0)</f>
        <v>2750</v>
      </c>
      <c r="AD130" s="1">
        <f>ROUNDDOWN(S130*基本データ等!$B$3,0)</f>
        <v>2797</v>
      </c>
      <c r="AE130" s="1">
        <f>ROUNDDOWN(T130*基本データ等!$B$3,0)</f>
        <v>4145</v>
      </c>
      <c r="AF130" s="1">
        <f>ROUNDDOWN(U130*基本データ等!$B$3,0)</f>
        <v>4245</v>
      </c>
      <c r="AG130" s="1">
        <f>ROUNDDOWN(V130*基本データ等!$B$3,0)</f>
        <v>11695</v>
      </c>
      <c r="AH130" s="1">
        <f>ROUNDDOWN(W130*基本データ等!$B$3,0)</f>
        <v>2543</v>
      </c>
    </row>
    <row r="131" spans="1:34">
      <c r="A131" s="6">
        <v>128</v>
      </c>
      <c r="B131" s="1">
        <f t="shared" si="44"/>
        <v>27776</v>
      </c>
      <c r="C131" s="1">
        <f t="shared" si="45"/>
        <v>27776</v>
      </c>
      <c r="D131" s="1">
        <f t="shared" si="46"/>
        <v>27776</v>
      </c>
      <c r="E131" s="1">
        <f t="shared" si="47"/>
        <v>29725</v>
      </c>
      <c r="F131" s="1">
        <f t="shared" si="48"/>
        <v>29813</v>
      </c>
      <c r="G131" s="1">
        <f t="shared" si="49"/>
        <v>30495</v>
      </c>
      <c r="H131" s="1">
        <f t="shared" si="50"/>
        <v>31012</v>
      </c>
      <c r="I131" s="1">
        <f t="shared" si="51"/>
        <v>45840</v>
      </c>
      <c r="J131" s="1">
        <f t="shared" si="52"/>
        <v>46940</v>
      </c>
      <c r="K131" s="1">
        <f t="shared" si="53"/>
        <v>128890</v>
      </c>
      <c r="L131" s="1">
        <f t="shared" si="54"/>
        <v>28230</v>
      </c>
      <c r="M131" s="1">
        <f>$A131*基本データ等!$F$13-基本データ等!$F$34</f>
        <v>25251</v>
      </c>
      <c r="N131" s="1">
        <f>$A131*基本データ等!$F$14-基本データ等!$F$35</f>
        <v>25251</v>
      </c>
      <c r="O131" s="1">
        <f>$A131*基本データ等!$F$15-基本データ等!$F$36</f>
        <v>25251</v>
      </c>
      <c r="P131" s="1">
        <f>$A131*基本データ等!$F$16-基本データ等!$F$37</f>
        <v>27023</v>
      </c>
      <c r="Q131" s="1">
        <f>$A131*基本データ等!$F$17-基本データ等!$F$38</f>
        <v>27103</v>
      </c>
      <c r="R131" s="1">
        <f>$A131*基本データ等!$F$18-基本データ等!$F$39</f>
        <v>27723</v>
      </c>
      <c r="S131" s="1">
        <f>$A131*基本データ等!$F$19-基本データ等!$F$40</f>
        <v>28193</v>
      </c>
      <c r="T131" s="1">
        <f>$A131*基本データ等!$F$20-基本データ等!$F$41</f>
        <v>41673</v>
      </c>
      <c r="U131" s="1">
        <f>$A131*基本データ等!$F$21-基本データ等!$F$42</f>
        <v>42673</v>
      </c>
      <c r="V131" s="1">
        <f>$A131*基本データ等!$F$22-基本データ等!$F$43</f>
        <v>117173</v>
      </c>
      <c r="W131" s="1">
        <f>$A131*基本データ等!$F$26-基本データ等!$F$47</f>
        <v>25664</v>
      </c>
      <c r="X131" s="1">
        <f>ROUNDDOWN(M131*基本データ等!$B$3,0)</f>
        <v>2525</v>
      </c>
      <c r="Y131" s="1">
        <f>ROUNDDOWN(N131*基本データ等!$B$3,0)</f>
        <v>2525</v>
      </c>
      <c r="Z131" s="1">
        <f>ROUNDDOWN(O131*基本データ等!$B$3,0)</f>
        <v>2525</v>
      </c>
      <c r="AA131" s="1">
        <f>ROUNDDOWN(P131*基本データ等!$B$3,0)</f>
        <v>2702</v>
      </c>
      <c r="AB131" s="1">
        <f>ROUNDDOWN(Q131*基本データ等!$B$3,0)</f>
        <v>2710</v>
      </c>
      <c r="AC131" s="1">
        <f>ROUNDDOWN(R131*基本データ等!$B$3,0)</f>
        <v>2772</v>
      </c>
      <c r="AD131" s="1">
        <f>ROUNDDOWN(S131*基本データ等!$B$3,0)</f>
        <v>2819</v>
      </c>
      <c r="AE131" s="1">
        <f>ROUNDDOWN(T131*基本データ等!$B$3,0)</f>
        <v>4167</v>
      </c>
      <c r="AF131" s="1">
        <f>ROUNDDOWN(U131*基本データ等!$B$3,0)</f>
        <v>4267</v>
      </c>
      <c r="AG131" s="1">
        <f>ROUNDDOWN(V131*基本データ等!$B$3,0)</f>
        <v>11717</v>
      </c>
      <c r="AH131" s="1">
        <f>ROUNDDOWN(W131*基本データ等!$B$3,0)</f>
        <v>2566</v>
      </c>
    </row>
    <row r="132" spans="1:34">
      <c r="A132" s="6">
        <v>129</v>
      </c>
      <c r="B132" s="1">
        <f t="shared" si="44"/>
        <v>28013</v>
      </c>
      <c r="C132" s="1">
        <f t="shared" si="45"/>
        <v>28013</v>
      </c>
      <c r="D132" s="1">
        <f t="shared" si="46"/>
        <v>28013</v>
      </c>
      <c r="E132" s="1">
        <f t="shared" si="47"/>
        <v>29962</v>
      </c>
      <c r="F132" s="1">
        <f t="shared" si="48"/>
        <v>30050</v>
      </c>
      <c r="G132" s="1">
        <f t="shared" si="49"/>
        <v>30732</v>
      </c>
      <c r="H132" s="1">
        <f t="shared" si="50"/>
        <v>31249</v>
      </c>
      <c r="I132" s="1">
        <f t="shared" si="51"/>
        <v>46077</v>
      </c>
      <c r="J132" s="1">
        <f t="shared" si="52"/>
        <v>47177</v>
      </c>
      <c r="K132" s="1">
        <f t="shared" si="53"/>
        <v>129127</v>
      </c>
      <c r="L132" s="1">
        <f t="shared" si="54"/>
        <v>28485</v>
      </c>
      <c r="M132" s="1">
        <f>$A132*基本データ等!$F$13-基本データ等!$F$34</f>
        <v>25467</v>
      </c>
      <c r="N132" s="1">
        <f>$A132*基本データ等!$F$14-基本データ等!$F$35</f>
        <v>25467</v>
      </c>
      <c r="O132" s="1">
        <f>$A132*基本データ等!$F$15-基本データ等!$F$36</f>
        <v>25467</v>
      </c>
      <c r="P132" s="1">
        <f>$A132*基本データ等!$F$16-基本データ等!$F$37</f>
        <v>27239</v>
      </c>
      <c r="Q132" s="1">
        <f>$A132*基本データ等!$F$17-基本データ等!$F$38</f>
        <v>27319</v>
      </c>
      <c r="R132" s="1">
        <f>$A132*基本データ等!$F$18-基本データ等!$F$39</f>
        <v>27939</v>
      </c>
      <c r="S132" s="1">
        <f>$A132*基本データ等!$F$19-基本データ等!$F$40</f>
        <v>28409</v>
      </c>
      <c r="T132" s="1">
        <f>$A132*基本データ等!$F$20-基本データ等!$F$41</f>
        <v>41889</v>
      </c>
      <c r="U132" s="1">
        <f>$A132*基本データ等!$F$21-基本データ等!$F$42</f>
        <v>42889</v>
      </c>
      <c r="V132" s="1">
        <f>$A132*基本データ等!$F$22-基本データ等!$F$43</f>
        <v>117389</v>
      </c>
      <c r="W132" s="1">
        <f>$A132*基本データ等!$F$26-基本データ等!$F$47</f>
        <v>25896</v>
      </c>
      <c r="X132" s="1">
        <f>ROUNDDOWN(M132*基本データ等!$B$3,0)</f>
        <v>2546</v>
      </c>
      <c r="Y132" s="1">
        <f>ROUNDDOWN(N132*基本データ等!$B$3,0)</f>
        <v>2546</v>
      </c>
      <c r="Z132" s="1">
        <f>ROUNDDOWN(O132*基本データ等!$B$3,0)</f>
        <v>2546</v>
      </c>
      <c r="AA132" s="1">
        <f>ROUNDDOWN(P132*基本データ等!$B$3,0)</f>
        <v>2723</v>
      </c>
      <c r="AB132" s="1">
        <f>ROUNDDOWN(Q132*基本データ等!$B$3,0)</f>
        <v>2731</v>
      </c>
      <c r="AC132" s="1">
        <f>ROUNDDOWN(R132*基本データ等!$B$3,0)</f>
        <v>2793</v>
      </c>
      <c r="AD132" s="1">
        <f>ROUNDDOWN(S132*基本データ等!$B$3,0)</f>
        <v>2840</v>
      </c>
      <c r="AE132" s="1">
        <f>ROUNDDOWN(T132*基本データ等!$B$3,0)</f>
        <v>4188</v>
      </c>
      <c r="AF132" s="1">
        <f>ROUNDDOWN(U132*基本データ等!$B$3,0)</f>
        <v>4288</v>
      </c>
      <c r="AG132" s="1">
        <f>ROUNDDOWN(V132*基本データ等!$B$3,0)</f>
        <v>11738</v>
      </c>
      <c r="AH132" s="1">
        <f>ROUNDDOWN(W132*基本データ等!$B$3,0)</f>
        <v>2589</v>
      </c>
    </row>
    <row r="133" spans="1:34">
      <c r="A133" s="6">
        <v>130</v>
      </c>
      <c r="B133" s="1">
        <f t="shared" si="44"/>
        <v>28251</v>
      </c>
      <c r="C133" s="1">
        <f t="shared" si="45"/>
        <v>28251</v>
      </c>
      <c r="D133" s="1">
        <f t="shared" si="46"/>
        <v>28251</v>
      </c>
      <c r="E133" s="1">
        <f t="shared" si="47"/>
        <v>30200</v>
      </c>
      <c r="F133" s="1">
        <f t="shared" si="48"/>
        <v>30288</v>
      </c>
      <c r="G133" s="1">
        <f t="shared" si="49"/>
        <v>30970</v>
      </c>
      <c r="H133" s="1">
        <f t="shared" si="50"/>
        <v>31487</v>
      </c>
      <c r="I133" s="1">
        <f t="shared" si="51"/>
        <v>46315</v>
      </c>
      <c r="J133" s="1">
        <f t="shared" si="52"/>
        <v>47415</v>
      </c>
      <c r="K133" s="1">
        <f t="shared" si="53"/>
        <v>129365</v>
      </c>
      <c r="L133" s="1">
        <f t="shared" si="54"/>
        <v>28740</v>
      </c>
      <c r="M133" s="1">
        <f>$A133*基本データ等!$F$13-基本データ等!$F$34</f>
        <v>25683</v>
      </c>
      <c r="N133" s="1">
        <f>$A133*基本データ等!$F$14-基本データ等!$F$35</f>
        <v>25683</v>
      </c>
      <c r="O133" s="1">
        <f>$A133*基本データ等!$F$15-基本データ等!$F$36</f>
        <v>25683</v>
      </c>
      <c r="P133" s="1">
        <f>$A133*基本データ等!$F$16-基本データ等!$F$37</f>
        <v>27455</v>
      </c>
      <c r="Q133" s="1">
        <f>$A133*基本データ等!$F$17-基本データ等!$F$38</f>
        <v>27535</v>
      </c>
      <c r="R133" s="1">
        <f>$A133*基本データ等!$F$18-基本データ等!$F$39</f>
        <v>28155</v>
      </c>
      <c r="S133" s="1">
        <f>$A133*基本データ等!$F$19-基本データ等!$F$40</f>
        <v>28625</v>
      </c>
      <c r="T133" s="1">
        <f>$A133*基本データ等!$F$20-基本データ等!$F$41</f>
        <v>42105</v>
      </c>
      <c r="U133" s="1">
        <f>$A133*基本データ等!$F$21-基本データ等!$F$42</f>
        <v>43105</v>
      </c>
      <c r="V133" s="1">
        <f>$A133*基本データ等!$F$22-基本データ等!$F$43</f>
        <v>117605</v>
      </c>
      <c r="W133" s="1">
        <f>$A133*基本データ等!$F$26-基本データ等!$F$47</f>
        <v>26128</v>
      </c>
      <c r="X133" s="1">
        <f>ROUNDDOWN(M133*基本データ等!$B$3,0)</f>
        <v>2568</v>
      </c>
      <c r="Y133" s="1">
        <f>ROUNDDOWN(N133*基本データ等!$B$3,0)</f>
        <v>2568</v>
      </c>
      <c r="Z133" s="1">
        <f>ROUNDDOWN(O133*基本データ等!$B$3,0)</f>
        <v>2568</v>
      </c>
      <c r="AA133" s="1">
        <f>ROUNDDOWN(P133*基本データ等!$B$3,0)</f>
        <v>2745</v>
      </c>
      <c r="AB133" s="1">
        <f>ROUNDDOWN(Q133*基本データ等!$B$3,0)</f>
        <v>2753</v>
      </c>
      <c r="AC133" s="1">
        <f>ROUNDDOWN(R133*基本データ等!$B$3,0)</f>
        <v>2815</v>
      </c>
      <c r="AD133" s="1">
        <f>ROUNDDOWN(S133*基本データ等!$B$3,0)</f>
        <v>2862</v>
      </c>
      <c r="AE133" s="1">
        <f>ROUNDDOWN(T133*基本データ等!$B$3,0)</f>
        <v>4210</v>
      </c>
      <c r="AF133" s="1">
        <f>ROUNDDOWN(U133*基本データ等!$B$3,0)</f>
        <v>4310</v>
      </c>
      <c r="AG133" s="1">
        <f>ROUNDDOWN(V133*基本データ等!$B$3,0)</f>
        <v>11760</v>
      </c>
      <c r="AH133" s="1">
        <f>ROUNDDOWN(W133*基本データ等!$B$3,0)</f>
        <v>2612</v>
      </c>
    </row>
    <row r="134" spans="1:34">
      <c r="A134" s="6">
        <v>131</v>
      </c>
      <c r="B134" s="1">
        <f t="shared" si="44"/>
        <v>28488</v>
      </c>
      <c r="C134" s="1">
        <f t="shared" si="45"/>
        <v>28488</v>
      </c>
      <c r="D134" s="1">
        <f t="shared" si="46"/>
        <v>28488</v>
      </c>
      <c r="E134" s="1">
        <f t="shared" si="47"/>
        <v>30438</v>
      </c>
      <c r="F134" s="1">
        <f t="shared" si="48"/>
        <v>30526</v>
      </c>
      <c r="G134" s="1">
        <f t="shared" si="49"/>
        <v>31208</v>
      </c>
      <c r="H134" s="1">
        <f t="shared" si="50"/>
        <v>31725</v>
      </c>
      <c r="I134" s="1">
        <f t="shared" si="51"/>
        <v>46553</v>
      </c>
      <c r="J134" s="1">
        <f t="shared" si="52"/>
        <v>47653</v>
      </c>
      <c r="K134" s="1">
        <f t="shared" si="53"/>
        <v>129603</v>
      </c>
      <c r="L134" s="1">
        <f t="shared" si="54"/>
        <v>28996</v>
      </c>
      <c r="M134" s="1">
        <f>$A134*基本データ等!$F$13-基本データ等!$F$34</f>
        <v>25899</v>
      </c>
      <c r="N134" s="1">
        <f>$A134*基本データ等!$F$14-基本データ等!$F$35</f>
        <v>25899</v>
      </c>
      <c r="O134" s="1">
        <f>$A134*基本データ等!$F$15-基本データ等!$F$36</f>
        <v>25899</v>
      </c>
      <c r="P134" s="1">
        <f>$A134*基本データ等!$F$16-基本データ等!$F$37</f>
        <v>27671</v>
      </c>
      <c r="Q134" s="1">
        <f>$A134*基本データ等!$F$17-基本データ等!$F$38</f>
        <v>27751</v>
      </c>
      <c r="R134" s="1">
        <f>$A134*基本データ等!$F$18-基本データ等!$F$39</f>
        <v>28371</v>
      </c>
      <c r="S134" s="1">
        <f>$A134*基本データ等!$F$19-基本データ等!$F$40</f>
        <v>28841</v>
      </c>
      <c r="T134" s="1">
        <f>$A134*基本データ等!$F$20-基本データ等!$F$41</f>
        <v>42321</v>
      </c>
      <c r="U134" s="1">
        <f>$A134*基本データ等!$F$21-基本データ等!$F$42</f>
        <v>43321</v>
      </c>
      <c r="V134" s="1">
        <f>$A134*基本データ等!$F$22-基本データ等!$F$43</f>
        <v>117821</v>
      </c>
      <c r="W134" s="1">
        <f>$A134*基本データ等!$F$26-基本データ等!$F$47</f>
        <v>26360</v>
      </c>
      <c r="X134" s="1">
        <f>ROUNDDOWN(M134*基本データ等!$B$3,0)</f>
        <v>2589</v>
      </c>
      <c r="Y134" s="1">
        <f>ROUNDDOWN(N134*基本データ等!$B$3,0)</f>
        <v>2589</v>
      </c>
      <c r="Z134" s="1">
        <f>ROUNDDOWN(O134*基本データ等!$B$3,0)</f>
        <v>2589</v>
      </c>
      <c r="AA134" s="1">
        <f>ROUNDDOWN(P134*基本データ等!$B$3,0)</f>
        <v>2767</v>
      </c>
      <c r="AB134" s="1">
        <f>ROUNDDOWN(Q134*基本データ等!$B$3,0)</f>
        <v>2775</v>
      </c>
      <c r="AC134" s="1">
        <f>ROUNDDOWN(R134*基本データ等!$B$3,0)</f>
        <v>2837</v>
      </c>
      <c r="AD134" s="1">
        <f>ROUNDDOWN(S134*基本データ等!$B$3,0)</f>
        <v>2884</v>
      </c>
      <c r="AE134" s="1">
        <f>ROUNDDOWN(T134*基本データ等!$B$3,0)</f>
        <v>4232</v>
      </c>
      <c r="AF134" s="1">
        <f>ROUNDDOWN(U134*基本データ等!$B$3,0)</f>
        <v>4332</v>
      </c>
      <c r="AG134" s="1">
        <f>ROUNDDOWN(V134*基本データ等!$B$3,0)</f>
        <v>11782</v>
      </c>
      <c r="AH134" s="1">
        <f>ROUNDDOWN(W134*基本データ等!$B$3,0)</f>
        <v>2636</v>
      </c>
    </row>
    <row r="135" spans="1:34">
      <c r="A135" s="6">
        <v>132</v>
      </c>
      <c r="B135" s="1">
        <f t="shared" si="44"/>
        <v>28726</v>
      </c>
      <c r="C135" s="1">
        <f t="shared" si="45"/>
        <v>28726</v>
      </c>
      <c r="D135" s="1">
        <f t="shared" si="46"/>
        <v>28726</v>
      </c>
      <c r="E135" s="1">
        <f t="shared" si="47"/>
        <v>30675</v>
      </c>
      <c r="F135" s="1">
        <f t="shared" si="48"/>
        <v>30763</v>
      </c>
      <c r="G135" s="1">
        <f t="shared" si="49"/>
        <v>31445</v>
      </c>
      <c r="H135" s="1">
        <f t="shared" si="50"/>
        <v>31962</v>
      </c>
      <c r="I135" s="1">
        <f t="shared" si="51"/>
        <v>46790</v>
      </c>
      <c r="J135" s="1">
        <f t="shared" si="52"/>
        <v>47890</v>
      </c>
      <c r="K135" s="1">
        <f t="shared" si="53"/>
        <v>129840</v>
      </c>
      <c r="L135" s="1">
        <f t="shared" si="54"/>
        <v>29251</v>
      </c>
      <c r="M135" s="1">
        <f>$A135*基本データ等!$F$13-基本データ等!$F$34</f>
        <v>26115</v>
      </c>
      <c r="N135" s="1">
        <f>$A135*基本データ等!$F$14-基本データ等!$F$35</f>
        <v>26115</v>
      </c>
      <c r="O135" s="1">
        <f>$A135*基本データ等!$F$15-基本データ等!$F$36</f>
        <v>26115</v>
      </c>
      <c r="P135" s="1">
        <f>$A135*基本データ等!$F$16-基本データ等!$F$37</f>
        <v>27887</v>
      </c>
      <c r="Q135" s="1">
        <f>$A135*基本データ等!$F$17-基本データ等!$F$38</f>
        <v>27967</v>
      </c>
      <c r="R135" s="1">
        <f>$A135*基本データ等!$F$18-基本データ等!$F$39</f>
        <v>28587</v>
      </c>
      <c r="S135" s="1">
        <f>$A135*基本データ等!$F$19-基本データ等!$F$40</f>
        <v>29057</v>
      </c>
      <c r="T135" s="1">
        <f>$A135*基本データ等!$F$20-基本データ等!$F$41</f>
        <v>42537</v>
      </c>
      <c r="U135" s="1">
        <f>$A135*基本データ等!$F$21-基本データ等!$F$42</f>
        <v>43537</v>
      </c>
      <c r="V135" s="1">
        <f>$A135*基本データ等!$F$22-基本データ等!$F$43</f>
        <v>118037</v>
      </c>
      <c r="W135" s="1">
        <f>$A135*基本データ等!$F$26-基本データ等!$F$47</f>
        <v>26592</v>
      </c>
      <c r="X135" s="1">
        <f>ROUNDDOWN(M135*基本データ等!$B$3,0)</f>
        <v>2611</v>
      </c>
      <c r="Y135" s="1">
        <f>ROUNDDOWN(N135*基本データ等!$B$3,0)</f>
        <v>2611</v>
      </c>
      <c r="Z135" s="1">
        <f>ROUNDDOWN(O135*基本データ等!$B$3,0)</f>
        <v>2611</v>
      </c>
      <c r="AA135" s="1">
        <f>ROUNDDOWN(P135*基本データ等!$B$3,0)</f>
        <v>2788</v>
      </c>
      <c r="AB135" s="1">
        <f>ROUNDDOWN(Q135*基本データ等!$B$3,0)</f>
        <v>2796</v>
      </c>
      <c r="AC135" s="1">
        <f>ROUNDDOWN(R135*基本データ等!$B$3,0)</f>
        <v>2858</v>
      </c>
      <c r="AD135" s="1">
        <f>ROUNDDOWN(S135*基本データ等!$B$3,0)</f>
        <v>2905</v>
      </c>
      <c r="AE135" s="1">
        <f>ROUNDDOWN(T135*基本データ等!$B$3,0)</f>
        <v>4253</v>
      </c>
      <c r="AF135" s="1">
        <f>ROUNDDOWN(U135*基本データ等!$B$3,0)</f>
        <v>4353</v>
      </c>
      <c r="AG135" s="1">
        <f>ROUNDDOWN(V135*基本データ等!$B$3,0)</f>
        <v>11803</v>
      </c>
      <c r="AH135" s="1">
        <f>ROUNDDOWN(W135*基本データ等!$B$3,0)</f>
        <v>2659</v>
      </c>
    </row>
    <row r="136" spans="1:34">
      <c r="A136" s="6">
        <v>133</v>
      </c>
      <c r="B136" s="1">
        <f t="shared" si="44"/>
        <v>28964</v>
      </c>
      <c r="C136" s="1">
        <f t="shared" si="45"/>
        <v>28964</v>
      </c>
      <c r="D136" s="1">
        <f t="shared" si="46"/>
        <v>28964</v>
      </c>
      <c r="E136" s="1">
        <f t="shared" si="47"/>
        <v>30913</v>
      </c>
      <c r="F136" s="1">
        <f t="shared" si="48"/>
        <v>31001</v>
      </c>
      <c r="G136" s="1">
        <f t="shared" si="49"/>
        <v>31683</v>
      </c>
      <c r="H136" s="1">
        <f t="shared" si="50"/>
        <v>32200</v>
      </c>
      <c r="I136" s="1">
        <f t="shared" si="51"/>
        <v>47028</v>
      </c>
      <c r="J136" s="1">
        <f t="shared" si="52"/>
        <v>48128</v>
      </c>
      <c r="K136" s="1">
        <f t="shared" si="53"/>
        <v>130078</v>
      </c>
      <c r="L136" s="1">
        <f t="shared" si="54"/>
        <v>29506</v>
      </c>
      <c r="M136" s="1">
        <f>$A136*基本データ等!$F$13-基本データ等!$F$34</f>
        <v>26331</v>
      </c>
      <c r="N136" s="1">
        <f>$A136*基本データ等!$F$14-基本データ等!$F$35</f>
        <v>26331</v>
      </c>
      <c r="O136" s="1">
        <f>$A136*基本データ等!$F$15-基本データ等!$F$36</f>
        <v>26331</v>
      </c>
      <c r="P136" s="1">
        <f>$A136*基本データ等!$F$16-基本データ等!$F$37</f>
        <v>28103</v>
      </c>
      <c r="Q136" s="1">
        <f>$A136*基本データ等!$F$17-基本データ等!$F$38</f>
        <v>28183</v>
      </c>
      <c r="R136" s="1">
        <f>$A136*基本データ等!$F$18-基本データ等!$F$39</f>
        <v>28803</v>
      </c>
      <c r="S136" s="1">
        <f>$A136*基本データ等!$F$19-基本データ等!$F$40</f>
        <v>29273</v>
      </c>
      <c r="T136" s="1">
        <f>$A136*基本データ等!$F$20-基本データ等!$F$41</f>
        <v>42753</v>
      </c>
      <c r="U136" s="1">
        <f>$A136*基本データ等!$F$21-基本データ等!$F$42</f>
        <v>43753</v>
      </c>
      <c r="V136" s="1">
        <f>$A136*基本データ等!$F$22-基本データ等!$F$43</f>
        <v>118253</v>
      </c>
      <c r="W136" s="1">
        <f>$A136*基本データ等!$F$26-基本データ等!$F$47</f>
        <v>26824</v>
      </c>
      <c r="X136" s="1">
        <f>ROUNDDOWN(M136*基本データ等!$B$3,0)</f>
        <v>2633</v>
      </c>
      <c r="Y136" s="1">
        <f>ROUNDDOWN(N136*基本データ等!$B$3,0)</f>
        <v>2633</v>
      </c>
      <c r="Z136" s="1">
        <f>ROUNDDOWN(O136*基本データ等!$B$3,0)</f>
        <v>2633</v>
      </c>
      <c r="AA136" s="1">
        <f>ROUNDDOWN(P136*基本データ等!$B$3,0)</f>
        <v>2810</v>
      </c>
      <c r="AB136" s="1">
        <f>ROUNDDOWN(Q136*基本データ等!$B$3,0)</f>
        <v>2818</v>
      </c>
      <c r="AC136" s="1">
        <f>ROUNDDOWN(R136*基本データ等!$B$3,0)</f>
        <v>2880</v>
      </c>
      <c r="AD136" s="1">
        <f>ROUNDDOWN(S136*基本データ等!$B$3,0)</f>
        <v>2927</v>
      </c>
      <c r="AE136" s="1">
        <f>ROUNDDOWN(T136*基本データ等!$B$3,0)</f>
        <v>4275</v>
      </c>
      <c r="AF136" s="1">
        <f>ROUNDDOWN(U136*基本データ等!$B$3,0)</f>
        <v>4375</v>
      </c>
      <c r="AG136" s="1">
        <f>ROUNDDOWN(V136*基本データ等!$B$3,0)</f>
        <v>11825</v>
      </c>
      <c r="AH136" s="1">
        <f>ROUNDDOWN(W136*基本データ等!$B$3,0)</f>
        <v>2682</v>
      </c>
    </row>
    <row r="137" spans="1:34">
      <c r="A137" s="6">
        <v>134</v>
      </c>
      <c r="B137" s="1">
        <f t="shared" si="44"/>
        <v>29201</v>
      </c>
      <c r="C137" s="1">
        <f t="shared" si="45"/>
        <v>29201</v>
      </c>
      <c r="D137" s="1">
        <f t="shared" si="46"/>
        <v>29201</v>
      </c>
      <c r="E137" s="1">
        <f t="shared" si="47"/>
        <v>31150</v>
      </c>
      <c r="F137" s="1">
        <f t="shared" si="48"/>
        <v>31238</v>
      </c>
      <c r="G137" s="1">
        <f t="shared" si="49"/>
        <v>31920</v>
      </c>
      <c r="H137" s="1">
        <f t="shared" si="50"/>
        <v>32437</v>
      </c>
      <c r="I137" s="1">
        <f t="shared" si="51"/>
        <v>47265</v>
      </c>
      <c r="J137" s="1">
        <f t="shared" si="52"/>
        <v>48365</v>
      </c>
      <c r="K137" s="1">
        <f t="shared" si="53"/>
        <v>130315</v>
      </c>
      <c r="L137" s="1">
        <f t="shared" si="54"/>
        <v>29761</v>
      </c>
      <c r="M137" s="1">
        <f>$A137*基本データ等!$F$13-基本データ等!$F$34</f>
        <v>26547</v>
      </c>
      <c r="N137" s="1">
        <f>$A137*基本データ等!$F$14-基本データ等!$F$35</f>
        <v>26547</v>
      </c>
      <c r="O137" s="1">
        <f>$A137*基本データ等!$F$15-基本データ等!$F$36</f>
        <v>26547</v>
      </c>
      <c r="P137" s="1">
        <f>$A137*基本データ等!$F$16-基本データ等!$F$37</f>
        <v>28319</v>
      </c>
      <c r="Q137" s="1">
        <f>$A137*基本データ等!$F$17-基本データ等!$F$38</f>
        <v>28399</v>
      </c>
      <c r="R137" s="1">
        <f>$A137*基本データ等!$F$18-基本データ等!$F$39</f>
        <v>29019</v>
      </c>
      <c r="S137" s="1">
        <f>$A137*基本データ等!$F$19-基本データ等!$F$40</f>
        <v>29489</v>
      </c>
      <c r="T137" s="1">
        <f>$A137*基本データ等!$F$20-基本データ等!$F$41</f>
        <v>42969</v>
      </c>
      <c r="U137" s="1">
        <f>$A137*基本データ等!$F$21-基本データ等!$F$42</f>
        <v>43969</v>
      </c>
      <c r="V137" s="1">
        <f>$A137*基本データ等!$F$22-基本データ等!$F$43</f>
        <v>118469</v>
      </c>
      <c r="W137" s="1">
        <f>$A137*基本データ等!$F$26-基本データ等!$F$47</f>
        <v>27056</v>
      </c>
      <c r="X137" s="1">
        <f>ROUNDDOWN(M137*基本データ等!$B$3,0)</f>
        <v>2654</v>
      </c>
      <c r="Y137" s="1">
        <f>ROUNDDOWN(N137*基本データ等!$B$3,0)</f>
        <v>2654</v>
      </c>
      <c r="Z137" s="1">
        <f>ROUNDDOWN(O137*基本データ等!$B$3,0)</f>
        <v>2654</v>
      </c>
      <c r="AA137" s="1">
        <f>ROUNDDOWN(P137*基本データ等!$B$3,0)</f>
        <v>2831</v>
      </c>
      <c r="AB137" s="1">
        <f>ROUNDDOWN(Q137*基本データ等!$B$3,0)</f>
        <v>2839</v>
      </c>
      <c r="AC137" s="1">
        <f>ROUNDDOWN(R137*基本データ等!$B$3,0)</f>
        <v>2901</v>
      </c>
      <c r="AD137" s="1">
        <f>ROUNDDOWN(S137*基本データ等!$B$3,0)</f>
        <v>2948</v>
      </c>
      <c r="AE137" s="1">
        <f>ROUNDDOWN(T137*基本データ等!$B$3,0)</f>
        <v>4296</v>
      </c>
      <c r="AF137" s="1">
        <f>ROUNDDOWN(U137*基本データ等!$B$3,0)</f>
        <v>4396</v>
      </c>
      <c r="AG137" s="1">
        <f>ROUNDDOWN(V137*基本データ等!$B$3,0)</f>
        <v>11846</v>
      </c>
      <c r="AH137" s="1">
        <f>ROUNDDOWN(W137*基本データ等!$B$3,0)</f>
        <v>2705</v>
      </c>
    </row>
    <row r="138" spans="1:34">
      <c r="A138" s="6">
        <v>135</v>
      </c>
      <c r="B138" s="1">
        <f t="shared" si="44"/>
        <v>29439</v>
      </c>
      <c r="C138" s="1">
        <f t="shared" si="45"/>
        <v>29439</v>
      </c>
      <c r="D138" s="1">
        <f t="shared" si="46"/>
        <v>29439</v>
      </c>
      <c r="E138" s="1">
        <f t="shared" si="47"/>
        <v>31388</v>
      </c>
      <c r="F138" s="1">
        <f t="shared" si="48"/>
        <v>31476</v>
      </c>
      <c r="G138" s="1">
        <f t="shared" si="49"/>
        <v>32158</v>
      </c>
      <c r="H138" s="1">
        <f t="shared" si="50"/>
        <v>32675</v>
      </c>
      <c r="I138" s="1">
        <f t="shared" si="51"/>
        <v>47503</v>
      </c>
      <c r="J138" s="1">
        <f t="shared" si="52"/>
        <v>48603</v>
      </c>
      <c r="K138" s="1">
        <f t="shared" si="53"/>
        <v>130553</v>
      </c>
      <c r="L138" s="1">
        <f t="shared" si="54"/>
        <v>30016</v>
      </c>
      <c r="M138" s="1">
        <f>$A138*基本データ等!$F$13-基本データ等!$F$34</f>
        <v>26763</v>
      </c>
      <c r="N138" s="1">
        <f>$A138*基本データ等!$F$14-基本データ等!$F$35</f>
        <v>26763</v>
      </c>
      <c r="O138" s="1">
        <f>$A138*基本データ等!$F$15-基本データ等!$F$36</f>
        <v>26763</v>
      </c>
      <c r="P138" s="1">
        <f>$A138*基本データ等!$F$16-基本データ等!$F$37</f>
        <v>28535</v>
      </c>
      <c r="Q138" s="1">
        <f>$A138*基本データ等!$F$17-基本データ等!$F$38</f>
        <v>28615</v>
      </c>
      <c r="R138" s="1">
        <f>$A138*基本データ等!$F$18-基本データ等!$F$39</f>
        <v>29235</v>
      </c>
      <c r="S138" s="1">
        <f>$A138*基本データ等!$F$19-基本データ等!$F$40</f>
        <v>29705</v>
      </c>
      <c r="T138" s="1">
        <f>$A138*基本データ等!$F$20-基本データ等!$F$41</f>
        <v>43185</v>
      </c>
      <c r="U138" s="1">
        <f>$A138*基本データ等!$F$21-基本データ等!$F$42</f>
        <v>44185</v>
      </c>
      <c r="V138" s="1">
        <f>$A138*基本データ等!$F$22-基本データ等!$F$43</f>
        <v>118685</v>
      </c>
      <c r="W138" s="1">
        <f>$A138*基本データ等!$F$26-基本データ等!$F$47</f>
        <v>27288</v>
      </c>
      <c r="X138" s="1">
        <f>ROUNDDOWN(M138*基本データ等!$B$3,0)</f>
        <v>2676</v>
      </c>
      <c r="Y138" s="1">
        <f>ROUNDDOWN(N138*基本データ等!$B$3,0)</f>
        <v>2676</v>
      </c>
      <c r="Z138" s="1">
        <f>ROUNDDOWN(O138*基本データ等!$B$3,0)</f>
        <v>2676</v>
      </c>
      <c r="AA138" s="1">
        <f>ROUNDDOWN(P138*基本データ等!$B$3,0)</f>
        <v>2853</v>
      </c>
      <c r="AB138" s="1">
        <f>ROUNDDOWN(Q138*基本データ等!$B$3,0)</f>
        <v>2861</v>
      </c>
      <c r="AC138" s="1">
        <f>ROUNDDOWN(R138*基本データ等!$B$3,0)</f>
        <v>2923</v>
      </c>
      <c r="AD138" s="1">
        <f>ROUNDDOWN(S138*基本データ等!$B$3,0)</f>
        <v>2970</v>
      </c>
      <c r="AE138" s="1">
        <f>ROUNDDOWN(T138*基本データ等!$B$3,0)</f>
        <v>4318</v>
      </c>
      <c r="AF138" s="1">
        <f>ROUNDDOWN(U138*基本データ等!$B$3,0)</f>
        <v>4418</v>
      </c>
      <c r="AG138" s="1">
        <f>ROUNDDOWN(V138*基本データ等!$B$3,0)</f>
        <v>11868</v>
      </c>
      <c r="AH138" s="1">
        <f>ROUNDDOWN(W138*基本データ等!$B$3,0)</f>
        <v>2728</v>
      </c>
    </row>
    <row r="139" spans="1:34">
      <c r="A139" s="6">
        <v>136</v>
      </c>
      <c r="B139" s="1">
        <f t="shared" si="44"/>
        <v>29676</v>
      </c>
      <c r="C139" s="1">
        <f t="shared" si="45"/>
        <v>29676</v>
      </c>
      <c r="D139" s="1">
        <f t="shared" si="46"/>
        <v>29676</v>
      </c>
      <c r="E139" s="1">
        <f t="shared" si="47"/>
        <v>31626</v>
      </c>
      <c r="F139" s="1">
        <f t="shared" si="48"/>
        <v>31714</v>
      </c>
      <c r="G139" s="1">
        <f t="shared" si="49"/>
        <v>32396</v>
      </c>
      <c r="H139" s="1">
        <f t="shared" si="50"/>
        <v>32913</v>
      </c>
      <c r="I139" s="1">
        <f t="shared" si="51"/>
        <v>47741</v>
      </c>
      <c r="J139" s="1">
        <f t="shared" si="52"/>
        <v>48841</v>
      </c>
      <c r="K139" s="1">
        <f t="shared" si="53"/>
        <v>130791</v>
      </c>
      <c r="L139" s="1">
        <f t="shared" si="54"/>
        <v>30272</v>
      </c>
      <c r="M139" s="1">
        <f>$A139*基本データ等!$F$13-基本データ等!$F$34</f>
        <v>26979</v>
      </c>
      <c r="N139" s="1">
        <f>$A139*基本データ等!$F$14-基本データ等!$F$35</f>
        <v>26979</v>
      </c>
      <c r="O139" s="1">
        <f>$A139*基本データ等!$F$15-基本データ等!$F$36</f>
        <v>26979</v>
      </c>
      <c r="P139" s="1">
        <f>$A139*基本データ等!$F$16-基本データ等!$F$37</f>
        <v>28751</v>
      </c>
      <c r="Q139" s="1">
        <f>$A139*基本データ等!$F$17-基本データ等!$F$38</f>
        <v>28831</v>
      </c>
      <c r="R139" s="1">
        <f>$A139*基本データ等!$F$18-基本データ等!$F$39</f>
        <v>29451</v>
      </c>
      <c r="S139" s="1">
        <f>$A139*基本データ等!$F$19-基本データ等!$F$40</f>
        <v>29921</v>
      </c>
      <c r="T139" s="1">
        <f>$A139*基本データ等!$F$20-基本データ等!$F$41</f>
        <v>43401</v>
      </c>
      <c r="U139" s="1">
        <f>$A139*基本データ等!$F$21-基本データ等!$F$42</f>
        <v>44401</v>
      </c>
      <c r="V139" s="1">
        <f>$A139*基本データ等!$F$22-基本データ等!$F$43</f>
        <v>118901</v>
      </c>
      <c r="W139" s="1">
        <f>$A139*基本データ等!$F$26-基本データ等!$F$47</f>
        <v>27520</v>
      </c>
      <c r="X139" s="1">
        <f>ROUNDDOWN(M139*基本データ等!$B$3,0)</f>
        <v>2697</v>
      </c>
      <c r="Y139" s="1">
        <f>ROUNDDOWN(N139*基本データ等!$B$3,0)</f>
        <v>2697</v>
      </c>
      <c r="Z139" s="1">
        <f>ROUNDDOWN(O139*基本データ等!$B$3,0)</f>
        <v>2697</v>
      </c>
      <c r="AA139" s="1">
        <f>ROUNDDOWN(P139*基本データ等!$B$3,0)</f>
        <v>2875</v>
      </c>
      <c r="AB139" s="1">
        <f>ROUNDDOWN(Q139*基本データ等!$B$3,0)</f>
        <v>2883</v>
      </c>
      <c r="AC139" s="1">
        <f>ROUNDDOWN(R139*基本データ等!$B$3,0)</f>
        <v>2945</v>
      </c>
      <c r="AD139" s="1">
        <f>ROUNDDOWN(S139*基本データ等!$B$3,0)</f>
        <v>2992</v>
      </c>
      <c r="AE139" s="1">
        <f>ROUNDDOWN(T139*基本データ等!$B$3,0)</f>
        <v>4340</v>
      </c>
      <c r="AF139" s="1">
        <f>ROUNDDOWN(U139*基本データ等!$B$3,0)</f>
        <v>4440</v>
      </c>
      <c r="AG139" s="1">
        <f>ROUNDDOWN(V139*基本データ等!$B$3,0)</f>
        <v>11890</v>
      </c>
      <c r="AH139" s="1">
        <f>ROUNDDOWN(W139*基本データ等!$B$3,0)</f>
        <v>2752</v>
      </c>
    </row>
    <row r="140" spans="1:34">
      <c r="A140" s="6">
        <v>137</v>
      </c>
      <c r="B140" s="1">
        <f t="shared" si="44"/>
        <v>29914</v>
      </c>
      <c r="C140" s="1">
        <f t="shared" si="45"/>
        <v>29914</v>
      </c>
      <c r="D140" s="1">
        <f t="shared" si="46"/>
        <v>29914</v>
      </c>
      <c r="E140" s="1">
        <f t="shared" si="47"/>
        <v>31863</v>
      </c>
      <c r="F140" s="1">
        <f t="shared" si="48"/>
        <v>31951</v>
      </c>
      <c r="G140" s="1">
        <f t="shared" si="49"/>
        <v>32633</v>
      </c>
      <c r="H140" s="1">
        <f t="shared" si="50"/>
        <v>33150</v>
      </c>
      <c r="I140" s="1">
        <f t="shared" si="51"/>
        <v>47978</v>
      </c>
      <c r="J140" s="1">
        <f t="shared" si="52"/>
        <v>49078</v>
      </c>
      <c r="K140" s="1">
        <f t="shared" si="53"/>
        <v>131028</v>
      </c>
      <c r="L140" s="1">
        <f t="shared" si="54"/>
        <v>30527</v>
      </c>
      <c r="M140" s="1">
        <f>$A140*基本データ等!$F$13-基本データ等!$F$34</f>
        <v>27195</v>
      </c>
      <c r="N140" s="1">
        <f>$A140*基本データ等!$F$14-基本データ等!$F$35</f>
        <v>27195</v>
      </c>
      <c r="O140" s="1">
        <f>$A140*基本データ等!$F$15-基本データ等!$F$36</f>
        <v>27195</v>
      </c>
      <c r="P140" s="1">
        <f>$A140*基本データ等!$F$16-基本データ等!$F$37</f>
        <v>28967</v>
      </c>
      <c r="Q140" s="1">
        <f>$A140*基本データ等!$F$17-基本データ等!$F$38</f>
        <v>29047</v>
      </c>
      <c r="R140" s="1">
        <f>$A140*基本データ等!$F$18-基本データ等!$F$39</f>
        <v>29667</v>
      </c>
      <c r="S140" s="1">
        <f>$A140*基本データ等!$F$19-基本データ等!$F$40</f>
        <v>30137</v>
      </c>
      <c r="T140" s="1">
        <f>$A140*基本データ等!$F$20-基本データ等!$F$41</f>
        <v>43617</v>
      </c>
      <c r="U140" s="1">
        <f>$A140*基本データ等!$F$21-基本データ等!$F$42</f>
        <v>44617</v>
      </c>
      <c r="V140" s="1">
        <f>$A140*基本データ等!$F$22-基本データ等!$F$43</f>
        <v>119117</v>
      </c>
      <c r="W140" s="1">
        <f>$A140*基本データ等!$F$26-基本データ等!$F$47</f>
        <v>27752</v>
      </c>
      <c r="X140" s="1">
        <f>ROUNDDOWN(M140*基本データ等!$B$3,0)</f>
        <v>2719</v>
      </c>
      <c r="Y140" s="1">
        <f>ROUNDDOWN(N140*基本データ等!$B$3,0)</f>
        <v>2719</v>
      </c>
      <c r="Z140" s="1">
        <f>ROUNDDOWN(O140*基本データ等!$B$3,0)</f>
        <v>2719</v>
      </c>
      <c r="AA140" s="1">
        <f>ROUNDDOWN(P140*基本データ等!$B$3,0)</f>
        <v>2896</v>
      </c>
      <c r="AB140" s="1">
        <f>ROUNDDOWN(Q140*基本データ等!$B$3,0)</f>
        <v>2904</v>
      </c>
      <c r="AC140" s="1">
        <f>ROUNDDOWN(R140*基本データ等!$B$3,0)</f>
        <v>2966</v>
      </c>
      <c r="AD140" s="1">
        <f>ROUNDDOWN(S140*基本データ等!$B$3,0)</f>
        <v>3013</v>
      </c>
      <c r="AE140" s="1">
        <f>ROUNDDOWN(T140*基本データ等!$B$3,0)</f>
        <v>4361</v>
      </c>
      <c r="AF140" s="1">
        <f>ROUNDDOWN(U140*基本データ等!$B$3,0)</f>
        <v>4461</v>
      </c>
      <c r="AG140" s="1">
        <f>ROUNDDOWN(V140*基本データ等!$B$3,0)</f>
        <v>11911</v>
      </c>
      <c r="AH140" s="1">
        <f>ROUNDDOWN(W140*基本データ等!$B$3,0)</f>
        <v>2775</v>
      </c>
    </row>
    <row r="141" spans="1:34">
      <c r="A141" s="6">
        <v>138</v>
      </c>
      <c r="B141" s="1">
        <f t="shared" si="44"/>
        <v>30152</v>
      </c>
      <c r="C141" s="1">
        <f t="shared" si="45"/>
        <v>30152</v>
      </c>
      <c r="D141" s="1">
        <f t="shared" si="46"/>
        <v>30152</v>
      </c>
      <c r="E141" s="1">
        <f t="shared" si="47"/>
        <v>32101</v>
      </c>
      <c r="F141" s="1">
        <f t="shared" si="48"/>
        <v>32189</v>
      </c>
      <c r="G141" s="1">
        <f t="shared" si="49"/>
        <v>32871</v>
      </c>
      <c r="H141" s="1">
        <f t="shared" si="50"/>
        <v>33388</v>
      </c>
      <c r="I141" s="1">
        <f t="shared" si="51"/>
        <v>48216</v>
      </c>
      <c r="J141" s="1">
        <f t="shared" si="52"/>
        <v>49316</v>
      </c>
      <c r="K141" s="1">
        <f t="shared" si="53"/>
        <v>131266</v>
      </c>
      <c r="L141" s="1">
        <f t="shared" si="54"/>
        <v>30782</v>
      </c>
      <c r="M141" s="1">
        <f>$A141*基本データ等!$F$13-基本データ等!$F$34</f>
        <v>27411</v>
      </c>
      <c r="N141" s="1">
        <f>$A141*基本データ等!$F$14-基本データ等!$F$35</f>
        <v>27411</v>
      </c>
      <c r="O141" s="1">
        <f>$A141*基本データ等!$F$15-基本データ等!$F$36</f>
        <v>27411</v>
      </c>
      <c r="P141" s="1">
        <f>$A141*基本データ等!$F$16-基本データ等!$F$37</f>
        <v>29183</v>
      </c>
      <c r="Q141" s="1">
        <f>$A141*基本データ等!$F$17-基本データ等!$F$38</f>
        <v>29263</v>
      </c>
      <c r="R141" s="1">
        <f>$A141*基本データ等!$F$18-基本データ等!$F$39</f>
        <v>29883</v>
      </c>
      <c r="S141" s="1">
        <f>$A141*基本データ等!$F$19-基本データ等!$F$40</f>
        <v>30353</v>
      </c>
      <c r="T141" s="1">
        <f>$A141*基本データ等!$F$20-基本データ等!$F$41</f>
        <v>43833</v>
      </c>
      <c r="U141" s="1">
        <f>$A141*基本データ等!$F$21-基本データ等!$F$42</f>
        <v>44833</v>
      </c>
      <c r="V141" s="1">
        <f>$A141*基本データ等!$F$22-基本データ等!$F$43</f>
        <v>119333</v>
      </c>
      <c r="W141" s="1">
        <f>$A141*基本データ等!$F$26-基本データ等!$F$47</f>
        <v>27984</v>
      </c>
      <c r="X141" s="1">
        <f>ROUNDDOWN(M141*基本データ等!$B$3,0)</f>
        <v>2741</v>
      </c>
      <c r="Y141" s="1">
        <f>ROUNDDOWN(N141*基本データ等!$B$3,0)</f>
        <v>2741</v>
      </c>
      <c r="Z141" s="1">
        <f>ROUNDDOWN(O141*基本データ等!$B$3,0)</f>
        <v>2741</v>
      </c>
      <c r="AA141" s="1">
        <f>ROUNDDOWN(P141*基本データ等!$B$3,0)</f>
        <v>2918</v>
      </c>
      <c r="AB141" s="1">
        <f>ROUNDDOWN(Q141*基本データ等!$B$3,0)</f>
        <v>2926</v>
      </c>
      <c r="AC141" s="1">
        <f>ROUNDDOWN(R141*基本データ等!$B$3,0)</f>
        <v>2988</v>
      </c>
      <c r="AD141" s="1">
        <f>ROUNDDOWN(S141*基本データ等!$B$3,0)</f>
        <v>3035</v>
      </c>
      <c r="AE141" s="1">
        <f>ROUNDDOWN(T141*基本データ等!$B$3,0)</f>
        <v>4383</v>
      </c>
      <c r="AF141" s="1">
        <f>ROUNDDOWN(U141*基本データ等!$B$3,0)</f>
        <v>4483</v>
      </c>
      <c r="AG141" s="1">
        <f>ROUNDDOWN(V141*基本データ等!$B$3,0)</f>
        <v>11933</v>
      </c>
      <c r="AH141" s="1">
        <f>ROUNDDOWN(W141*基本データ等!$B$3,0)</f>
        <v>2798</v>
      </c>
    </row>
    <row r="142" spans="1:34">
      <c r="A142" s="6">
        <v>139</v>
      </c>
      <c r="B142" s="1">
        <f t="shared" ref="B142:B205" si="55">M142+X142</f>
        <v>30389</v>
      </c>
      <c r="C142" s="1">
        <f t="shared" ref="C142:C205" si="56">N142+Y142</f>
        <v>30389</v>
      </c>
      <c r="D142" s="1">
        <f t="shared" ref="D142:D205" si="57">O142+Z142</f>
        <v>30389</v>
      </c>
      <c r="E142" s="1">
        <f t="shared" ref="E142:E205" si="58">P142+AA142</f>
        <v>32338</v>
      </c>
      <c r="F142" s="1">
        <f t="shared" ref="F142:F205" si="59">Q142+AB142</f>
        <v>32426</v>
      </c>
      <c r="G142" s="1">
        <f t="shared" ref="G142:G205" si="60">R142+AC142</f>
        <v>33108</v>
      </c>
      <c r="H142" s="1">
        <f t="shared" ref="H142:H205" si="61">S142+AD142</f>
        <v>33625</v>
      </c>
      <c r="I142" s="1">
        <f t="shared" ref="I142:I205" si="62">T142+AE142</f>
        <v>48453</v>
      </c>
      <c r="J142" s="1">
        <f t="shared" ref="J142:J205" si="63">U142+AF142</f>
        <v>49553</v>
      </c>
      <c r="K142" s="1">
        <f t="shared" ref="K142:K205" si="64">V142+AG142</f>
        <v>131503</v>
      </c>
      <c r="L142" s="1">
        <f t="shared" ref="L142:L205" si="65">W142+AH142</f>
        <v>31037</v>
      </c>
      <c r="M142" s="1">
        <f>$A142*基本データ等!$F$13-基本データ等!$F$34</f>
        <v>27627</v>
      </c>
      <c r="N142" s="1">
        <f>$A142*基本データ等!$F$14-基本データ等!$F$35</f>
        <v>27627</v>
      </c>
      <c r="O142" s="1">
        <f>$A142*基本データ等!$F$15-基本データ等!$F$36</f>
        <v>27627</v>
      </c>
      <c r="P142" s="1">
        <f>$A142*基本データ等!$F$16-基本データ等!$F$37</f>
        <v>29399</v>
      </c>
      <c r="Q142" s="1">
        <f>$A142*基本データ等!$F$17-基本データ等!$F$38</f>
        <v>29479</v>
      </c>
      <c r="R142" s="1">
        <f>$A142*基本データ等!$F$18-基本データ等!$F$39</f>
        <v>30099</v>
      </c>
      <c r="S142" s="1">
        <f>$A142*基本データ等!$F$19-基本データ等!$F$40</f>
        <v>30569</v>
      </c>
      <c r="T142" s="1">
        <f>$A142*基本データ等!$F$20-基本データ等!$F$41</f>
        <v>44049</v>
      </c>
      <c r="U142" s="1">
        <f>$A142*基本データ等!$F$21-基本データ等!$F$42</f>
        <v>45049</v>
      </c>
      <c r="V142" s="1">
        <f>$A142*基本データ等!$F$22-基本データ等!$F$43</f>
        <v>119549</v>
      </c>
      <c r="W142" s="1">
        <f>$A142*基本データ等!$F$26-基本データ等!$F$47</f>
        <v>28216</v>
      </c>
      <c r="X142" s="1">
        <f>ROUNDDOWN(M142*基本データ等!$B$3,0)</f>
        <v>2762</v>
      </c>
      <c r="Y142" s="1">
        <f>ROUNDDOWN(N142*基本データ等!$B$3,0)</f>
        <v>2762</v>
      </c>
      <c r="Z142" s="1">
        <f>ROUNDDOWN(O142*基本データ等!$B$3,0)</f>
        <v>2762</v>
      </c>
      <c r="AA142" s="1">
        <f>ROUNDDOWN(P142*基本データ等!$B$3,0)</f>
        <v>2939</v>
      </c>
      <c r="AB142" s="1">
        <f>ROUNDDOWN(Q142*基本データ等!$B$3,0)</f>
        <v>2947</v>
      </c>
      <c r="AC142" s="1">
        <f>ROUNDDOWN(R142*基本データ等!$B$3,0)</f>
        <v>3009</v>
      </c>
      <c r="AD142" s="1">
        <f>ROUNDDOWN(S142*基本データ等!$B$3,0)</f>
        <v>3056</v>
      </c>
      <c r="AE142" s="1">
        <f>ROUNDDOWN(T142*基本データ等!$B$3,0)</f>
        <v>4404</v>
      </c>
      <c r="AF142" s="1">
        <f>ROUNDDOWN(U142*基本データ等!$B$3,0)</f>
        <v>4504</v>
      </c>
      <c r="AG142" s="1">
        <f>ROUNDDOWN(V142*基本データ等!$B$3,0)</f>
        <v>11954</v>
      </c>
      <c r="AH142" s="1">
        <f>ROUNDDOWN(W142*基本データ等!$B$3,0)</f>
        <v>2821</v>
      </c>
    </row>
    <row r="143" spans="1:34">
      <c r="A143" s="6">
        <v>140</v>
      </c>
      <c r="B143" s="1">
        <f t="shared" si="55"/>
        <v>30627</v>
      </c>
      <c r="C143" s="1">
        <f t="shared" si="56"/>
        <v>30627</v>
      </c>
      <c r="D143" s="1">
        <f t="shared" si="57"/>
        <v>30627</v>
      </c>
      <c r="E143" s="1">
        <f t="shared" si="58"/>
        <v>32576</v>
      </c>
      <c r="F143" s="1">
        <f t="shared" si="59"/>
        <v>32664</v>
      </c>
      <c r="G143" s="1">
        <f t="shared" si="60"/>
        <v>33346</v>
      </c>
      <c r="H143" s="1">
        <f t="shared" si="61"/>
        <v>33863</v>
      </c>
      <c r="I143" s="1">
        <f t="shared" si="62"/>
        <v>48691</v>
      </c>
      <c r="J143" s="1">
        <f t="shared" si="63"/>
        <v>49791</v>
      </c>
      <c r="K143" s="1">
        <f t="shared" si="64"/>
        <v>131741</v>
      </c>
      <c r="L143" s="1">
        <f t="shared" si="65"/>
        <v>31292</v>
      </c>
      <c r="M143" s="1">
        <f>$A143*基本データ等!$F$13-基本データ等!$F$34</f>
        <v>27843</v>
      </c>
      <c r="N143" s="1">
        <f>$A143*基本データ等!$F$14-基本データ等!$F$35</f>
        <v>27843</v>
      </c>
      <c r="O143" s="1">
        <f>$A143*基本データ等!$F$15-基本データ等!$F$36</f>
        <v>27843</v>
      </c>
      <c r="P143" s="1">
        <f>$A143*基本データ等!$F$16-基本データ等!$F$37</f>
        <v>29615</v>
      </c>
      <c r="Q143" s="1">
        <f>$A143*基本データ等!$F$17-基本データ等!$F$38</f>
        <v>29695</v>
      </c>
      <c r="R143" s="1">
        <f>$A143*基本データ等!$F$18-基本データ等!$F$39</f>
        <v>30315</v>
      </c>
      <c r="S143" s="1">
        <f>$A143*基本データ等!$F$19-基本データ等!$F$40</f>
        <v>30785</v>
      </c>
      <c r="T143" s="1">
        <f>$A143*基本データ等!$F$20-基本データ等!$F$41</f>
        <v>44265</v>
      </c>
      <c r="U143" s="1">
        <f>$A143*基本データ等!$F$21-基本データ等!$F$42</f>
        <v>45265</v>
      </c>
      <c r="V143" s="1">
        <f>$A143*基本データ等!$F$22-基本データ等!$F$43</f>
        <v>119765</v>
      </c>
      <c r="W143" s="1">
        <f>$A143*基本データ等!$F$26-基本データ等!$F$47</f>
        <v>28448</v>
      </c>
      <c r="X143" s="1">
        <f>ROUNDDOWN(M143*基本データ等!$B$3,0)</f>
        <v>2784</v>
      </c>
      <c r="Y143" s="1">
        <f>ROUNDDOWN(N143*基本データ等!$B$3,0)</f>
        <v>2784</v>
      </c>
      <c r="Z143" s="1">
        <f>ROUNDDOWN(O143*基本データ等!$B$3,0)</f>
        <v>2784</v>
      </c>
      <c r="AA143" s="1">
        <f>ROUNDDOWN(P143*基本データ等!$B$3,0)</f>
        <v>2961</v>
      </c>
      <c r="AB143" s="1">
        <f>ROUNDDOWN(Q143*基本データ等!$B$3,0)</f>
        <v>2969</v>
      </c>
      <c r="AC143" s="1">
        <f>ROUNDDOWN(R143*基本データ等!$B$3,0)</f>
        <v>3031</v>
      </c>
      <c r="AD143" s="1">
        <f>ROUNDDOWN(S143*基本データ等!$B$3,0)</f>
        <v>3078</v>
      </c>
      <c r="AE143" s="1">
        <f>ROUNDDOWN(T143*基本データ等!$B$3,0)</f>
        <v>4426</v>
      </c>
      <c r="AF143" s="1">
        <f>ROUNDDOWN(U143*基本データ等!$B$3,0)</f>
        <v>4526</v>
      </c>
      <c r="AG143" s="1">
        <f>ROUNDDOWN(V143*基本データ等!$B$3,0)</f>
        <v>11976</v>
      </c>
      <c r="AH143" s="1">
        <f>ROUNDDOWN(W143*基本データ等!$B$3,0)</f>
        <v>2844</v>
      </c>
    </row>
    <row r="144" spans="1:34">
      <c r="A144" s="6">
        <v>141</v>
      </c>
      <c r="B144" s="1">
        <f t="shared" si="55"/>
        <v>30864</v>
      </c>
      <c r="C144" s="1">
        <f t="shared" si="56"/>
        <v>30864</v>
      </c>
      <c r="D144" s="1">
        <f t="shared" si="57"/>
        <v>30864</v>
      </c>
      <c r="E144" s="1">
        <f t="shared" si="58"/>
        <v>32814</v>
      </c>
      <c r="F144" s="1">
        <f t="shared" si="59"/>
        <v>32902</v>
      </c>
      <c r="G144" s="1">
        <f t="shared" si="60"/>
        <v>33584</v>
      </c>
      <c r="H144" s="1">
        <f t="shared" si="61"/>
        <v>34101</v>
      </c>
      <c r="I144" s="1">
        <f t="shared" si="62"/>
        <v>48929</v>
      </c>
      <c r="J144" s="1">
        <f t="shared" si="63"/>
        <v>50029</v>
      </c>
      <c r="K144" s="1">
        <f t="shared" si="64"/>
        <v>131979</v>
      </c>
      <c r="L144" s="1">
        <f t="shared" si="65"/>
        <v>31548</v>
      </c>
      <c r="M144" s="1">
        <f>$A144*基本データ等!$F$13-基本データ等!$F$34</f>
        <v>28059</v>
      </c>
      <c r="N144" s="1">
        <f>$A144*基本データ等!$F$14-基本データ等!$F$35</f>
        <v>28059</v>
      </c>
      <c r="O144" s="1">
        <f>$A144*基本データ等!$F$15-基本データ等!$F$36</f>
        <v>28059</v>
      </c>
      <c r="P144" s="1">
        <f>$A144*基本データ等!$F$16-基本データ等!$F$37</f>
        <v>29831</v>
      </c>
      <c r="Q144" s="1">
        <f>$A144*基本データ等!$F$17-基本データ等!$F$38</f>
        <v>29911</v>
      </c>
      <c r="R144" s="1">
        <f>$A144*基本データ等!$F$18-基本データ等!$F$39</f>
        <v>30531</v>
      </c>
      <c r="S144" s="1">
        <f>$A144*基本データ等!$F$19-基本データ等!$F$40</f>
        <v>31001</v>
      </c>
      <c r="T144" s="1">
        <f>$A144*基本データ等!$F$20-基本データ等!$F$41</f>
        <v>44481</v>
      </c>
      <c r="U144" s="1">
        <f>$A144*基本データ等!$F$21-基本データ等!$F$42</f>
        <v>45481</v>
      </c>
      <c r="V144" s="1">
        <f>$A144*基本データ等!$F$22-基本データ等!$F$43</f>
        <v>119981</v>
      </c>
      <c r="W144" s="1">
        <f>$A144*基本データ等!$F$26-基本データ等!$F$47</f>
        <v>28680</v>
      </c>
      <c r="X144" s="1">
        <f>ROUNDDOWN(M144*基本データ等!$B$3,0)</f>
        <v>2805</v>
      </c>
      <c r="Y144" s="1">
        <f>ROUNDDOWN(N144*基本データ等!$B$3,0)</f>
        <v>2805</v>
      </c>
      <c r="Z144" s="1">
        <f>ROUNDDOWN(O144*基本データ等!$B$3,0)</f>
        <v>2805</v>
      </c>
      <c r="AA144" s="1">
        <f>ROUNDDOWN(P144*基本データ等!$B$3,0)</f>
        <v>2983</v>
      </c>
      <c r="AB144" s="1">
        <f>ROUNDDOWN(Q144*基本データ等!$B$3,0)</f>
        <v>2991</v>
      </c>
      <c r="AC144" s="1">
        <f>ROUNDDOWN(R144*基本データ等!$B$3,0)</f>
        <v>3053</v>
      </c>
      <c r="AD144" s="1">
        <f>ROUNDDOWN(S144*基本データ等!$B$3,0)</f>
        <v>3100</v>
      </c>
      <c r="AE144" s="1">
        <f>ROUNDDOWN(T144*基本データ等!$B$3,0)</f>
        <v>4448</v>
      </c>
      <c r="AF144" s="1">
        <f>ROUNDDOWN(U144*基本データ等!$B$3,0)</f>
        <v>4548</v>
      </c>
      <c r="AG144" s="1">
        <f>ROUNDDOWN(V144*基本データ等!$B$3,0)</f>
        <v>11998</v>
      </c>
      <c r="AH144" s="1">
        <f>ROUNDDOWN(W144*基本データ等!$B$3,0)</f>
        <v>2868</v>
      </c>
    </row>
    <row r="145" spans="1:34">
      <c r="A145" s="6">
        <v>142</v>
      </c>
      <c r="B145" s="1">
        <f t="shared" si="55"/>
        <v>31102</v>
      </c>
      <c r="C145" s="1">
        <f t="shared" si="56"/>
        <v>31102</v>
      </c>
      <c r="D145" s="1">
        <f t="shared" si="57"/>
        <v>31102</v>
      </c>
      <c r="E145" s="1">
        <f t="shared" si="58"/>
        <v>33051</v>
      </c>
      <c r="F145" s="1">
        <f t="shared" si="59"/>
        <v>33139</v>
      </c>
      <c r="G145" s="1">
        <f t="shared" si="60"/>
        <v>33821</v>
      </c>
      <c r="H145" s="1">
        <f t="shared" si="61"/>
        <v>34338</v>
      </c>
      <c r="I145" s="1">
        <f t="shared" si="62"/>
        <v>49166</v>
      </c>
      <c r="J145" s="1">
        <f t="shared" si="63"/>
        <v>50266</v>
      </c>
      <c r="K145" s="1">
        <f t="shared" si="64"/>
        <v>132216</v>
      </c>
      <c r="L145" s="1">
        <f t="shared" si="65"/>
        <v>31803</v>
      </c>
      <c r="M145" s="1">
        <f>$A145*基本データ等!$F$13-基本データ等!$F$34</f>
        <v>28275</v>
      </c>
      <c r="N145" s="1">
        <f>$A145*基本データ等!$F$14-基本データ等!$F$35</f>
        <v>28275</v>
      </c>
      <c r="O145" s="1">
        <f>$A145*基本データ等!$F$15-基本データ等!$F$36</f>
        <v>28275</v>
      </c>
      <c r="P145" s="1">
        <f>$A145*基本データ等!$F$16-基本データ等!$F$37</f>
        <v>30047</v>
      </c>
      <c r="Q145" s="1">
        <f>$A145*基本データ等!$F$17-基本データ等!$F$38</f>
        <v>30127</v>
      </c>
      <c r="R145" s="1">
        <f>$A145*基本データ等!$F$18-基本データ等!$F$39</f>
        <v>30747</v>
      </c>
      <c r="S145" s="1">
        <f>$A145*基本データ等!$F$19-基本データ等!$F$40</f>
        <v>31217</v>
      </c>
      <c r="T145" s="1">
        <f>$A145*基本データ等!$F$20-基本データ等!$F$41</f>
        <v>44697</v>
      </c>
      <c r="U145" s="1">
        <f>$A145*基本データ等!$F$21-基本データ等!$F$42</f>
        <v>45697</v>
      </c>
      <c r="V145" s="1">
        <f>$A145*基本データ等!$F$22-基本データ等!$F$43</f>
        <v>120197</v>
      </c>
      <c r="W145" s="1">
        <f>$A145*基本データ等!$F$26-基本データ等!$F$47</f>
        <v>28912</v>
      </c>
      <c r="X145" s="1">
        <f>ROUNDDOWN(M145*基本データ等!$B$3,0)</f>
        <v>2827</v>
      </c>
      <c r="Y145" s="1">
        <f>ROUNDDOWN(N145*基本データ等!$B$3,0)</f>
        <v>2827</v>
      </c>
      <c r="Z145" s="1">
        <f>ROUNDDOWN(O145*基本データ等!$B$3,0)</f>
        <v>2827</v>
      </c>
      <c r="AA145" s="1">
        <f>ROUNDDOWN(P145*基本データ等!$B$3,0)</f>
        <v>3004</v>
      </c>
      <c r="AB145" s="1">
        <f>ROUNDDOWN(Q145*基本データ等!$B$3,0)</f>
        <v>3012</v>
      </c>
      <c r="AC145" s="1">
        <f>ROUNDDOWN(R145*基本データ等!$B$3,0)</f>
        <v>3074</v>
      </c>
      <c r="AD145" s="1">
        <f>ROUNDDOWN(S145*基本データ等!$B$3,0)</f>
        <v>3121</v>
      </c>
      <c r="AE145" s="1">
        <f>ROUNDDOWN(T145*基本データ等!$B$3,0)</f>
        <v>4469</v>
      </c>
      <c r="AF145" s="1">
        <f>ROUNDDOWN(U145*基本データ等!$B$3,0)</f>
        <v>4569</v>
      </c>
      <c r="AG145" s="1">
        <f>ROUNDDOWN(V145*基本データ等!$B$3,0)</f>
        <v>12019</v>
      </c>
      <c r="AH145" s="1">
        <f>ROUNDDOWN(W145*基本データ等!$B$3,0)</f>
        <v>2891</v>
      </c>
    </row>
    <row r="146" spans="1:34">
      <c r="A146" s="6">
        <v>143</v>
      </c>
      <c r="B146" s="1">
        <f t="shared" si="55"/>
        <v>31340</v>
      </c>
      <c r="C146" s="1">
        <f t="shared" si="56"/>
        <v>31340</v>
      </c>
      <c r="D146" s="1">
        <f t="shared" si="57"/>
        <v>31340</v>
      </c>
      <c r="E146" s="1">
        <f t="shared" si="58"/>
        <v>33289</v>
      </c>
      <c r="F146" s="1">
        <f t="shared" si="59"/>
        <v>33377</v>
      </c>
      <c r="G146" s="1">
        <f t="shared" si="60"/>
        <v>34059</v>
      </c>
      <c r="H146" s="1">
        <f t="shared" si="61"/>
        <v>34576</v>
      </c>
      <c r="I146" s="1">
        <f t="shared" si="62"/>
        <v>49404</v>
      </c>
      <c r="J146" s="1">
        <f t="shared" si="63"/>
        <v>50504</v>
      </c>
      <c r="K146" s="1">
        <f t="shared" si="64"/>
        <v>132454</v>
      </c>
      <c r="L146" s="1">
        <f t="shared" si="65"/>
        <v>32058</v>
      </c>
      <c r="M146" s="1">
        <f>$A146*基本データ等!$F$13-基本データ等!$F$34</f>
        <v>28491</v>
      </c>
      <c r="N146" s="1">
        <f>$A146*基本データ等!$F$14-基本データ等!$F$35</f>
        <v>28491</v>
      </c>
      <c r="O146" s="1">
        <f>$A146*基本データ等!$F$15-基本データ等!$F$36</f>
        <v>28491</v>
      </c>
      <c r="P146" s="1">
        <f>$A146*基本データ等!$F$16-基本データ等!$F$37</f>
        <v>30263</v>
      </c>
      <c r="Q146" s="1">
        <f>$A146*基本データ等!$F$17-基本データ等!$F$38</f>
        <v>30343</v>
      </c>
      <c r="R146" s="1">
        <f>$A146*基本データ等!$F$18-基本データ等!$F$39</f>
        <v>30963</v>
      </c>
      <c r="S146" s="1">
        <f>$A146*基本データ等!$F$19-基本データ等!$F$40</f>
        <v>31433</v>
      </c>
      <c r="T146" s="1">
        <f>$A146*基本データ等!$F$20-基本データ等!$F$41</f>
        <v>44913</v>
      </c>
      <c r="U146" s="1">
        <f>$A146*基本データ等!$F$21-基本データ等!$F$42</f>
        <v>45913</v>
      </c>
      <c r="V146" s="1">
        <f>$A146*基本データ等!$F$22-基本データ等!$F$43</f>
        <v>120413</v>
      </c>
      <c r="W146" s="1">
        <f>$A146*基本データ等!$F$26-基本データ等!$F$47</f>
        <v>29144</v>
      </c>
      <c r="X146" s="1">
        <f>ROUNDDOWN(M146*基本データ等!$B$3,0)</f>
        <v>2849</v>
      </c>
      <c r="Y146" s="1">
        <f>ROUNDDOWN(N146*基本データ等!$B$3,0)</f>
        <v>2849</v>
      </c>
      <c r="Z146" s="1">
        <f>ROUNDDOWN(O146*基本データ等!$B$3,0)</f>
        <v>2849</v>
      </c>
      <c r="AA146" s="1">
        <f>ROUNDDOWN(P146*基本データ等!$B$3,0)</f>
        <v>3026</v>
      </c>
      <c r="AB146" s="1">
        <f>ROUNDDOWN(Q146*基本データ等!$B$3,0)</f>
        <v>3034</v>
      </c>
      <c r="AC146" s="1">
        <f>ROUNDDOWN(R146*基本データ等!$B$3,0)</f>
        <v>3096</v>
      </c>
      <c r="AD146" s="1">
        <f>ROUNDDOWN(S146*基本データ等!$B$3,0)</f>
        <v>3143</v>
      </c>
      <c r="AE146" s="1">
        <f>ROUNDDOWN(T146*基本データ等!$B$3,0)</f>
        <v>4491</v>
      </c>
      <c r="AF146" s="1">
        <f>ROUNDDOWN(U146*基本データ等!$B$3,0)</f>
        <v>4591</v>
      </c>
      <c r="AG146" s="1">
        <f>ROUNDDOWN(V146*基本データ等!$B$3,0)</f>
        <v>12041</v>
      </c>
      <c r="AH146" s="1">
        <f>ROUNDDOWN(W146*基本データ等!$B$3,0)</f>
        <v>2914</v>
      </c>
    </row>
    <row r="147" spans="1:34">
      <c r="A147" s="6">
        <v>144</v>
      </c>
      <c r="B147" s="1">
        <f t="shared" si="55"/>
        <v>31577</v>
      </c>
      <c r="C147" s="1">
        <f t="shared" si="56"/>
        <v>31577</v>
      </c>
      <c r="D147" s="1">
        <f t="shared" si="57"/>
        <v>31577</v>
      </c>
      <c r="E147" s="1">
        <f t="shared" si="58"/>
        <v>33526</v>
      </c>
      <c r="F147" s="1">
        <f t="shared" si="59"/>
        <v>33614</v>
      </c>
      <c r="G147" s="1">
        <f t="shared" si="60"/>
        <v>34296</v>
      </c>
      <c r="H147" s="1">
        <f t="shared" si="61"/>
        <v>34813</v>
      </c>
      <c r="I147" s="1">
        <f t="shared" si="62"/>
        <v>49641</v>
      </c>
      <c r="J147" s="1">
        <f t="shared" si="63"/>
        <v>50741</v>
      </c>
      <c r="K147" s="1">
        <f t="shared" si="64"/>
        <v>132691</v>
      </c>
      <c r="L147" s="1">
        <f t="shared" si="65"/>
        <v>32313</v>
      </c>
      <c r="M147" s="1">
        <f>$A147*基本データ等!$F$13-基本データ等!$F$34</f>
        <v>28707</v>
      </c>
      <c r="N147" s="1">
        <f>$A147*基本データ等!$F$14-基本データ等!$F$35</f>
        <v>28707</v>
      </c>
      <c r="O147" s="1">
        <f>$A147*基本データ等!$F$15-基本データ等!$F$36</f>
        <v>28707</v>
      </c>
      <c r="P147" s="1">
        <f>$A147*基本データ等!$F$16-基本データ等!$F$37</f>
        <v>30479</v>
      </c>
      <c r="Q147" s="1">
        <f>$A147*基本データ等!$F$17-基本データ等!$F$38</f>
        <v>30559</v>
      </c>
      <c r="R147" s="1">
        <f>$A147*基本データ等!$F$18-基本データ等!$F$39</f>
        <v>31179</v>
      </c>
      <c r="S147" s="1">
        <f>$A147*基本データ等!$F$19-基本データ等!$F$40</f>
        <v>31649</v>
      </c>
      <c r="T147" s="1">
        <f>$A147*基本データ等!$F$20-基本データ等!$F$41</f>
        <v>45129</v>
      </c>
      <c r="U147" s="1">
        <f>$A147*基本データ等!$F$21-基本データ等!$F$42</f>
        <v>46129</v>
      </c>
      <c r="V147" s="1">
        <f>$A147*基本データ等!$F$22-基本データ等!$F$43</f>
        <v>120629</v>
      </c>
      <c r="W147" s="1">
        <f>$A147*基本データ等!$F$26-基本データ等!$F$47</f>
        <v>29376</v>
      </c>
      <c r="X147" s="1">
        <f>ROUNDDOWN(M147*基本データ等!$B$3,0)</f>
        <v>2870</v>
      </c>
      <c r="Y147" s="1">
        <f>ROUNDDOWN(N147*基本データ等!$B$3,0)</f>
        <v>2870</v>
      </c>
      <c r="Z147" s="1">
        <f>ROUNDDOWN(O147*基本データ等!$B$3,0)</f>
        <v>2870</v>
      </c>
      <c r="AA147" s="1">
        <f>ROUNDDOWN(P147*基本データ等!$B$3,0)</f>
        <v>3047</v>
      </c>
      <c r="AB147" s="1">
        <f>ROUNDDOWN(Q147*基本データ等!$B$3,0)</f>
        <v>3055</v>
      </c>
      <c r="AC147" s="1">
        <f>ROUNDDOWN(R147*基本データ等!$B$3,0)</f>
        <v>3117</v>
      </c>
      <c r="AD147" s="1">
        <f>ROUNDDOWN(S147*基本データ等!$B$3,0)</f>
        <v>3164</v>
      </c>
      <c r="AE147" s="1">
        <f>ROUNDDOWN(T147*基本データ等!$B$3,0)</f>
        <v>4512</v>
      </c>
      <c r="AF147" s="1">
        <f>ROUNDDOWN(U147*基本データ等!$B$3,0)</f>
        <v>4612</v>
      </c>
      <c r="AG147" s="1">
        <f>ROUNDDOWN(V147*基本データ等!$B$3,0)</f>
        <v>12062</v>
      </c>
      <c r="AH147" s="1">
        <f>ROUNDDOWN(W147*基本データ等!$B$3,0)</f>
        <v>2937</v>
      </c>
    </row>
    <row r="148" spans="1:34">
      <c r="A148" s="6">
        <v>145</v>
      </c>
      <c r="B148" s="1">
        <f t="shared" si="55"/>
        <v>31815</v>
      </c>
      <c r="C148" s="1">
        <f t="shared" si="56"/>
        <v>31815</v>
      </c>
      <c r="D148" s="1">
        <f t="shared" si="57"/>
        <v>31815</v>
      </c>
      <c r="E148" s="1">
        <f t="shared" si="58"/>
        <v>33764</v>
      </c>
      <c r="F148" s="1">
        <f t="shared" si="59"/>
        <v>33852</v>
      </c>
      <c r="G148" s="1">
        <f t="shared" si="60"/>
        <v>34534</v>
      </c>
      <c r="H148" s="1">
        <f t="shared" si="61"/>
        <v>35051</v>
      </c>
      <c r="I148" s="1">
        <f t="shared" si="62"/>
        <v>49879</v>
      </c>
      <c r="J148" s="1">
        <f t="shared" si="63"/>
        <v>50979</v>
      </c>
      <c r="K148" s="1">
        <f t="shared" si="64"/>
        <v>132929</v>
      </c>
      <c r="L148" s="1">
        <f t="shared" si="65"/>
        <v>32568</v>
      </c>
      <c r="M148" s="1">
        <f>$A148*基本データ等!$F$13-基本データ等!$F$34</f>
        <v>28923</v>
      </c>
      <c r="N148" s="1">
        <f>$A148*基本データ等!$F$14-基本データ等!$F$35</f>
        <v>28923</v>
      </c>
      <c r="O148" s="1">
        <f>$A148*基本データ等!$F$15-基本データ等!$F$36</f>
        <v>28923</v>
      </c>
      <c r="P148" s="1">
        <f>$A148*基本データ等!$F$16-基本データ等!$F$37</f>
        <v>30695</v>
      </c>
      <c r="Q148" s="1">
        <f>$A148*基本データ等!$F$17-基本データ等!$F$38</f>
        <v>30775</v>
      </c>
      <c r="R148" s="1">
        <f>$A148*基本データ等!$F$18-基本データ等!$F$39</f>
        <v>31395</v>
      </c>
      <c r="S148" s="1">
        <f>$A148*基本データ等!$F$19-基本データ等!$F$40</f>
        <v>31865</v>
      </c>
      <c r="T148" s="1">
        <f>$A148*基本データ等!$F$20-基本データ等!$F$41</f>
        <v>45345</v>
      </c>
      <c r="U148" s="1">
        <f>$A148*基本データ等!$F$21-基本データ等!$F$42</f>
        <v>46345</v>
      </c>
      <c r="V148" s="1">
        <f>$A148*基本データ等!$F$22-基本データ等!$F$43</f>
        <v>120845</v>
      </c>
      <c r="W148" s="1">
        <f>$A148*基本データ等!$F$26-基本データ等!$F$47</f>
        <v>29608</v>
      </c>
      <c r="X148" s="1">
        <f>ROUNDDOWN(M148*基本データ等!$B$3,0)</f>
        <v>2892</v>
      </c>
      <c r="Y148" s="1">
        <f>ROUNDDOWN(N148*基本データ等!$B$3,0)</f>
        <v>2892</v>
      </c>
      <c r="Z148" s="1">
        <f>ROUNDDOWN(O148*基本データ等!$B$3,0)</f>
        <v>2892</v>
      </c>
      <c r="AA148" s="1">
        <f>ROUNDDOWN(P148*基本データ等!$B$3,0)</f>
        <v>3069</v>
      </c>
      <c r="AB148" s="1">
        <f>ROUNDDOWN(Q148*基本データ等!$B$3,0)</f>
        <v>3077</v>
      </c>
      <c r="AC148" s="1">
        <f>ROUNDDOWN(R148*基本データ等!$B$3,0)</f>
        <v>3139</v>
      </c>
      <c r="AD148" s="1">
        <f>ROUNDDOWN(S148*基本データ等!$B$3,0)</f>
        <v>3186</v>
      </c>
      <c r="AE148" s="1">
        <f>ROUNDDOWN(T148*基本データ等!$B$3,0)</f>
        <v>4534</v>
      </c>
      <c r="AF148" s="1">
        <f>ROUNDDOWN(U148*基本データ等!$B$3,0)</f>
        <v>4634</v>
      </c>
      <c r="AG148" s="1">
        <f>ROUNDDOWN(V148*基本データ等!$B$3,0)</f>
        <v>12084</v>
      </c>
      <c r="AH148" s="1">
        <f>ROUNDDOWN(W148*基本データ等!$B$3,0)</f>
        <v>2960</v>
      </c>
    </row>
    <row r="149" spans="1:34">
      <c r="A149" s="6">
        <v>146</v>
      </c>
      <c r="B149" s="1">
        <f t="shared" si="55"/>
        <v>32052</v>
      </c>
      <c r="C149" s="1">
        <f t="shared" si="56"/>
        <v>32052</v>
      </c>
      <c r="D149" s="1">
        <f t="shared" si="57"/>
        <v>32052</v>
      </c>
      <c r="E149" s="1">
        <f t="shared" si="58"/>
        <v>34002</v>
      </c>
      <c r="F149" s="1">
        <f t="shared" si="59"/>
        <v>34090</v>
      </c>
      <c r="G149" s="1">
        <f t="shared" si="60"/>
        <v>34772</v>
      </c>
      <c r="H149" s="1">
        <f t="shared" si="61"/>
        <v>35289</v>
      </c>
      <c r="I149" s="1">
        <f t="shared" si="62"/>
        <v>50117</v>
      </c>
      <c r="J149" s="1">
        <f t="shared" si="63"/>
        <v>51217</v>
      </c>
      <c r="K149" s="1">
        <f t="shared" si="64"/>
        <v>133167</v>
      </c>
      <c r="L149" s="1">
        <f t="shared" si="65"/>
        <v>32824</v>
      </c>
      <c r="M149" s="1">
        <f>$A149*基本データ等!$F$13-基本データ等!$F$34</f>
        <v>29139</v>
      </c>
      <c r="N149" s="1">
        <f>$A149*基本データ等!$F$14-基本データ等!$F$35</f>
        <v>29139</v>
      </c>
      <c r="O149" s="1">
        <f>$A149*基本データ等!$F$15-基本データ等!$F$36</f>
        <v>29139</v>
      </c>
      <c r="P149" s="1">
        <f>$A149*基本データ等!$F$16-基本データ等!$F$37</f>
        <v>30911</v>
      </c>
      <c r="Q149" s="1">
        <f>$A149*基本データ等!$F$17-基本データ等!$F$38</f>
        <v>30991</v>
      </c>
      <c r="R149" s="1">
        <f>$A149*基本データ等!$F$18-基本データ等!$F$39</f>
        <v>31611</v>
      </c>
      <c r="S149" s="1">
        <f>$A149*基本データ等!$F$19-基本データ等!$F$40</f>
        <v>32081</v>
      </c>
      <c r="T149" s="1">
        <f>$A149*基本データ等!$F$20-基本データ等!$F$41</f>
        <v>45561</v>
      </c>
      <c r="U149" s="1">
        <f>$A149*基本データ等!$F$21-基本データ等!$F$42</f>
        <v>46561</v>
      </c>
      <c r="V149" s="1">
        <f>$A149*基本データ等!$F$22-基本データ等!$F$43</f>
        <v>121061</v>
      </c>
      <c r="W149" s="1">
        <f>$A149*基本データ等!$F$26-基本データ等!$F$47</f>
        <v>29840</v>
      </c>
      <c r="X149" s="1">
        <f>ROUNDDOWN(M149*基本データ等!$B$3,0)</f>
        <v>2913</v>
      </c>
      <c r="Y149" s="1">
        <f>ROUNDDOWN(N149*基本データ等!$B$3,0)</f>
        <v>2913</v>
      </c>
      <c r="Z149" s="1">
        <f>ROUNDDOWN(O149*基本データ等!$B$3,0)</f>
        <v>2913</v>
      </c>
      <c r="AA149" s="1">
        <f>ROUNDDOWN(P149*基本データ等!$B$3,0)</f>
        <v>3091</v>
      </c>
      <c r="AB149" s="1">
        <f>ROUNDDOWN(Q149*基本データ等!$B$3,0)</f>
        <v>3099</v>
      </c>
      <c r="AC149" s="1">
        <f>ROUNDDOWN(R149*基本データ等!$B$3,0)</f>
        <v>3161</v>
      </c>
      <c r="AD149" s="1">
        <f>ROUNDDOWN(S149*基本データ等!$B$3,0)</f>
        <v>3208</v>
      </c>
      <c r="AE149" s="1">
        <f>ROUNDDOWN(T149*基本データ等!$B$3,0)</f>
        <v>4556</v>
      </c>
      <c r="AF149" s="1">
        <f>ROUNDDOWN(U149*基本データ等!$B$3,0)</f>
        <v>4656</v>
      </c>
      <c r="AG149" s="1">
        <f>ROUNDDOWN(V149*基本データ等!$B$3,0)</f>
        <v>12106</v>
      </c>
      <c r="AH149" s="1">
        <f>ROUNDDOWN(W149*基本データ等!$B$3,0)</f>
        <v>2984</v>
      </c>
    </row>
    <row r="150" spans="1:34">
      <c r="A150" s="6">
        <v>147</v>
      </c>
      <c r="B150" s="1">
        <f t="shared" si="55"/>
        <v>32290</v>
      </c>
      <c r="C150" s="1">
        <f t="shared" si="56"/>
        <v>32290</v>
      </c>
      <c r="D150" s="1">
        <f t="shared" si="57"/>
        <v>32290</v>
      </c>
      <c r="E150" s="1">
        <f t="shared" si="58"/>
        <v>34239</v>
      </c>
      <c r="F150" s="1">
        <f t="shared" si="59"/>
        <v>34327</v>
      </c>
      <c r="G150" s="1">
        <f t="shared" si="60"/>
        <v>35009</v>
      </c>
      <c r="H150" s="1">
        <f t="shared" si="61"/>
        <v>35526</v>
      </c>
      <c r="I150" s="1">
        <f t="shared" si="62"/>
        <v>50354</v>
      </c>
      <c r="J150" s="1">
        <f t="shared" si="63"/>
        <v>51454</v>
      </c>
      <c r="K150" s="1">
        <f t="shared" si="64"/>
        <v>133404</v>
      </c>
      <c r="L150" s="1">
        <f t="shared" si="65"/>
        <v>33079</v>
      </c>
      <c r="M150" s="1">
        <f>$A150*基本データ等!$F$13-基本データ等!$F$34</f>
        <v>29355</v>
      </c>
      <c r="N150" s="1">
        <f>$A150*基本データ等!$F$14-基本データ等!$F$35</f>
        <v>29355</v>
      </c>
      <c r="O150" s="1">
        <f>$A150*基本データ等!$F$15-基本データ等!$F$36</f>
        <v>29355</v>
      </c>
      <c r="P150" s="1">
        <f>$A150*基本データ等!$F$16-基本データ等!$F$37</f>
        <v>31127</v>
      </c>
      <c r="Q150" s="1">
        <f>$A150*基本データ等!$F$17-基本データ等!$F$38</f>
        <v>31207</v>
      </c>
      <c r="R150" s="1">
        <f>$A150*基本データ等!$F$18-基本データ等!$F$39</f>
        <v>31827</v>
      </c>
      <c r="S150" s="1">
        <f>$A150*基本データ等!$F$19-基本データ等!$F$40</f>
        <v>32297</v>
      </c>
      <c r="T150" s="1">
        <f>$A150*基本データ等!$F$20-基本データ等!$F$41</f>
        <v>45777</v>
      </c>
      <c r="U150" s="1">
        <f>$A150*基本データ等!$F$21-基本データ等!$F$42</f>
        <v>46777</v>
      </c>
      <c r="V150" s="1">
        <f>$A150*基本データ等!$F$22-基本データ等!$F$43</f>
        <v>121277</v>
      </c>
      <c r="W150" s="1">
        <f>$A150*基本データ等!$F$26-基本データ等!$F$47</f>
        <v>30072</v>
      </c>
      <c r="X150" s="1">
        <f>ROUNDDOWN(M150*基本データ等!$B$3,0)</f>
        <v>2935</v>
      </c>
      <c r="Y150" s="1">
        <f>ROUNDDOWN(N150*基本データ等!$B$3,0)</f>
        <v>2935</v>
      </c>
      <c r="Z150" s="1">
        <f>ROUNDDOWN(O150*基本データ等!$B$3,0)</f>
        <v>2935</v>
      </c>
      <c r="AA150" s="1">
        <f>ROUNDDOWN(P150*基本データ等!$B$3,0)</f>
        <v>3112</v>
      </c>
      <c r="AB150" s="1">
        <f>ROUNDDOWN(Q150*基本データ等!$B$3,0)</f>
        <v>3120</v>
      </c>
      <c r="AC150" s="1">
        <f>ROUNDDOWN(R150*基本データ等!$B$3,0)</f>
        <v>3182</v>
      </c>
      <c r="AD150" s="1">
        <f>ROUNDDOWN(S150*基本データ等!$B$3,0)</f>
        <v>3229</v>
      </c>
      <c r="AE150" s="1">
        <f>ROUNDDOWN(T150*基本データ等!$B$3,0)</f>
        <v>4577</v>
      </c>
      <c r="AF150" s="1">
        <f>ROUNDDOWN(U150*基本データ等!$B$3,0)</f>
        <v>4677</v>
      </c>
      <c r="AG150" s="1">
        <f>ROUNDDOWN(V150*基本データ等!$B$3,0)</f>
        <v>12127</v>
      </c>
      <c r="AH150" s="1">
        <f>ROUNDDOWN(W150*基本データ等!$B$3,0)</f>
        <v>3007</v>
      </c>
    </row>
    <row r="151" spans="1:34">
      <c r="A151" s="6">
        <v>148</v>
      </c>
      <c r="B151" s="1">
        <f t="shared" si="55"/>
        <v>32528</v>
      </c>
      <c r="C151" s="1">
        <f t="shared" si="56"/>
        <v>32528</v>
      </c>
      <c r="D151" s="1">
        <f t="shared" si="57"/>
        <v>32528</v>
      </c>
      <c r="E151" s="1">
        <f t="shared" si="58"/>
        <v>34477</v>
      </c>
      <c r="F151" s="1">
        <f t="shared" si="59"/>
        <v>34565</v>
      </c>
      <c r="G151" s="1">
        <f t="shared" si="60"/>
        <v>35247</v>
      </c>
      <c r="H151" s="1">
        <f t="shared" si="61"/>
        <v>35764</v>
      </c>
      <c r="I151" s="1">
        <f t="shared" si="62"/>
        <v>50592</v>
      </c>
      <c r="J151" s="1">
        <f t="shared" si="63"/>
        <v>51692</v>
      </c>
      <c r="K151" s="1">
        <f t="shared" si="64"/>
        <v>133642</v>
      </c>
      <c r="L151" s="1">
        <f t="shared" si="65"/>
        <v>33334</v>
      </c>
      <c r="M151" s="1">
        <f>$A151*基本データ等!$F$13-基本データ等!$F$34</f>
        <v>29571</v>
      </c>
      <c r="N151" s="1">
        <f>$A151*基本データ等!$F$14-基本データ等!$F$35</f>
        <v>29571</v>
      </c>
      <c r="O151" s="1">
        <f>$A151*基本データ等!$F$15-基本データ等!$F$36</f>
        <v>29571</v>
      </c>
      <c r="P151" s="1">
        <f>$A151*基本データ等!$F$16-基本データ等!$F$37</f>
        <v>31343</v>
      </c>
      <c r="Q151" s="1">
        <f>$A151*基本データ等!$F$17-基本データ等!$F$38</f>
        <v>31423</v>
      </c>
      <c r="R151" s="1">
        <f>$A151*基本データ等!$F$18-基本データ等!$F$39</f>
        <v>32043</v>
      </c>
      <c r="S151" s="1">
        <f>$A151*基本データ等!$F$19-基本データ等!$F$40</f>
        <v>32513</v>
      </c>
      <c r="T151" s="1">
        <f>$A151*基本データ等!$F$20-基本データ等!$F$41</f>
        <v>45993</v>
      </c>
      <c r="U151" s="1">
        <f>$A151*基本データ等!$F$21-基本データ等!$F$42</f>
        <v>46993</v>
      </c>
      <c r="V151" s="1">
        <f>$A151*基本データ等!$F$22-基本データ等!$F$43</f>
        <v>121493</v>
      </c>
      <c r="W151" s="1">
        <f>$A151*基本データ等!$F$26-基本データ等!$F$47</f>
        <v>30304</v>
      </c>
      <c r="X151" s="1">
        <f>ROUNDDOWN(M151*基本データ等!$B$3,0)</f>
        <v>2957</v>
      </c>
      <c r="Y151" s="1">
        <f>ROUNDDOWN(N151*基本データ等!$B$3,0)</f>
        <v>2957</v>
      </c>
      <c r="Z151" s="1">
        <f>ROUNDDOWN(O151*基本データ等!$B$3,0)</f>
        <v>2957</v>
      </c>
      <c r="AA151" s="1">
        <f>ROUNDDOWN(P151*基本データ等!$B$3,0)</f>
        <v>3134</v>
      </c>
      <c r="AB151" s="1">
        <f>ROUNDDOWN(Q151*基本データ等!$B$3,0)</f>
        <v>3142</v>
      </c>
      <c r="AC151" s="1">
        <f>ROUNDDOWN(R151*基本データ等!$B$3,0)</f>
        <v>3204</v>
      </c>
      <c r="AD151" s="1">
        <f>ROUNDDOWN(S151*基本データ等!$B$3,0)</f>
        <v>3251</v>
      </c>
      <c r="AE151" s="1">
        <f>ROUNDDOWN(T151*基本データ等!$B$3,0)</f>
        <v>4599</v>
      </c>
      <c r="AF151" s="1">
        <f>ROUNDDOWN(U151*基本データ等!$B$3,0)</f>
        <v>4699</v>
      </c>
      <c r="AG151" s="1">
        <f>ROUNDDOWN(V151*基本データ等!$B$3,0)</f>
        <v>12149</v>
      </c>
      <c r="AH151" s="1">
        <f>ROUNDDOWN(W151*基本データ等!$B$3,0)</f>
        <v>3030</v>
      </c>
    </row>
    <row r="152" spans="1:34">
      <c r="A152" s="6">
        <v>149</v>
      </c>
      <c r="B152" s="1">
        <f t="shared" si="55"/>
        <v>32765</v>
      </c>
      <c r="C152" s="1">
        <f t="shared" si="56"/>
        <v>32765</v>
      </c>
      <c r="D152" s="1">
        <f t="shared" si="57"/>
        <v>32765</v>
      </c>
      <c r="E152" s="1">
        <f t="shared" si="58"/>
        <v>34714</v>
      </c>
      <c r="F152" s="1">
        <f t="shared" si="59"/>
        <v>34802</v>
      </c>
      <c r="G152" s="1">
        <f t="shared" si="60"/>
        <v>35484</v>
      </c>
      <c r="H152" s="1">
        <f t="shared" si="61"/>
        <v>36001</v>
      </c>
      <c r="I152" s="1">
        <f t="shared" si="62"/>
        <v>50829</v>
      </c>
      <c r="J152" s="1">
        <f t="shared" si="63"/>
        <v>51929</v>
      </c>
      <c r="K152" s="1">
        <f t="shared" si="64"/>
        <v>133879</v>
      </c>
      <c r="L152" s="1">
        <f t="shared" si="65"/>
        <v>33589</v>
      </c>
      <c r="M152" s="1">
        <f>$A152*基本データ等!$F$13-基本データ等!$F$34</f>
        <v>29787</v>
      </c>
      <c r="N152" s="1">
        <f>$A152*基本データ等!$F$14-基本データ等!$F$35</f>
        <v>29787</v>
      </c>
      <c r="O152" s="1">
        <f>$A152*基本データ等!$F$15-基本データ等!$F$36</f>
        <v>29787</v>
      </c>
      <c r="P152" s="1">
        <f>$A152*基本データ等!$F$16-基本データ等!$F$37</f>
        <v>31559</v>
      </c>
      <c r="Q152" s="1">
        <f>$A152*基本データ等!$F$17-基本データ等!$F$38</f>
        <v>31639</v>
      </c>
      <c r="R152" s="1">
        <f>$A152*基本データ等!$F$18-基本データ等!$F$39</f>
        <v>32259</v>
      </c>
      <c r="S152" s="1">
        <f>$A152*基本データ等!$F$19-基本データ等!$F$40</f>
        <v>32729</v>
      </c>
      <c r="T152" s="1">
        <f>$A152*基本データ等!$F$20-基本データ等!$F$41</f>
        <v>46209</v>
      </c>
      <c r="U152" s="1">
        <f>$A152*基本データ等!$F$21-基本データ等!$F$42</f>
        <v>47209</v>
      </c>
      <c r="V152" s="1">
        <f>$A152*基本データ等!$F$22-基本データ等!$F$43</f>
        <v>121709</v>
      </c>
      <c r="W152" s="1">
        <f>$A152*基本データ等!$F$26-基本データ等!$F$47</f>
        <v>30536</v>
      </c>
      <c r="X152" s="1">
        <f>ROUNDDOWN(M152*基本データ等!$B$3,0)</f>
        <v>2978</v>
      </c>
      <c r="Y152" s="1">
        <f>ROUNDDOWN(N152*基本データ等!$B$3,0)</f>
        <v>2978</v>
      </c>
      <c r="Z152" s="1">
        <f>ROUNDDOWN(O152*基本データ等!$B$3,0)</f>
        <v>2978</v>
      </c>
      <c r="AA152" s="1">
        <f>ROUNDDOWN(P152*基本データ等!$B$3,0)</f>
        <v>3155</v>
      </c>
      <c r="AB152" s="1">
        <f>ROUNDDOWN(Q152*基本データ等!$B$3,0)</f>
        <v>3163</v>
      </c>
      <c r="AC152" s="1">
        <f>ROUNDDOWN(R152*基本データ等!$B$3,0)</f>
        <v>3225</v>
      </c>
      <c r="AD152" s="1">
        <f>ROUNDDOWN(S152*基本データ等!$B$3,0)</f>
        <v>3272</v>
      </c>
      <c r="AE152" s="1">
        <f>ROUNDDOWN(T152*基本データ等!$B$3,0)</f>
        <v>4620</v>
      </c>
      <c r="AF152" s="1">
        <f>ROUNDDOWN(U152*基本データ等!$B$3,0)</f>
        <v>4720</v>
      </c>
      <c r="AG152" s="1">
        <f>ROUNDDOWN(V152*基本データ等!$B$3,0)</f>
        <v>12170</v>
      </c>
      <c r="AH152" s="1">
        <f>ROUNDDOWN(W152*基本データ等!$B$3,0)</f>
        <v>3053</v>
      </c>
    </row>
    <row r="153" spans="1:34">
      <c r="A153" s="6">
        <v>150</v>
      </c>
      <c r="B153" s="1">
        <f t="shared" si="55"/>
        <v>33003</v>
      </c>
      <c r="C153" s="1">
        <f t="shared" si="56"/>
        <v>33003</v>
      </c>
      <c r="D153" s="1">
        <f t="shared" si="57"/>
        <v>33003</v>
      </c>
      <c r="E153" s="1">
        <f t="shared" si="58"/>
        <v>34952</v>
      </c>
      <c r="F153" s="1">
        <f t="shared" si="59"/>
        <v>35040</v>
      </c>
      <c r="G153" s="1">
        <f t="shared" si="60"/>
        <v>35722</v>
      </c>
      <c r="H153" s="1">
        <f t="shared" si="61"/>
        <v>36239</v>
      </c>
      <c r="I153" s="1">
        <f t="shared" si="62"/>
        <v>51067</v>
      </c>
      <c r="J153" s="1">
        <f t="shared" si="63"/>
        <v>52167</v>
      </c>
      <c r="K153" s="1">
        <f t="shared" si="64"/>
        <v>134117</v>
      </c>
      <c r="L153" s="1">
        <f t="shared" si="65"/>
        <v>33844</v>
      </c>
      <c r="M153" s="1">
        <f>$A153*基本データ等!$F$13-基本データ等!$F$34</f>
        <v>30003</v>
      </c>
      <c r="N153" s="1">
        <f>$A153*基本データ等!$F$14-基本データ等!$F$35</f>
        <v>30003</v>
      </c>
      <c r="O153" s="1">
        <f>$A153*基本データ等!$F$15-基本データ等!$F$36</f>
        <v>30003</v>
      </c>
      <c r="P153" s="1">
        <f>$A153*基本データ等!$F$16-基本データ等!$F$37</f>
        <v>31775</v>
      </c>
      <c r="Q153" s="1">
        <f>$A153*基本データ等!$F$17-基本データ等!$F$38</f>
        <v>31855</v>
      </c>
      <c r="R153" s="1">
        <f>$A153*基本データ等!$F$18-基本データ等!$F$39</f>
        <v>32475</v>
      </c>
      <c r="S153" s="1">
        <f>$A153*基本データ等!$F$19-基本データ等!$F$40</f>
        <v>32945</v>
      </c>
      <c r="T153" s="1">
        <f>$A153*基本データ等!$F$20-基本データ等!$F$41</f>
        <v>46425</v>
      </c>
      <c r="U153" s="1">
        <f>$A153*基本データ等!$F$21-基本データ等!$F$42</f>
        <v>47425</v>
      </c>
      <c r="V153" s="1">
        <f>$A153*基本データ等!$F$22-基本データ等!$F$43</f>
        <v>121925</v>
      </c>
      <c r="W153" s="1">
        <f>$A153*基本データ等!$F$26-基本データ等!$F$47</f>
        <v>30768</v>
      </c>
      <c r="X153" s="1">
        <f>ROUNDDOWN(M153*基本データ等!$B$3,0)</f>
        <v>3000</v>
      </c>
      <c r="Y153" s="1">
        <f>ROUNDDOWN(N153*基本データ等!$B$3,0)</f>
        <v>3000</v>
      </c>
      <c r="Z153" s="1">
        <f>ROUNDDOWN(O153*基本データ等!$B$3,0)</f>
        <v>3000</v>
      </c>
      <c r="AA153" s="1">
        <f>ROUNDDOWN(P153*基本データ等!$B$3,0)</f>
        <v>3177</v>
      </c>
      <c r="AB153" s="1">
        <f>ROUNDDOWN(Q153*基本データ等!$B$3,0)</f>
        <v>3185</v>
      </c>
      <c r="AC153" s="1">
        <f>ROUNDDOWN(R153*基本データ等!$B$3,0)</f>
        <v>3247</v>
      </c>
      <c r="AD153" s="1">
        <f>ROUNDDOWN(S153*基本データ等!$B$3,0)</f>
        <v>3294</v>
      </c>
      <c r="AE153" s="1">
        <f>ROUNDDOWN(T153*基本データ等!$B$3,0)</f>
        <v>4642</v>
      </c>
      <c r="AF153" s="1">
        <f>ROUNDDOWN(U153*基本データ等!$B$3,0)</f>
        <v>4742</v>
      </c>
      <c r="AG153" s="1">
        <f>ROUNDDOWN(V153*基本データ等!$B$3,0)</f>
        <v>12192</v>
      </c>
      <c r="AH153" s="1">
        <f>ROUNDDOWN(W153*基本データ等!$B$3,0)</f>
        <v>3076</v>
      </c>
    </row>
    <row r="154" spans="1:34">
      <c r="A154" s="6">
        <v>151</v>
      </c>
      <c r="B154" s="1">
        <f t="shared" si="55"/>
        <v>33240</v>
      </c>
      <c r="C154" s="1">
        <f t="shared" si="56"/>
        <v>33240</v>
      </c>
      <c r="D154" s="1">
        <f t="shared" si="57"/>
        <v>33240</v>
      </c>
      <c r="E154" s="1">
        <f t="shared" si="58"/>
        <v>35190</v>
      </c>
      <c r="F154" s="1">
        <f t="shared" si="59"/>
        <v>35278</v>
      </c>
      <c r="G154" s="1">
        <f t="shared" si="60"/>
        <v>35960</v>
      </c>
      <c r="H154" s="1">
        <f t="shared" si="61"/>
        <v>36477</v>
      </c>
      <c r="I154" s="1">
        <f t="shared" si="62"/>
        <v>51305</v>
      </c>
      <c r="J154" s="1">
        <f t="shared" si="63"/>
        <v>52405</v>
      </c>
      <c r="K154" s="1">
        <f t="shared" si="64"/>
        <v>134355</v>
      </c>
      <c r="L154" s="1">
        <f t="shared" si="65"/>
        <v>34100</v>
      </c>
      <c r="M154" s="1">
        <f>$A154*基本データ等!$F$13-基本データ等!$F$34</f>
        <v>30219</v>
      </c>
      <c r="N154" s="1">
        <f>$A154*基本データ等!$F$14-基本データ等!$F$35</f>
        <v>30219</v>
      </c>
      <c r="O154" s="1">
        <f>$A154*基本データ等!$F$15-基本データ等!$F$36</f>
        <v>30219</v>
      </c>
      <c r="P154" s="1">
        <f>$A154*基本データ等!$F$16-基本データ等!$F$37</f>
        <v>31991</v>
      </c>
      <c r="Q154" s="1">
        <f>$A154*基本データ等!$F$17-基本データ等!$F$38</f>
        <v>32071</v>
      </c>
      <c r="R154" s="1">
        <f>$A154*基本データ等!$F$18-基本データ等!$F$39</f>
        <v>32691</v>
      </c>
      <c r="S154" s="1">
        <f>$A154*基本データ等!$F$19-基本データ等!$F$40</f>
        <v>33161</v>
      </c>
      <c r="T154" s="1">
        <f>$A154*基本データ等!$F$20-基本データ等!$F$41</f>
        <v>46641</v>
      </c>
      <c r="U154" s="1">
        <f>$A154*基本データ等!$F$21-基本データ等!$F$42</f>
        <v>47641</v>
      </c>
      <c r="V154" s="1">
        <f>$A154*基本データ等!$F$22-基本データ等!$F$43</f>
        <v>122141</v>
      </c>
      <c r="W154" s="1">
        <f>$A154*基本データ等!$F$26-基本データ等!$F$47</f>
        <v>31000</v>
      </c>
      <c r="X154" s="1">
        <f>ROUNDDOWN(M154*基本データ等!$B$3,0)</f>
        <v>3021</v>
      </c>
      <c r="Y154" s="1">
        <f>ROUNDDOWN(N154*基本データ等!$B$3,0)</f>
        <v>3021</v>
      </c>
      <c r="Z154" s="1">
        <f>ROUNDDOWN(O154*基本データ等!$B$3,0)</f>
        <v>3021</v>
      </c>
      <c r="AA154" s="1">
        <f>ROUNDDOWN(P154*基本データ等!$B$3,0)</f>
        <v>3199</v>
      </c>
      <c r="AB154" s="1">
        <f>ROUNDDOWN(Q154*基本データ等!$B$3,0)</f>
        <v>3207</v>
      </c>
      <c r="AC154" s="1">
        <f>ROUNDDOWN(R154*基本データ等!$B$3,0)</f>
        <v>3269</v>
      </c>
      <c r="AD154" s="1">
        <f>ROUNDDOWN(S154*基本データ等!$B$3,0)</f>
        <v>3316</v>
      </c>
      <c r="AE154" s="1">
        <f>ROUNDDOWN(T154*基本データ等!$B$3,0)</f>
        <v>4664</v>
      </c>
      <c r="AF154" s="1">
        <f>ROUNDDOWN(U154*基本データ等!$B$3,0)</f>
        <v>4764</v>
      </c>
      <c r="AG154" s="1">
        <f>ROUNDDOWN(V154*基本データ等!$B$3,0)</f>
        <v>12214</v>
      </c>
      <c r="AH154" s="1">
        <f>ROUNDDOWN(W154*基本データ等!$B$3,0)</f>
        <v>3100</v>
      </c>
    </row>
    <row r="155" spans="1:34">
      <c r="A155" s="6">
        <v>152</v>
      </c>
      <c r="B155" s="1">
        <f t="shared" si="55"/>
        <v>33478</v>
      </c>
      <c r="C155" s="1">
        <f t="shared" si="56"/>
        <v>33478</v>
      </c>
      <c r="D155" s="1">
        <f t="shared" si="57"/>
        <v>33478</v>
      </c>
      <c r="E155" s="1">
        <f t="shared" si="58"/>
        <v>35427</v>
      </c>
      <c r="F155" s="1">
        <f t="shared" si="59"/>
        <v>35515</v>
      </c>
      <c r="G155" s="1">
        <f t="shared" si="60"/>
        <v>36197</v>
      </c>
      <c r="H155" s="1">
        <f t="shared" si="61"/>
        <v>36714</v>
      </c>
      <c r="I155" s="1">
        <f t="shared" si="62"/>
        <v>51542</v>
      </c>
      <c r="J155" s="1">
        <f t="shared" si="63"/>
        <v>52642</v>
      </c>
      <c r="K155" s="1">
        <f t="shared" si="64"/>
        <v>134592</v>
      </c>
      <c r="L155" s="1">
        <f t="shared" si="65"/>
        <v>34355</v>
      </c>
      <c r="M155" s="1">
        <f>$A155*基本データ等!$F$13-基本データ等!$F$34</f>
        <v>30435</v>
      </c>
      <c r="N155" s="1">
        <f>$A155*基本データ等!$F$14-基本データ等!$F$35</f>
        <v>30435</v>
      </c>
      <c r="O155" s="1">
        <f>$A155*基本データ等!$F$15-基本データ等!$F$36</f>
        <v>30435</v>
      </c>
      <c r="P155" s="1">
        <f>$A155*基本データ等!$F$16-基本データ等!$F$37</f>
        <v>32207</v>
      </c>
      <c r="Q155" s="1">
        <f>$A155*基本データ等!$F$17-基本データ等!$F$38</f>
        <v>32287</v>
      </c>
      <c r="R155" s="1">
        <f>$A155*基本データ等!$F$18-基本データ等!$F$39</f>
        <v>32907</v>
      </c>
      <c r="S155" s="1">
        <f>$A155*基本データ等!$F$19-基本データ等!$F$40</f>
        <v>33377</v>
      </c>
      <c r="T155" s="1">
        <f>$A155*基本データ等!$F$20-基本データ等!$F$41</f>
        <v>46857</v>
      </c>
      <c r="U155" s="1">
        <f>$A155*基本データ等!$F$21-基本データ等!$F$42</f>
        <v>47857</v>
      </c>
      <c r="V155" s="1">
        <f>$A155*基本データ等!$F$22-基本データ等!$F$43</f>
        <v>122357</v>
      </c>
      <c r="W155" s="1">
        <f>$A155*基本データ等!$F$26-基本データ等!$F$47</f>
        <v>31232</v>
      </c>
      <c r="X155" s="1">
        <f>ROUNDDOWN(M155*基本データ等!$B$3,0)</f>
        <v>3043</v>
      </c>
      <c r="Y155" s="1">
        <f>ROUNDDOWN(N155*基本データ等!$B$3,0)</f>
        <v>3043</v>
      </c>
      <c r="Z155" s="1">
        <f>ROUNDDOWN(O155*基本データ等!$B$3,0)</f>
        <v>3043</v>
      </c>
      <c r="AA155" s="1">
        <f>ROUNDDOWN(P155*基本データ等!$B$3,0)</f>
        <v>3220</v>
      </c>
      <c r="AB155" s="1">
        <f>ROUNDDOWN(Q155*基本データ等!$B$3,0)</f>
        <v>3228</v>
      </c>
      <c r="AC155" s="1">
        <f>ROUNDDOWN(R155*基本データ等!$B$3,0)</f>
        <v>3290</v>
      </c>
      <c r="AD155" s="1">
        <f>ROUNDDOWN(S155*基本データ等!$B$3,0)</f>
        <v>3337</v>
      </c>
      <c r="AE155" s="1">
        <f>ROUNDDOWN(T155*基本データ等!$B$3,0)</f>
        <v>4685</v>
      </c>
      <c r="AF155" s="1">
        <f>ROUNDDOWN(U155*基本データ等!$B$3,0)</f>
        <v>4785</v>
      </c>
      <c r="AG155" s="1">
        <f>ROUNDDOWN(V155*基本データ等!$B$3,0)</f>
        <v>12235</v>
      </c>
      <c r="AH155" s="1">
        <f>ROUNDDOWN(W155*基本データ等!$B$3,0)</f>
        <v>3123</v>
      </c>
    </row>
    <row r="156" spans="1:34">
      <c r="A156" s="6">
        <v>153</v>
      </c>
      <c r="B156" s="1">
        <f t="shared" si="55"/>
        <v>33716</v>
      </c>
      <c r="C156" s="1">
        <f t="shared" si="56"/>
        <v>33716</v>
      </c>
      <c r="D156" s="1">
        <f t="shared" si="57"/>
        <v>33716</v>
      </c>
      <c r="E156" s="1">
        <f t="shared" si="58"/>
        <v>35665</v>
      </c>
      <c r="F156" s="1">
        <f t="shared" si="59"/>
        <v>35753</v>
      </c>
      <c r="G156" s="1">
        <f t="shared" si="60"/>
        <v>36435</v>
      </c>
      <c r="H156" s="1">
        <f t="shared" si="61"/>
        <v>36952</v>
      </c>
      <c r="I156" s="1">
        <f t="shared" si="62"/>
        <v>51780</v>
      </c>
      <c r="J156" s="1">
        <f t="shared" si="63"/>
        <v>52880</v>
      </c>
      <c r="K156" s="1">
        <f t="shared" si="64"/>
        <v>134830</v>
      </c>
      <c r="L156" s="1">
        <f t="shared" si="65"/>
        <v>34610</v>
      </c>
      <c r="M156" s="1">
        <f>$A156*基本データ等!$F$13-基本データ等!$F$34</f>
        <v>30651</v>
      </c>
      <c r="N156" s="1">
        <f>$A156*基本データ等!$F$14-基本データ等!$F$35</f>
        <v>30651</v>
      </c>
      <c r="O156" s="1">
        <f>$A156*基本データ等!$F$15-基本データ等!$F$36</f>
        <v>30651</v>
      </c>
      <c r="P156" s="1">
        <f>$A156*基本データ等!$F$16-基本データ等!$F$37</f>
        <v>32423</v>
      </c>
      <c r="Q156" s="1">
        <f>$A156*基本データ等!$F$17-基本データ等!$F$38</f>
        <v>32503</v>
      </c>
      <c r="R156" s="1">
        <f>$A156*基本データ等!$F$18-基本データ等!$F$39</f>
        <v>33123</v>
      </c>
      <c r="S156" s="1">
        <f>$A156*基本データ等!$F$19-基本データ等!$F$40</f>
        <v>33593</v>
      </c>
      <c r="T156" s="1">
        <f>$A156*基本データ等!$F$20-基本データ等!$F$41</f>
        <v>47073</v>
      </c>
      <c r="U156" s="1">
        <f>$A156*基本データ等!$F$21-基本データ等!$F$42</f>
        <v>48073</v>
      </c>
      <c r="V156" s="1">
        <f>$A156*基本データ等!$F$22-基本データ等!$F$43</f>
        <v>122573</v>
      </c>
      <c r="W156" s="1">
        <f>$A156*基本データ等!$F$26-基本データ等!$F$47</f>
        <v>31464</v>
      </c>
      <c r="X156" s="1">
        <f>ROUNDDOWN(M156*基本データ等!$B$3,0)</f>
        <v>3065</v>
      </c>
      <c r="Y156" s="1">
        <f>ROUNDDOWN(N156*基本データ等!$B$3,0)</f>
        <v>3065</v>
      </c>
      <c r="Z156" s="1">
        <f>ROUNDDOWN(O156*基本データ等!$B$3,0)</f>
        <v>3065</v>
      </c>
      <c r="AA156" s="1">
        <f>ROUNDDOWN(P156*基本データ等!$B$3,0)</f>
        <v>3242</v>
      </c>
      <c r="AB156" s="1">
        <f>ROUNDDOWN(Q156*基本データ等!$B$3,0)</f>
        <v>3250</v>
      </c>
      <c r="AC156" s="1">
        <f>ROUNDDOWN(R156*基本データ等!$B$3,0)</f>
        <v>3312</v>
      </c>
      <c r="AD156" s="1">
        <f>ROUNDDOWN(S156*基本データ等!$B$3,0)</f>
        <v>3359</v>
      </c>
      <c r="AE156" s="1">
        <f>ROUNDDOWN(T156*基本データ等!$B$3,0)</f>
        <v>4707</v>
      </c>
      <c r="AF156" s="1">
        <f>ROUNDDOWN(U156*基本データ等!$B$3,0)</f>
        <v>4807</v>
      </c>
      <c r="AG156" s="1">
        <f>ROUNDDOWN(V156*基本データ等!$B$3,0)</f>
        <v>12257</v>
      </c>
      <c r="AH156" s="1">
        <f>ROUNDDOWN(W156*基本データ等!$B$3,0)</f>
        <v>3146</v>
      </c>
    </row>
    <row r="157" spans="1:34">
      <c r="A157" s="6">
        <v>154</v>
      </c>
      <c r="B157" s="1">
        <f t="shared" si="55"/>
        <v>33953</v>
      </c>
      <c r="C157" s="1">
        <f t="shared" si="56"/>
        <v>33953</v>
      </c>
      <c r="D157" s="1">
        <f t="shared" si="57"/>
        <v>33953</v>
      </c>
      <c r="E157" s="1">
        <f t="shared" si="58"/>
        <v>35902</v>
      </c>
      <c r="F157" s="1">
        <f t="shared" si="59"/>
        <v>35990</v>
      </c>
      <c r="G157" s="1">
        <f t="shared" si="60"/>
        <v>36672</v>
      </c>
      <c r="H157" s="1">
        <f t="shared" si="61"/>
        <v>37189</v>
      </c>
      <c r="I157" s="1">
        <f t="shared" si="62"/>
        <v>52017</v>
      </c>
      <c r="J157" s="1">
        <f t="shared" si="63"/>
        <v>53117</v>
      </c>
      <c r="K157" s="1">
        <f t="shared" si="64"/>
        <v>135067</v>
      </c>
      <c r="L157" s="1">
        <f t="shared" si="65"/>
        <v>34865</v>
      </c>
      <c r="M157" s="1">
        <f>$A157*基本データ等!$F$13-基本データ等!$F$34</f>
        <v>30867</v>
      </c>
      <c r="N157" s="1">
        <f>$A157*基本データ等!$F$14-基本データ等!$F$35</f>
        <v>30867</v>
      </c>
      <c r="O157" s="1">
        <f>$A157*基本データ等!$F$15-基本データ等!$F$36</f>
        <v>30867</v>
      </c>
      <c r="P157" s="1">
        <f>$A157*基本データ等!$F$16-基本データ等!$F$37</f>
        <v>32639</v>
      </c>
      <c r="Q157" s="1">
        <f>$A157*基本データ等!$F$17-基本データ等!$F$38</f>
        <v>32719</v>
      </c>
      <c r="R157" s="1">
        <f>$A157*基本データ等!$F$18-基本データ等!$F$39</f>
        <v>33339</v>
      </c>
      <c r="S157" s="1">
        <f>$A157*基本データ等!$F$19-基本データ等!$F$40</f>
        <v>33809</v>
      </c>
      <c r="T157" s="1">
        <f>$A157*基本データ等!$F$20-基本データ等!$F$41</f>
        <v>47289</v>
      </c>
      <c r="U157" s="1">
        <f>$A157*基本データ等!$F$21-基本データ等!$F$42</f>
        <v>48289</v>
      </c>
      <c r="V157" s="1">
        <f>$A157*基本データ等!$F$22-基本データ等!$F$43</f>
        <v>122789</v>
      </c>
      <c r="W157" s="1">
        <f>$A157*基本データ等!$F$26-基本データ等!$F$47</f>
        <v>31696</v>
      </c>
      <c r="X157" s="1">
        <f>ROUNDDOWN(M157*基本データ等!$B$3,0)</f>
        <v>3086</v>
      </c>
      <c r="Y157" s="1">
        <f>ROUNDDOWN(N157*基本データ等!$B$3,0)</f>
        <v>3086</v>
      </c>
      <c r="Z157" s="1">
        <f>ROUNDDOWN(O157*基本データ等!$B$3,0)</f>
        <v>3086</v>
      </c>
      <c r="AA157" s="1">
        <f>ROUNDDOWN(P157*基本データ等!$B$3,0)</f>
        <v>3263</v>
      </c>
      <c r="AB157" s="1">
        <f>ROUNDDOWN(Q157*基本データ等!$B$3,0)</f>
        <v>3271</v>
      </c>
      <c r="AC157" s="1">
        <f>ROUNDDOWN(R157*基本データ等!$B$3,0)</f>
        <v>3333</v>
      </c>
      <c r="AD157" s="1">
        <f>ROUNDDOWN(S157*基本データ等!$B$3,0)</f>
        <v>3380</v>
      </c>
      <c r="AE157" s="1">
        <f>ROUNDDOWN(T157*基本データ等!$B$3,0)</f>
        <v>4728</v>
      </c>
      <c r="AF157" s="1">
        <f>ROUNDDOWN(U157*基本データ等!$B$3,0)</f>
        <v>4828</v>
      </c>
      <c r="AG157" s="1">
        <f>ROUNDDOWN(V157*基本データ等!$B$3,0)</f>
        <v>12278</v>
      </c>
      <c r="AH157" s="1">
        <f>ROUNDDOWN(W157*基本データ等!$B$3,0)</f>
        <v>3169</v>
      </c>
    </row>
    <row r="158" spans="1:34">
      <c r="A158" s="6">
        <v>155</v>
      </c>
      <c r="B158" s="1">
        <f t="shared" si="55"/>
        <v>34191</v>
      </c>
      <c r="C158" s="1">
        <f t="shared" si="56"/>
        <v>34191</v>
      </c>
      <c r="D158" s="1">
        <f t="shared" si="57"/>
        <v>34191</v>
      </c>
      <c r="E158" s="1">
        <f t="shared" si="58"/>
        <v>36140</v>
      </c>
      <c r="F158" s="1">
        <f t="shared" si="59"/>
        <v>36228</v>
      </c>
      <c r="G158" s="1">
        <f t="shared" si="60"/>
        <v>36910</v>
      </c>
      <c r="H158" s="1">
        <f t="shared" si="61"/>
        <v>37427</v>
      </c>
      <c r="I158" s="1">
        <f t="shared" si="62"/>
        <v>52255</v>
      </c>
      <c r="J158" s="1">
        <f t="shared" si="63"/>
        <v>53355</v>
      </c>
      <c r="K158" s="1">
        <f t="shared" si="64"/>
        <v>135305</v>
      </c>
      <c r="L158" s="1">
        <f t="shared" si="65"/>
        <v>35120</v>
      </c>
      <c r="M158" s="1">
        <f>$A158*基本データ等!$F$13-基本データ等!$F$34</f>
        <v>31083</v>
      </c>
      <c r="N158" s="1">
        <f>$A158*基本データ等!$F$14-基本データ等!$F$35</f>
        <v>31083</v>
      </c>
      <c r="O158" s="1">
        <f>$A158*基本データ等!$F$15-基本データ等!$F$36</f>
        <v>31083</v>
      </c>
      <c r="P158" s="1">
        <f>$A158*基本データ等!$F$16-基本データ等!$F$37</f>
        <v>32855</v>
      </c>
      <c r="Q158" s="1">
        <f>$A158*基本データ等!$F$17-基本データ等!$F$38</f>
        <v>32935</v>
      </c>
      <c r="R158" s="1">
        <f>$A158*基本データ等!$F$18-基本データ等!$F$39</f>
        <v>33555</v>
      </c>
      <c r="S158" s="1">
        <f>$A158*基本データ等!$F$19-基本データ等!$F$40</f>
        <v>34025</v>
      </c>
      <c r="T158" s="1">
        <f>$A158*基本データ等!$F$20-基本データ等!$F$41</f>
        <v>47505</v>
      </c>
      <c r="U158" s="1">
        <f>$A158*基本データ等!$F$21-基本データ等!$F$42</f>
        <v>48505</v>
      </c>
      <c r="V158" s="1">
        <f>$A158*基本データ等!$F$22-基本データ等!$F$43</f>
        <v>123005</v>
      </c>
      <c r="W158" s="1">
        <f>$A158*基本データ等!$F$26-基本データ等!$F$47</f>
        <v>31928</v>
      </c>
      <c r="X158" s="1">
        <f>ROUNDDOWN(M158*基本データ等!$B$3,0)</f>
        <v>3108</v>
      </c>
      <c r="Y158" s="1">
        <f>ROUNDDOWN(N158*基本データ等!$B$3,0)</f>
        <v>3108</v>
      </c>
      <c r="Z158" s="1">
        <f>ROUNDDOWN(O158*基本データ等!$B$3,0)</f>
        <v>3108</v>
      </c>
      <c r="AA158" s="1">
        <f>ROUNDDOWN(P158*基本データ等!$B$3,0)</f>
        <v>3285</v>
      </c>
      <c r="AB158" s="1">
        <f>ROUNDDOWN(Q158*基本データ等!$B$3,0)</f>
        <v>3293</v>
      </c>
      <c r="AC158" s="1">
        <f>ROUNDDOWN(R158*基本データ等!$B$3,0)</f>
        <v>3355</v>
      </c>
      <c r="AD158" s="1">
        <f>ROUNDDOWN(S158*基本データ等!$B$3,0)</f>
        <v>3402</v>
      </c>
      <c r="AE158" s="1">
        <f>ROUNDDOWN(T158*基本データ等!$B$3,0)</f>
        <v>4750</v>
      </c>
      <c r="AF158" s="1">
        <f>ROUNDDOWN(U158*基本データ等!$B$3,0)</f>
        <v>4850</v>
      </c>
      <c r="AG158" s="1">
        <f>ROUNDDOWN(V158*基本データ等!$B$3,0)</f>
        <v>12300</v>
      </c>
      <c r="AH158" s="1">
        <f>ROUNDDOWN(W158*基本データ等!$B$3,0)</f>
        <v>3192</v>
      </c>
    </row>
    <row r="159" spans="1:34">
      <c r="A159" s="6">
        <v>156</v>
      </c>
      <c r="B159" s="1">
        <f t="shared" si="55"/>
        <v>34428</v>
      </c>
      <c r="C159" s="1">
        <f t="shared" si="56"/>
        <v>34428</v>
      </c>
      <c r="D159" s="1">
        <f t="shared" si="57"/>
        <v>34428</v>
      </c>
      <c r="E159" s="1">
        <f t="shared" si="58"/>
        <v>36378</v>
      </c>
      <c r="F159" s="1">
        <f t="shared" si="59"/>
        <v>36466</v>
      </c>
      <c r="G159" s="1">
        <f t="shared" si="60"/>
        <v>37148</v>
      </c>
      <c r="H159" s="1">
        <f t="shared" si="61"/>
        <v>37665</v>
      </c>
      <c r="I159" s="1">
        <f t="shared" si="62"/>
        <v>52493</v>
      </c>
      <c r="J159" s="1">
        <f t="shared" si="63"/>
        <v>53593</v>
      </c>
      <c r="K159" s="1">
        <f t="shared" si="64"/>
        <v>135543</v>
      </c>
      <c r="L159" s="1">
        <f t="shared" si="65"/>
        <v>35376</v>
      </c>
      <c r="M159" s="1">
        <f>$A159*基本データ等!$F$13-基本データ等!$F$34</f>
        <v>31299</v>
      </c>
      <c r="N159" s="1">
        <f>$A159*基本データ等!$F$14-基本データ等!$F$35</f>
        <v>31299</v>
      </c>
      <c r="O159" s="1">
        <f>$A159*基本データ等!$F$15-基本データ等!$F$36</f>
        <v>31299</v>
      </c>
      <c r="P159" s="1">
        <f>$A159*基本データ等!$F$16-基本データ等!$F$37</f>
        <v>33071</v>
      </c>
      <c r="Q159" s="1">
        <f>$A159*基本データ等!$F$17-基本データ等!$F$38</f>
        <v>33151</v>
      </c>
      <c r="R159" s="1">
        <f>$A159*基本データ等!$F$18-基本データ等!$F$39</f>
        <v>33771</v>
      </c>
      <c r="S159" s="1">
        <f>$A159*基本データ等!$F$19-基本データ等!$F$40</f>
        <v>34241</v>
      </c>
      <c r="T159" s="1">
        <f>$A159*基本データ等!$F$20-基本データ等!$F$41</f>
        <v>47721</v>
      </c>
      <c r="U159" s="1">
        <f>$A159*基本データ等!$F$21-基本データ等!$F$42</f>
        <v>48721</v>
      </c>
      <c r="V159" s="1">
        <f>$A159*基本データ等!$F$22-基本データ等!$F$43</f>
        <v>123221</v>
      </c>
      <c r="W159" s="1">
        <f>$A159*基本データ等!$F$26-基本データ等!$F$47</f>
        <v>32160</v>
      </c>
      <c r="X159" s="1">
        <f>ROUNDDOWN(M159*基本データ等!$B$3,0)</f>
        <v>3129</v>
      </c>
      <c r="Y159" s="1">
        <f>ROUNDDOWN(N159*基本データ等!$B$3,0)</f>
        <v>3129</v>
      </c>
      <c r="Z159" s="1">
        <f>ROUNDDOWN(O159*基本データ等!$B$3,0)</f>
        <v>3129</v>
      </c>
      <c r="AA159" s="1">
        <f>ROUNDDOWN(P159*基本データ等!$B$3,0)</f>
        <v>3307</v>
      </c>
      <c r="AB159" s="1">
        <f>ROUNDDOWN(Q159*基本データ等!$B$3,0)</f>
        <v>3315</v>
      </c>
      <c r="AC159" s="1">
        <f>ROUNDDOWN(R159*基本データ等!$B$3,0)</f>
        <v>3377</v>
      </c>
      <c r="AD159" s="1">
        <f>ROUNDDOWN(S159*基本データ等!$B$3,0)</f>
        <v>3424</v>
      </c>
      <c r="AE159" s="1">
        <f>ROUNDDOWN(T159*基本データ等!$B$3,0)</f>
        <v>4772</v>
      </c>
      <c r="AF159" s="1">
        <f>ROUNDDOWN(U159*基本データ等!$B$3,0)</f>
        <v>4872</v>
      </c>
      <c r="AG159" s="1">
        <f>ROUNDDOWN(V159*基本データ等!$B$3,0)</f>
        <v>12322</v>
      </c>
      <c r="AH159" s="1">
        <f>ROUNDDOWN(W159*基本データ等!$B$3,0)</f>
        <v>3216</v>
      </c>
    </row>
    <row r="160" spans="1:34">
      <c r="A160" s="6">
        <v>157</v>
      </c>
      <c r="B160" s="1">
        <f t="shared" si="55"/>
        <v>34666</v>
      </c>
      <c r="C160" s="1">
        <f t="shared" si="56"/>
        <v>34666</v>
      </c>
      <c r="D160" s="1">
        <f t="shared" si="57"/>
        <v>34666</v>
      </c>
      <c r="E160" s="1">
        <f t="shared" si="58"/>
        <v>36615</v>
      </c>
      <c r="F160" s="1">
        <f t="shared" si="59"/>
        <v>36703</v>
      </c>
      <c r="G160" s="1">
        <f t="shared" si="60"/>
        <v>37385</v>
      </c>
      <c r="H160" s="1">
        <f t="shared" si="61"/>
        <v>37902</v>
      </c>
      <c r="I160" s="1">
        <f t="shared" si="62"/>
        <v>52730</v>
      </c>
      <c r="J160" s="1">
        <f t="shared" si="63"/>
        <v>53830</v>
      </c>
      <c r="K160" s="1">
        <f t="shared" si="64"/>
        <v>135780</v>
      </c>
      <c r="L160" s="1">
        <f t="shared" si="65"/>
        <v>35631</v>
      </c>
      <c r="M160" s="1">
        <f>$A160*基本データ等!$F$13-基本データ等!$F$34</f>
        <v>31515</v>
      </c>
      <c r="N160" s="1">
        <f>$A160*基本データ等!$F$14-基本データ等!$F$35</f>
        <v>31515</v>
      </c>
      <c r="O160" s="1">
        <f>$A160*基本データ等!$F$15-基本データ等!$F$36</f>
        <v>31515</v>
      </c>
      <c r="P160" s="1">
        <f>$A160*基本データ等!$F$16-基本データ等!$F$37</f>
        <v>33287</v>
      </c>
      <c r="Q160" s="1">
        <f>$A160*基本データ等!$F$17-基本データ等!$F$38</f>
        <v>33367</v>
      </c>
      <c r="R160" s="1">
        <f>$A160*基本データ等!$F$18-基本データ等!$F$39</f>
        <v>33987</v>
      </c>
      <c r="S160" s="1">
        <f>$A160*基本データ等!$F$19-基本データ等!$F$40</f>
        <v>34457</v>
      </c>
      <c r="T160" s="1">
        <f>$A160*基本データ等!$F$20-基本データ等!$F$41</f>
        <v>47937</v>
      </c>
      <c r="U160" s="1">
        <f>$A160*基本データ等!$F$21-基本データ等!$F$42</f>
        <v>48937</v>
      </c>
      <c r="V160" s="1">
        <f>$A160*基本データ等!$F$22-基本データ等!$F$43</f>
        <v>123437</v>
      </c>
      <c r="W160" s="1">
        <f>$A160*基本データ等!$F$26-基本データ等!$F$47</f>
        <v>32392</v>
      </c>
      <c r="X160" s="1">
        <f>ROUNDDOWN(M160*基本データ等!$B$3,0)</f>
        <v>3151</v>
      </c>
      <c r="Y160" s="1">
        <f>ROUNDDOWN(N160*基本データ等!$B$3,0)</f>
        <v>3151</v>
      </c>
      <c r="Z160" s="1">
        <f>ROUNDDOWN(O160*基本データ等!$B$3,0)</f>
        <v>3151</v>
      </c>
      <c r="AA160" s="1">
        <f>ROUNDDOWN(P160*基本データ等!$B$3,0)</f>
        <v>3328</v>
      </c>
      <c r="AB160" s="1">
        <f>ROUNDDOWN(Q160*基本データ等!$B$3,0)</f>
        <v>3336</v>
      </c>
      <c r="AC160" s="1">
        <f>ROUNDDOWN(R160*基本データ等!$B$3,0)</f>
        <v>3398</v>
      </c>
      <c r="AD160" s="1">
        <f>ROUNDDOWN(S160*基本データ等!$B$3,0)</f>
        <v>3445</v>
      </c>
      <c r="AE160" s="1">
        <f>ROUNDDOWN(T160*基本データ等!$B$3,0)</f>
        <v>4793</v>
      </c>
      <c r="AF160" s="1">
        <f>ROUNDDOWN(U160*基本データ等!$B$3,0)</f>
        <v>4893</v>
      </c>
      <c r="AG160" s="1">
        <f>ROUNDDOWN(V160*基本データ等!$B$3,0)</f>
        <v>12343</v>
      </c>
      <c r="AH160" s="1">
        <f>ROUNDDOWN(W160*基本データ等!$B$3,0)</f>
        <v>3239</v>
      </c>
    </row>
    <row r="161" spans="1:34">
      <c r="A161" s="6">
        <v>158</v>
      </c>
      <c r="B161" s="1">
        <f t="shared" si="55"/>
        <v>34904</v>
      </c>
      <c r="C161" s="1">
        <f t="shared" si="56"/>
        <v>34904</v>
      </c>
      <c r="D161" s="1">
        <f t="shared" si="57"/>
        <v>34904</v>
      </c>
      <c r="E161" s="1">
        <f t="shared" si="58"/>
        <v>36853</v>
      </c>
      <c r="F161" s="1">
        <f t="shared" si="59"/>
        <v>36941</v>
      </c>
      <c r="G161" s="1">
        <f t="shared" si="60"/>
        <v>37623</v>
      </c>
      <c r="H161" s="1">
        <f t="shared" si="61"/>
        <v>38140</v>
      </c>
      <c r="I161" s="1">
        <f t="shared" si="62"/>
        <v>52968</v>
      </c>
      <c r="J161" s="1">
        <f t="shared" si="63"/>
        <v>54068</v>
      </c>
      <c r="K161" s="1">
        <f t="shared" si="64"/>
        <v>136018</v>
      </c>
      <c r="L161" s="1">
        <f t="shared" si="65"/>
        <v>35886</v>
      </c>
      <c r="M161" s="1">
        <f>$A161*基本データ等!$F$13-基本データ等!$F$34</f>
        <v>31731</v>
      </c>
      <c r="N161" s="1">
        <f>$A161*基本データ等!$F$14-基本データ等!$F$35</f>
        <v>31731</v>
      </c>
      <c r="O161" s="1">
        <f>$A161*基本データ等!$F$15-基本データ等!$F$36</f>
        <v>31731</v>
      </c>
      <c r="P161" s="1">
        <f>$A161*基本データ等!$F$16-基本データ等!$F$37</f>
        <v>33503</v>
      </c>
      <c r="Q161" s="1">
        <f>$A161*基本データ等!$F$17-基本データ等!$F$38</f>
        <v>33583</v>
      </c>
      <c r="R161" s="1">
        <f>$A161*基本データ等!$F$18-基本データ等!$F$39</f>
        <v>34203</v>
      </c>
      <c r="S161" s="1">
        <f>$A161*基本データ等!$F$19-基本データ等!$F$40</f>
        <v>34673</v>
      </c>
      <c r="T161" s="1">
        <f>$A161*基本データ等!$F$20-基本データ等!$F$41</f>
        <v>48153</v>
      </c>
      <c r="U161" s="1">
        <f>$A161*基本データ等!$F$21-基本データ等!$F$42</f>
        <v>49153</v>
      </c>
      <c r="V161" s="1">
        <f>$A161*基本データ等!$F$22-基本データ等!$F$43</f>
        <v>123653</v>
      </c>
      <c r="W161" s="1">
        <f>$A161*基本データ等!$F$26-基本データ等!$F$47</f>
        <v>32624</v>
      </c>
      <c r="X161" s="1">
        <f>ROUNDDOWN(M161*基本データ等!$B$3,0)</f>
        <v>3173</v>
      </c>
      <c r="Y161" s="1">
        <f>ROUNDDOWN(N161*基本データ等!$B$3,0)</f>
        <v>3173</v>
      </c>
      <c r="Z161" s="1">
        <f>ROUNDDOWN(O161*基本データ等!$B$3,0)</f>
        <v>3173</v>
      </c>
      <c r="AA161" s="1">
        <f>ROUNDDOWN(P161*基本データ等!$B$3,0)</f>
        <v>3350</v>
      </c>
      <c r="AB161" s="1">
        <f>ROUNDDOWN(Q161*基本データ等!$B$3,0)</f>
        <v>3358</v>
      </c>
      <c r="AC161" s="1">
        <f>ROUNDDOWN(R161*基本データ等!$B$3,0)</f>
        <v>3420</v>
      </c>
      <c r="AD161" s="1">
        <f>ROUNDDOWN(S161*基本データ等!$B$3,0)</f>
        <v>3467</v>
      </c>
      <c r="AE161" s="1">
        <f>ROUNDDOWN(T161*基本データ等!$B$3,0)</f>
        <v>4815</v>
      </c>
      <c r="AF161" s="1">
        <f>ROUNDDOWN(U161*基本データ等!$B$3,0)</f>
        <v>4915</v>
      </c>
      <c r="AG161" s="1">
        <f>ROUNDDOWN(V161*基本データ等!$B$3,0)</f>
        <v>12365</v>
      </c>
      <c r="AH161" s="1">
        <f>ROUNDDOWN(W161*基本データ等!$B$3,0)</f>
        <v>3262</v>
      </c>
    </row>
    <row r="162" spans="1:34">
      <c r="A162" s="6">
        <v>159</v>
      </c>
      <c r="B162" s="1">
        <f t="shared" si="55"/>
        <v>35141</v>
      </c>
      <c r="C162" s="1">
        <f t="shared" si="56"/>
        <v>35141</v>
      </c>
      <c r="D162" s="1">
        <f t="shared" si="57"/>
        <v>35141</v>
      </c>
      <c r="E162" s="1">
        <f t="shared" si="58"/>
        <v>37090</v>
      </c>
      <c r="F162" s="1">
        <f t="shared" si="59"/>
        <v>37178</v>
      </c>
      <c r="G162" s="1">
        <f t="shared" si="60"/>
        <v>37860</v>
      </c>
      <c r="H162" s="1">
        <f t="shared" si="61"/>
        <v>38377</v>
      </c>
      <c r="I162" s="1">
        <f t="shared" si="62"/>
        <v>53205</v>
      </c>
      <c r="J162" s="1">
        <f t="shared" si="63"/>
        <v>54305</v>
      </c>
      <c r="K162" s="1">
        <f t="shared" si="64"/>
        <v>136255</v>
      </c>
      <c r="L162" s="1">
        <f t="shared" si="65"/>
        <v>36141</v>
      </c>
      <c r="M162" s="1">
        <f>$A162*基本データ等!$F$13-基本データ等!$F$34</f>
        <v>31947</v>
      </c>
      <c r="N162" s="1">
        <f>$A162*基本データ等!$F$14-基本データ等!$F$35</f>
        <v>31947</v>
      </c>
      <c r="O162" s="1">
        <f>$A162*基本データ等!$F$15-基本データ等!$F$36</f>
        <v>31947</v>
      </c>
      <c r="P162" s="1">
        <f>$A162*基本データ等!$F$16-基本データ等!$F$37</f>
        <v>33719</v>
      </c>
      <c r="Q162" s="1">
        <f>$A162*基本データ等!$F$17-基本データ等!$F$38</f>
        <v>33799</v>
      </c>
      <c r="R162" s="1">
        <f>$A162*基本データ等!$F$18-基本データ等!$F$39</f>
        <v>34419</v>
      </c>
      <c r="S162" s="1">
        <f>$A162*基本データ等!$F$19-基本データ等!$F$40</f>
        <v>34889</v>
      </c>
      <c r="T162" s="1">
        <f>$A162*基本データ等!$F$20-基本データ等!$F$41</f>
        <v>48369</v>
      </c>
      <c r="U162" s="1">
        <f>$A162*基本データ等!$F$21-基本データ等!$F$42</f>
        <v>49369</v>
      </c>
      <c r="V162" s="1">
        <f>$A162*基本データ等!$F$22-基本データ等!$F$43</f>
        <v>123869</v>
      </c>
      <c r="W162" s="1">
        <f>$A162*基本データ等!$F$26-基本データ等!$F$47</f>
        <v>32856</v>
      </c>
      <c r="X162" s="1">
        <f>ROUNDDOWN(M162*基本データ等!$B$3,0)</f>
        <v>3194</v>
      </c>
      <c r="Y162" s="1">
        <f>ROUNDDOWN(N162*基本データ等!$B$3,0)</f>
        <v>3194</v>
      </c>
      <c r="Z162" s="1">
        <f>ROUNDDOWN(O162*基本データ等!$B$3,0)</f>
        <v>3194</v>
      </c>
      <c r="AA162" s="1">
        <f>ROUNDDOWN(P162*基本データ等!$B$3,0)</f>
        <v>3371</v>
      </c>
      <c r="AB162" s="1">
        <f>ROUNDDOWN(Q162*基本データ等!$B$3,0)</f>
        <v>3379</v>
      </c>
      <c r="AC162" s="1">
        <f>ROUNDDOWN(R162*基本データ等!$B$3,0)</f>
        <v>3441</v>
      </c>
      <c r="AD162" s="1">
        <f>ROUNDDOWN(S162*基本データ等!$B$3,0)</f>
        <v>3488</v>
      </c>
      <c r="AE162" s="1">
        <f>ROUNDDOWN(T162*基本データ等!$B$3,0)</f>
        <v>4836</v>
      </c>
      <c r="AF162" s="1">
        <f>ROUNDDOWN(U162*基本データ等!$B$3,0)</f>
        <v>4936</v>
      </c>
      <c r="AG162" s="1">
        <f>ROUNDDOWN(V162*基本データ等!$B$3,0)</f>
        <v>12386</v>
      </c>
      <c r="AH162" s="1">
        <f>ROUNDDOWN(W162*基本データ等!$B$3,0)</f>
        <v>3285</v>
      </c>
    </row>
    <row r="163" spans="1:34">
      <c r="A163" s="6">
        <v>160</v>
      </c>
      <c r="B163" s="1">
        <f t="shared" si="55"/>
        <v>35379</v>
      </c>
      <c r="C163" s="1">
        <f t="shared" si="56"/>
        <v>35379</v>
      </c>
      <c r="D163" s="1">
        <f t="shared" si="57"/>
        <v>35379</v>
      </c>
      <c r="E163" s="1">
        <f t="shared" si="58"/>
        <v>37328</v>
      </c>
      <c r="F163" s="1">
        <f t="shared" si="59"/>
        <v>37416</v>
      </c>
      <c r="G163" s="1">
        <f t="shared" si="60"/>
        <v>38098</v>
      </c>
      <c r="H163" s="1">
        <f t="shared" si="61"/>
        <v>38615</v>
      </c>
      <c r="I163" s="1">
        <f t="shared" si="62"/>
        <v>53443</v>
      </c>
      <c r="J163" s="1">
        <f t="shared" si="63"/>
        <v>54543</v>
      </c>
      <c r="K163" s="1">
        <f t="shared" si="64"/>
        <v>136493</v>
      </c>
      <c r="L163" s="1">
        <f t="shared" si="65"/>
        <v>36396</v>
      </c>
      <c r="M163" s="1">
        <f>$A163*基本データ等!$F$13-基本データ等!$F$34</f>
        <v>32163</v>
      </c>
      <c r="N163" s="1">
        <f>$A163*基本データ等!$F$14-基本データ等!$F$35</f>
        <v>32163</v>
      </c>
      <c r="O163" s="1">
        <f>$A163*基本データ等!$F$15-基本データ等!$F$36</f>
        <v>32163</v>
      </c>
      <c r="P163" s="1">
        <f>$A163*基本データ等!$F$16-基本データ等!$F$37</f>
        <v>33935</v>
      </c>
      <c r="Q163" s="1">
        <f>$A163*基本データ等!$F$17-基本データ等!$F$38</f>
        <v>34015</v>
      </c>
      <c r="R163" s="1">
        <f>$A163*基本データ等!$F$18-基本データ等!$F$39</f>
        <v>34635</v>
      </c>
      <c r="S163" s="1">
        <f>$A163*基本データ等!$F$19-基本データ等!$F$40</f>
        <v>35105</v>
      </c>
      <c r="T163" s="1">
        <f>$A163*基本データ等!$F$20-基本データ等!$F$41</f>
        <v>48585</v>
      </c>
      <c r="U163" s="1">
        <f>$A163*基本データ等!$F$21-基本データ等!$F$42</f>
        <v>49585</v>
      </c>
      <c r="V163" s="1">
        <f>$A163*基本データ等!$F$22-基本データ等!$F$43</f>
        <v>124085</v>
      </c>
      <c r="W163" s="1">
        <f>$A163*基本データ等!$F$26-基本データ等!$F$47</f>
        <v>33088</v>
      </c>
      <c r="X163" s="1">
        <f>ROUNDDOWN(M163*基本データ等!$B$3,0)</f>
        <v>3216</v>
      </c>
      <c r="Y163" s="1">
        <f>ROUNDDOWN(N163*基本データ等!$B$3,0)</f>
        <v>3216</v>
      </c>
      <c r="Z163" s="1">
        <f>ROUNDDOWN(O163*基本データ等!$B$3,0)</f>
        <v>3216</v>
      </c>
      <c r="AA163" s="1">
        <f>ROUNDDOWN(P163*基本データ等!$B$3,0)</f>
        <v>3393</v>
      </c>
      <c r="AB163" s="1">
        <f>ROUNDDOWN(Q163*基本データ等!$B$3,0)</f>
        <v>3401</v>
      </c>
      <c r="AC163" s="1">
        <f>ROUNDDOWN(R163*基本データ等!$B$3,0)</f>
        <v>3463</v>
      </c>
      <c r="AD163" s="1">
        <f>ROUNDDOWN(S163*基本データ等!$B$3,0)</f>
        <v>3510</v>
      </c>
      <c r="AE163" s="1">
        <f>ROUNDDOWN(T163*基本データ等!$B$3,0)</f>
        <v>4858</v>
      </c>
      <c r="AF163" s="1">
        <f>ROUNDDOWN(U163*基本データ等!$B$3,0)</f>
        <v>4958</v>
      </c>
      <c r="AG163" s="1">
        <f>ROUNDDOWN(V163*基本データ等!$B$3,0)</f>
        <v>12408</v>
      </c>
      <c r="AH163" s="1">
        <f>ROUNDDOWN(W163*基本データ等!$B$3,0)</f>
        <v>3308</v>
      </c>
    </row>
    <row r="164" spans="1:34">
      <c r="A164" s="6">
        <v>161</v>
      </c>
      <c r="B164" s="1">
        <f t="shared" si="55"/>
        <v>35616</v>
      </c>
      <c r="C164" s="1">
        <f t="shared" si="56"/>
        <v>35616</v>
      </c>
      <c r="D164" s="1">
        <f t="shared" si="57"/>
        <v>35616</v>
      </c>
      <c r="E164" s="1">
        <f t="shared" si="58"/>
        <v>37566</v>
      </c>
      <c r="F164" s="1">
        <f t="shared" si="59"/>
        <v>37654</v>
      </c>
      <c r="G164" s="1">
        <f t="shared" si="60"/>
        <v>38336</v>
      </c>
      <c r="H164" s="1">
        <f t="shared" si="61"/>
        <v>38853</v>
      </c>
      <c r="I164" s="1">
        <f t="shared" si="62"/>
        <v>53681</v>
      </c>
      <c r="J164" s="1">
        <f t="shared" si="63"/>
        <v>54781</v>
      </c>
      <c r="K164" s="1">
        <f t="shared" si="64"/>
        <v>136731</v>
      </c>
      <c r="L164" s="1">
        <f t="shared" si="65"/>
        <v>36652</v>
      </c>
      <c r="M164" s="1">
        <f>$A164*基本データ等!$F$13-基本データ等!$F$34</f>
        <v>32379</v>
      </c>
      <c r="N164" s="1">
        <f>$A164*基本データ等!$F$14-基本データ等!$F$35</f>
        <v>32379</v>
      </c>
      <c r="O164" s="1">
        <f>$A164*基本データ等!$F$15-基本データ等!$F$36</f>
        <v>32379</v>
      </c>
      <c r="P164" s="1">
        <f>$A164*基本データ等!$F$16-基本データ等!$F$37</f>
        <v>34151</v>
      </c>
      <c r="Q164" s="1">
        <f>$A164*基本データ等!$F$17-基本データ等!$F$38</f>
        <v>34231</v>
      </c>
      <c r="R164" s="1">
        <f>$A164*基本データ等!$F$18-基本データ等!$F$39</f>
        <v>34851</v>
      </c>
      <c r="S164" s="1">
        <f>$A164*基本データ等!$F$19-基本データ等!$F$40</f>
        <v>35321</v>
      </c>
      <c r="T164" s="1">
        <f>$A164*基本データ等!$F$20-基本データ等!$F$41</f>
        <v>48801</v>
      </c>
      <c r="U164" s="1">
        <f>$A164*基本データ等!$F$21-基本データ等!$F$42</f>
        <v>49801</v>
      </c>
      <c r="V164" s="1">
        <f>$A164*基本データ等!$F$22-基本データ等!$F$43</f>
        <v>124301</v>
      </c>
      <c r="W164" s="1">
        <f>$A164*基本データ等!$F$26-基本データ等!$F$47</f>
        <v>33320</v>
      </c>
      <c r="X164" s="1">
        <f>ROUNDDOWN(M164*基本データ等!$B$3,0)</f>
        <v>3237</v>
      </c>
      <c r="Y164" s="1">
        <f>ROUNDDOWN(N164*基本データ等!$B$3,0)</f>
        <v>3237</v>
      </c>
      <c r="Z164" s="1">
        <f>ROUNDDOWN(O164*基本データ等!$B$3,0)</f>
        <v>3237</v>
      </c>
      <c r="AA164" s="1">
        <f>ROUNDDOWN(P164*基本データ等!$B$3,0)</f>
        <v>3415</v>
      </c>
      <c r="AB164" s="1">
        <f>ROUNDDOWN(Q164*基本データ等!$B$3,0)</f>
        <v>3423</v>
      </c>
      <c r="AC164" s="1">
        <f>ROUNDDOWN(R164*基本データ等!$B$3,0)</f>
        <v>3485</v>
      </c>
      <c r="AD164" s="1">
        <f>ROUNDDOWN(S164*基本データ等!$B$3,0)</f>
        <v>3532</v>
      </c>
      <c r="AE164" s="1">
        <f>ROUNDDOWN(T164*基本データ等!$B$3,0)</f>
        <v>4880</v>
      </c>
      <c r="AF164" s="1">
        <f>ROUNDDOWN(U164*基本データ等!$B$3,0)</f>
        <v>4980</v>
      </c>
      <c r="AG164" s="1">
        <f>ROUNDDOWN(V164*基本データ等!$B$3,0)</f>
        <v>12430</v>
      </c>
      <c r="AH164" s="1">
        <f>ROUNDDOWN(W164*基本データ等!$B$3,0)</f>
        <v>3332</v>
      </c>
    </row>
    <row r="165" spans="1:34">
      <c r="A165" s="6">
        <v>162</v>
      </c>
      <c r="B165" s="1">
        <f t="shared" si="55"/>
        <v>35854</v>
      </c>
      <c r="C165" s="1">
        <f t="shared" si="56"/>
        <v>35854</v>
      </c>
      <c r="D165" s="1">
        <f t="shared" si="57"/>
        <v>35854</v>
      </c>
      <c r="E165" s="1">
        <f t="shared" si="58"/>
        <v>37803</v>
      </c>
      <c r="F165" s="1">
        <f t="shared" si="59"/>
        <v>37891</v>
      </c>
      <c r="G165" s="1">
        <f t="shared" si="60"/>
        <v>38573</v>
      </c>
      <c r="H165" s="1">
        <f t="shared" si="61"/>
        <v>39090</v>
      </c>
      <c r="I165" s="1">
        <f t="shared" si="62"/>
        <v>53918</v>
      </c>
      <c r="J165" s="1">
        <f t="shared" si="63"/>
        <v>55018</v>
      </c>
      <c r="K165" s="1">
        <f t="shared" si="64"/>
        <v>136968</v>
      </c>
      <c r="L165" s="1">
        <f t="shared" si="65"/>
        <v>36907</v>
      </c>
      <c r="M165" s="1">
        <f>$A165*基本データ等!$F$13-基本データ等!$F$34</f>
        <v>32595</v>
      </c>
      <c r="N165" s="1">
        <f>$A165*基本データ等!$F$14-基本データ等!$F$35</f>
        <v>32595</v>
      </c>
      <c r="O165" s="1">
        <f>$A165*基本データ等!$F$15-基本データ等!$F$36</f>
        <v>32595</v>
      </c>
      <c r="P165" s="1">
        <f>$A165*基本データ等!$F$16-基本データ等!$F$37</f>
        <v>34367</v>
      </c>
      <c r="Q165" s="1">
        <f>$A165*基本データ等!$F$17-基本データ等!$F$38</f>
        <v>34447</v>
      </c>
      <c r="R165" s="1">
        <f>$A165*基本データ等!$F$18-基本データ等!$F$39</f>
        <v>35067</v>
      </c>
      <c r="S165" s="1">
        <f>$A165*基本データ等!$F$19-基本データ等!$F$40</f>
        <v>35537</v>
      </c>
      <c r="T165" s="1">
        <f>$A165*基本データ等!$F$20-基本データ等!$F$41</f>
        <v>49017</v>
      </c>
      <c r="U165" s="1">
        <f>$A165*基本データ等!$F$21-基本データ等!$F$42</f>
        <v>50017</v>
      </c>
      <c r="V165" s="1">
        <f>$A165*基本データ等!$F$22-基本データ等!$F$43</f>
        <v>124517</v>
      </c>
      <c r="W165" s="1">
        <f>$A165*基本データ等!$F$26-基本データ等!$F$47</f>
        <v>33552</v>
      </c>
      <c r="X165" s="1">
        <f>ROUNDDOWN(M165*基本データ等!$B$3,0)</f>
        <v>3259</v>
      </c>
      <c r="Y165" s="1">
        <f>ROUNDDOWN(N165*基本データ等!$B$3,0)</f>
        <v>3259</v>
      </c>
      <c r="Z165" s="1">
        <f>ROUNDDOWN(O165*基本データ等!$B$3,0)</f>
        <v>3259</v>
      </c>
      <c r="AA165" s="1">
        <f>ROUNDDOWN(P165*基本データ等!$B$3,0)</f>
        <v>3436</v>
      </c>
      <c r="AB165" s="1">
        <f>ROUNDDOWN(Q165*基本データ等!$B$3,0)</f>
        <v>3444</v>
      </c>
      <c r="AC165" s="1">
        <f>ROUNDDOWN(R165*基本データ等!$B$3,0)</f>
        <v>3506</v>
      </c>
      <c r="AD165" s="1">
        <f>ROUNDDOWN(S165*基本データ等!$B$3,0)</f>
        <v>3553</v>
      </c>
      <c r="AE165" s="1">
        <f>ROUNDDOWN(T165*基本データ等!$B$3,0)</f>
        <v>4901</v>
      </c>
      <c r="AF165" s="1">
        <f>ROUNDDOWN(U165*基本データ等!$B$3,0)</f>
        <v>5001</v>
      </c>
      <c r="AG165" s="1">
        <f>ROUNDDOWN(V165*基本データ等!$B$3,0)</f>
        <v>12451</v>
      </c>
      <c r="AH165" s="1">
        <f>ROUNDDOWN(W165*基本データ等!$B$3,0)</f>
        <v>3355</v>
      </c>
    </row>
    <row r="166" spans="1:34">
      <c r="A166" s="6">
        <v>163</v>
      </c>
      <c r="B166" s="1">
        <f t="shared" si="55"/>
        <v>36092</v>
      </c>
      <c r="C166" s="1">
        <f t="shared" si="56"/>
        <v>36092</v>
      </c>
      <c r="D166" s="1">
        <f t="shared" si="57"/>
        <v>36092</v>
      </c>
      <c r="E166" s="1">
        <f t="shared" si="58"/>
        <v>38041</v>
      </c>
      <c r="F166" s="1">
        <f t="shared" si="59"/>
        <v>38129</v>
      </c>
      <c r="G166" s="1">
        <f t="shared" si="60"/>
        <v>38811</v>
      </c>
      <c r="H166" s="1">
        <f t="shared" si="61"/>
        <v>39328</v>
      </c>
      <c r="I166" s="1">
        <f t="shared" si="62"/>
        <v>54156</v>
      </c>
      <c r="J166" s="1">
        <f t="shared" si="63"/>
        <v>55256</v>
      </c>
      <c r="K166" s="1">
        <f t="shared" si="64"/>
        <v>137206</v>
      </c>
      <c r="L166" s="1">
        <f t="shared" si="65"/>
        <v>37162</v>
      </c>
      <c r="M166" s="1">
        <f>$A166*基本データ等!$F$13-基本データ等!$F$34</f>
        <v>32811</v>
      </c>
      <c r="N166" s="1">
        <f>$A166*基本データ等!$F$14-基本データ等!$F$35</f>
        <v>32811</v>
      </c>
      <c r="O166" s="1">
        <f>$A166*基本データ等!$F$15-基本データ等!$F$36</f>
        <v>32811</v>
      </c>
      <c r="P166" s="1">
        <f>$A166*基本データ等!$F$16-基本データ等!$F$37</f>
        <v>34583</v>
      </c>
      <c r="Q166" s="1">
        <f>$A166*基本データ等!$F$17-基本データ等!$F$38</f>
        <v>34663</v>
      </c>
      <c r="R166" s="1">
        <f>$A166*基本データ等!$F$18-基本データ等!$F$39</f>
        <v>35283</v>
      </c>
      <c r="S166" s="1">
        <f>$A166*基本データ等!$F$19-基本データ等!$F$40</f>
        <v>35753</v>
      </c>
      <c r="T166" s="1">
        <f>$A166*基本データ等!$F$20-基本データ等!$F$41</f>
        <v>49233</v>
      </c>
      <c r="U166" s="1">
        <f>$A166*基本データ等!$F$21-基本データ等!$F$42</f>
        <v>50233</v>
      </c>
      <c r="V166" s="1">
        <f>$A166*基本データ等!$F$22-基本データ等!$F$43</f>
        <v>124733</v>
      </c>
      <c r="W166" s="1">
        <f>$A166*基本データ等!$F$26-基本データ等!$F$47</f>
        <v>33784</v>
      </c>
      <c r="X166" s="1">
        <f>ROUNDDOWN(M166*基本データ等!$B$3,0)</f>
        <v>3281</v>
      </c>
      <c r="Y166" s="1">
        <f>ROUNDDOWN(N166*基本データ等!$B$3,0)</f>
        <v>3281</v>
      </c>
      <c r="Z166" s="1">
        <f>ROUNDDOWN(O166*基本データ等!$B$3,0)</f>
        <v>3281</v>
      </c>
      <c r="AA166" s="1">
        <f>ROUNDDOWN(P166*基本データ等!$B$3,0)</f>
        <v>3458</v>
      </c>
      <c r="AB166" s="1">
        <f>ROUNDDOWN(Q166*基本データ等!$B$3,0)</f>
        <v>3466</v>
      </c>
      <c r="AC166" s="1">
        <f>ROUNDDOWN(R166*基本データ等!$B$3,0)</f>
        <v>3528</v>
      </c>
      <c r="AD166" s="1">
        <f>ROUNDDOWN(S166*基本データ等!$B$3,0)</f>
        <v>3575</v>
      </c>
      <c r="AE166" s="1">
        <f>ROUNDDOWN(T166*基本データ等!$B$3,0)</f>
        <v>4923</v>
      </c>
      <c r="AF166" s="1">
        <f>ROUNDDOWN(U166*基本データ等!$B$3,0)</f>
        <v>5023</v>
      </c>
      <c r="AG166" s="1">
        <f>ROUNDDOWN(V166*基本データ等!$B$3,0)</f>
        <v>12473</v>
      </c>
      <c r="AH166" s="1">
        <f>ROUNDDOWN(W166*基本データ等!$B$3,0)</f>
        <v>3378</v>
      </c>
    </row>
    <row r="167" spans="1:34">
      <c r="A167" s="6">
        <v>164</v>
      </c>
      <c r="B167" s="1">
        <f t="shared" si="55"/>
        <v>36329</v>
      </c>
      <c r="C167" s="1">
        <f t="shared" si="56"/>
        <v>36329</v>
      </c>
      <c r="D167" s="1">
        <f t="shared" si="57"/>
        <v>36329</v>
      </c>
      <c r="E167" s="1">
        <f t="shared" si="58"/>
        <v>38278</v>
      </c>
      <c r="F167" s="1">
        <f t="shared" si="59"/>
        <v>38366</v>
      </c>
      <c r="G167" s="1">
        <f t="shared" si="60"/>
        <v>39048</v>
      </c>
      <c r="H167" s="1">
        <f t="shared" si="61"/>
        <v>39565</v>
      </c>
      <c r="I167" s="1">
        <f t="shared" si="62"/>
        <v>54393</v>
      </c>
      <c r="J167" s="1">
        <f t="shared" si="63"/>
        <v>55493</v>
      </c>
      <c r="K167" s="1">
        <f t="shared" si="64"/>
        <v>137443</v>
      </c>
      <c r="L167" s="1">
        <f t="shared" si="65"/>
        <v>37417</v>
      </c>
      <c r="M167" s="1">
        <f>$A167*基本データ等!$F$13-基本データ等!$F$34</f>
        <v>33027</v>
      </c>
      <c r="N167" s="1">
        <f>$A167*基本データ等!$F$14-基本データ等!$F$35</f>
        <v>33027</v>
      </c>
      <c r="O167" s="1">
        <f>$A167*基本データ等!$F$15-基本データ等!$F$36</f>
        <v>33027</v>
      </c>
      <c r="P167" s="1">
        <f>$A167*基本データ等!$F$16-基本データ等!$F$37</f>
        <v>34799</v>
      </c>
      <c r="Q167" s="1">
        <f>$A167*基本データ等!$F$17-基本データ等!$F$38</f>
        <v>34879</v>
      </c>
      <c r="R167" s="1">
        <f>$A167*基本データ等!$F$18-基本データ等!$F$39</f>
        <v>35499</v>
      </c>
      <c r="S167" s="1">
        <f>$A167*基本データ等!$F$19-基本データ等!$F$40</f>
        <v>35969</v>
      </c>
      <c r="T167" s="1">
        <f>$A167*基本データ等!$F$20-基本データ等!$F$41</f>
        <v>49449</v>
      </c>
      <c r="U167" s="1">
        <f>$A167*基本データ等!$F$21-基本データ等!$F$42</f>
        <v>50449</v>
      </c>
      <c r="V167" s="1">
        <f>$A167*基本データ等!$F$22-基本データ等!$F$43</f>
        <v>124949</v>
      </c>
      <c r="W167" s="1">
        <f>$A167*基本データ等!$F$26-基本データ等!$F$47</f>
        <v>34016</v>
      </c>
      <c r="X167" s="1">
        <f>ROUNDDOWN(M167*基本データ等!$B$3,0)</f>
        <v>3302</v>
      </c>
      <c r="Y167" s="1">
        <f>ROUNDDOWN(N167*基本データ等!$B$3,0)</f>
        <v>3302</v>
      </c>
      <c r="Z167" s="1">
        <f>ROUNDDOWN(O167*基本データ等!$B$3,0)</f>
        <v>3302</v>
      </c>
      <c r="AA167" s="1">
        <f>ROUNDDOWN(P167*基本データ等!$B$3,0)</f>
        <v>3479</v>
      </c>
      <c r="AB167" s="1">
        <f>ROUNDDOWN(Q167*基本データ等!$B$3,0)</f>
        <v>3487</v>
      </c>
      <c r="AC167" s="1">
        <f>ROUNDDOWN(R167*基本データ等!$B$3,0)</f>
        <v>3549</v>
      </c>
      <c r="AD167" s="1">
        <f>ROUNDDOWN(S167*基本データ等!$B$3,0)</f>
        <v>3596</v>
      </c>
      <c r="AE167" s="1">
        <f>ROUNDDOWN(T167*基本データ等!$B$3,0)</f>
        <v>4944</v>
      </c>
      <c r="AF167" s="1">
        <f>ROUNDDOWN(U167*基本データ等!$B$3,0)</f>
        <v>5044</v>
      </c>
      <c r="AG167" s="1">
        <f>ROUNDDOWN(V167*基本データ等!$B$3,0)</f>
        <v>12494</v>
      </c>
      <c r="AH167" s="1">
        <f>ROUNDDOWN(W167*基本データ等!$B$3,0)</f>
        <v>3401</v>
      </c>
    </row>
    <row r="168" spans="1:34">
      <c r="A168" s="6">
        <v>165</v>
      </c>
      <c r="B168" s="1">
        <f t="shared" si="55"/>
        <v>36567</v>
      </c>
      <c r="C168" s="1">
        <f t="shared" si="56"/>
        <v>36567</v>
      </c>
      <c r="D168" s="1">
        <f t="shared" si="57"/>
        <v>36567</v>
      </c>
      <c r="E168" s="1">
        <f t="shared" si="58"/>
        <v>38516</v>
      </c>
      <c r="F168" s="1">
        <f t="shared" si="59"/>
        <v>38604</v>
      </c>
      <c r="G168" s="1">
        <f t="shared" si="60"/>
        <v>39286</v>
      </c>
      <c r="H168" s="1">
        <f t="shared" si="61"/>
        <v>39803</v>
      </c>
      <c r="I168" s="1">
        <f t="shared" si="62"/>
        <v>54631</v>
      </c>
      <c r="J168" s="1">
        <f t="shared" si="63"/>
        <v>55731</v>
      </c>
      <c r="K168" s="1">
        <f t="shared" si="64"/>
        <v>137681</v>
      </c>
      <c r="L168" s="1">
        <f t="shared" si="65"/>
        <v>37672</v>
      </c>
      <c r="M168" s="1">
        <f>$A168*基本データ等!$F$13-基本データ等!$F$34</f>
        <v>33243</v>
      </c>
      <c r="N168" s="1">
        <f>$A168*基本データ等!$F$14-基本データ等!$F$35</f>
        <v>33243</v>
      </c>
      <c r="O168" s="1">
        <f>$A168*基本データ等!$F$15-基本データ等!$F$36</f>
        <v>33243</v>
      </c>
      <c r="P168" s="1">
        <f>$A168*基本データ等!$F$16-基本データ等!$F$37</f>
        <v>35015</v>
      </c>
      <c r="Q168" s="1">
        <f>$A168*基本データ等!$F$17-基本データ等!$F$38</f>
        <v>35095</v>
      </c>
      <c r="R168" s="1">
        <f>$A168*基本データ等!$F$18-基本データ等!$F$39</f>
        <v>35715</v>
      </c>
      <c r="S168" s="1">
        <f>$A168*基本データ等!$F$19-基本データ等!$F$40</f>
        <v>36185</v>
      </c>
      <c r="T168" s="1">
        <f>$A168*基本データ等!$F$20-基本データ等!$F$41</f>
        <v>49665</v>
      </c>
      <c r="U168" s="1">
        <f>$A168*基本データ等!$F$21-基本データ等!$F$42</f>
        <v>50665</v>
      </c>
      <c r="V168" s="1">
        <f>$A168*基本データ等!$F$22-基本データ等!$F$43</f>
        <v>125165</v>
      </c>
      <c r="W168" s="1">
        <f>$A168*基本データ等!$F$26-基本データ等!$F$47</f>
        <v>34248</v>
      </c>
      <c r="X168" s="1">
        <f>ROUNDDOWN(M168*基本データ等!$B$3,0)</f>
        <v>3324</v>
      </c>
      <c r="Y168" s="1">
        <f>ROUNDDOWN(N168*基本データ等!$B$3,0)</f>
        <v>3324</v>
      </c>
      <c r="Z168" s="1">
        <f>ROUNDDOWN(O168*基本データ等!$B$3,0)</f>
        <v>3324</v>
      </c>
      <c r="AA168" s="1">
        <f>ROUNDDOWN(P168*基本データ等!$B$3,0)</f>
        <v>3501</v>
      </c>
      <c r="AB168" s="1">
        <f>ROUNDDOWN(Q168*基本データ等!$B$3,0)</f>
        <v>3509</v>
      </c>
      <c r="AC168" s="1">
        <f>ROUNDDOWN(R168*基本データ等!$B$3,0)</f>
        <v>3571</v>
      </c>
      <c r="AD168" s="1">
        <f>ROUNDDOWN(S168*基本データ等!$B$3,0)</f>
        <v>3618</v>
      </c>
      <c r="AE168" s="1">
        <f>ROUNDDOWN(T168*基本データ等!$B$3,0)</f>
        <v>4966</v>
      </c>
      <c r="AF168" s="1">
        <f>ROUNDDOWN(U168*基本データ等!$B$3,0)</f>
        <v>5066</v>
      </c>
      <c r="AG168" s="1">
        <f>ROUNDDOWN(V168*基本データ等!$B$3,0)</f>
        <v>12516</v>
      </c>
      <c r="AH168" s="1">
        <f>ROUNDDOWN(W168*基本データ等!$B$3,0)</f>
        <v>3424</v>
      </c>
    </row>
    <row r="169" spans="1:34">
      <c r="A169" s="6">
        <v>166</v>
      </c>
      <c r="B169" s="1">
        <f t="shared" si="55"/>
        <v>36804</v>
      </c>
      <c r="C169" s="1">
        <f t="shared" si="56"/>
        <v>36804</v>
      </c>
      <c r="D169" s="1">
        <f t="shared" si="57"/>
        <v>36804</v>
      </c>
      <c r="E169" s="1">
        <f t="shared" si="58"/>
        <v>38754</v>
      </c>
      <c r="F169" s="1">
        <f t="shared" si="59"/>
        <v>38842</v>
      </c>
      <c r="G169" s="1">
        <f t="shared" si="60"/>
        <v>39524</v>
      </c>
      <c r="H169" s="1">
        <f t="shared" si="61"/>
        <v>40041</v>
      </c>
      <c r="I169" s="1">
        <f t="shared" si="62"/>
        <v>54869</v>
      </c>
      <c r="J169" s="1">
        <f t="shared" si="63"/>
        <v>55969</v>
      </c>
      <c r="K169" s="1">
        <f t="shared" si="64"/>
        <v>137919</v>
      </c>
      <c r="L169" s="1">
        <f t="shared" si="65"/>
        <v>37928</v>
      </c>
      <c r="M169" s="1">
        <f>$A169*基本データ等!$F$13-基本データ等!$F$34</f>
        <v>33459</v>
      </c>
      <c r="N169" s="1">
        <f>$A169*基本データ等!$F$14-基本データ等!$F$35</f>
        <v>33459</v>
      </c>
      <c r="O169" s="1">
        <f>$A169*基本データ等!$F$15-基本データ等!$F$36</f>
        <v>33459</v>
      </c>
      <c r="P169" s="1">
        <f>$A169*基本データ等!$F$16-基本データ等!$F$37</f>
        <v>35231</v>
      </c>
      <c r="Q169" s="1">
        <f>$A169*基本データ等!$F$17-基本データ等!$F$38</f>
        <v>35311</v>
      </c>
      <c r="R169" s="1">
        <f>$A169*基本データ等!$F$18-基本データ等!$F$39</f>
        <v>35931</v>
      </c>
      <c r="S169" s="1">
        <f>$A169*基本データ等!$F$19-基本データ等!$F$40</f>
        <v>36401</v>
      </c>
      <c r="T169" s="1">
        <f>$A169*基本データ等!$F$20-基本データ等!$F$41</f>
        <v>49881</v>
      </c>
      <c r="U169" s="1">
        <f>$A169*基本データ等!$F$21-基本データ等!$F$42</f>
        <v>50881</v>
      </c>
      <c r="V169" s="1">
        <f>$A169*基本データ等!$F$22-基本データ等!$F$43</f>
        <v>125381</v>
      </c>
      <c r="W169" s="1">
        <f>$A169*基本データ等!$F$26-基本データ等!$F$47</f>
        <v>34480</v>
      </c>
      <c r="X169" s="1">
        <f>ROUNDDOWN(M169*基本データ等!$B$3,0)</f>
        <v>3345</v>
      </c>
      <c r="Y169" s="1">
        <f>ROUNDDOWN(N169*基本データ等!$B$3,0)</f>
        <v>3345</v>
      </c>
      <c r="Z169" s="1">
        <f>ROUNDDOWN(O169*基本データ等!$B$3,0)</f>
        <v>3345</v>
      </c>
      <c r="AA169" s="1">
        <f>ROUNDDOWN(P169*基本データ等!$B$3,0)</f>
        <v>3523</v>
      </c>
      <c r="AB169" s="1">
        <f>ROUNDDOWN(Q169*基本データ等!$B$3,0)</f>
        <v>3531</v>
      </c>
      <c r="AC169" s="1">
        <f>ROUNDDOWN(R169*基本データ等!$B$3,0)</f>
        <v>3593</v>
      </c>
      <c r="AD169" s="1">
        <f>ROUNDDOWN(S169*基本データ等!$B$3,0)</f>
        <v>3640</v>
      </c>
      <c r="AE169" s="1">
        <f>ROUNDDOWN(T169*基本データ等!$B$3,0)</f>
        <v>4988</v>
      </c>
      <c r="AF169" s="1">
        <f>ROUNDDOWN(U169*基本データ等!$B$3,0)</f>
        <v>5088</v>
      </c>
      <c r="AG169" s="1">
        <f>ROUNDDOWN(V169*基本データ等!$B$3,0)</f>
        <v>12538</v>
      </c>
      <c r="AH169" s="1">
        <f>ROUNDDOWN(W169*基本データ等!$B$3,0)</f>
        <v>3448</v>
      </c>
    </row>
    <row r="170" spans="1:34">
      <c r="A170" s="6">
        <v>167</v>
      </c>
      <c r="B170" s="1">
        <f t="shared" si="55"/>
        <v>37042</v>
      </c>
      <c r="C170" s="1">
        <f t="shared" si="56"/>
        <v>37042</v>
      </c>
      <c r="D170" s="1">
        <f t="shared" si="57"/>
        <v>37042</v>
      </c>
      <c r="E170" s="1">
        <f t="shared" si="58"/>
        <v>38991</v>
      </c>
      <c r="F170" s="1">
        <f t="shared" si="59"/>
        <v>39079</v>
      </c>
      <c r="G170" s="1">
        <f t="shared" si="60"/>
        <v>39761</v>
      </c>
      <c r="H170" s="1">
        <f t="shared" si="61"/>
        <v>40278</v>
      </c>
      <c r="I170" s="1">
        <f t="shared" si="62"/>
        <v>55106</v>
      </c>
      <c r="J170" s="1">
        <f t="shared" si="63"/>
        <v>56206</v>
      </c>
      <c r="K170" s="1">
        <f t="shared" si="64"/>
        <v>138156</v>
      </c>
      <c r="L170" s="1">
        <f t="shared" si="65"/>
        <v>38183</v>
      </c>
      <c r="M170" s="1">
        <f>$A170*基本データ等!$F$13-基本データ等!$F$34</f>
        <v>33675</v>
      </c>
      <c r="N170" s="1">
        <f>$A170*基本データ等!$F$14-基本データ等!$F$35</f>
        <v>33675</v>
      </c>
      <c r="O170" s="1">
        <f>$A170*基本データ等!$F$15-基本データ等!$F$36</f>
        <v>33675</v>
      </c>
      <c r="P170" s="1">
        <f>$A170*基本データ等!$F$16-基本データ等!$F$37</f>
        <v>35447</v>
      </c>
      <c r="Q170" s="1">
        <f>$A170*基本データ等!$F$17-基本データ等!$F$38</f>
        <v>35527</v>
      </c>
      <c r="R170" s="1">
        <f>$A170*基本データ等!$F$18-基本データ等!$F$39</f>
        <v>36147</v>
      </c>
      <c r="S170" s="1">
        <f>$A170*基本データ等!$F$19-基本データ等!$F$40</f>
        <v>36617</v>
      </c>
      <c r="T170" s="1">
        <f>$A170*基本データ等!$F$20-基本データ等!$F$41</f>
        <v>50097</v>
      </c>
      <c r="U170" s="1">
        <f>$A170*基本データ等!$F$21-基本データ等!$F$42</f>
        <v>51097</v>
      </c>
      <c r="V170" s="1">
        <f>$A170*基本データ等!$F$22-基本データ等!$F$43</f>
        <v>125597</v>
      </c>
      <c r="W170" s="1">
        <f>$A170*基本データ等!$F$26-基本データ等!$F$47</f>
        <v>34712</v>
      </c>
      <c r="X170" s="1">
        <f>ROUNDDOWN(M170*基本データ等!$B$3,0)</f>
        <v>3367</v>
      </c>
      <c r="Y170" s="1">
        <f>ROUNDDOWN(N170*基本データ等!$B$3,0)</f>
        <v>3367</v>
      </c>
      <c r="Z170" s="1">
        <f>ROUNDDOWN(O170*基本データ等!$B$3,0)</f>
        <v>3367</v>
      </c>
      <c r="AA170" s="1">
        <f>ROUNDDOWN(P170*基本データ等!$B$3,0)</f>
        <v>3544</v>
      </c>
      <c r="AB170" s="1">
        <f>ROUNDDOWN(Q170*基本データ等!$B$3,0)</f>
        <v>3552</v>
      </c>
      <c r="AC170" s="1">
        <f>ROUNDDOWN(R170*基本データ等!$B$3,0)</f>
        <v>3614</v>
      </c>
      <c r="AD170" s="1">
        <f>ROUNDDOWN(S170*基本データ等!$B$3,0)</f>
        <v>3661</v>
      </c>
      <c r="AE170" s="1">
        <f>ROUNDDOWN(T170*基本データ等!$B$3,0)</f>
        <v>5009</v>
      </c>
      <c r="AF170" s="1">
        <f>ROUNDDOWN(U170*基本データ等!$B$3,0)</f>
        <v>5109</v>
      </c>
      <c r="AG170" s="1">
        <f>ROUNDDOWN(V170*基本データ等!$B$3,0)</f>
        <v>12559</v>
      </c>
      <c r="AH170" s="1">
        <f>ROUNDDOWN(W170*基本データ等!$B$3,0)</f>
        <v>3471</v>
      </c>
    </row>
    <row r="171" spans="1:34">
      <c r="A171" s="6">
        <v>168</v>
      </c>
      <c r="B171" s="1">
        <f t="shared" si="55"/>
        <v>37280</v>
      </c>
      <c r="C171" s="1">
        <f t="shared" si="56"/>
        <v>37280</v>
      </c>
      <c r="D171" s="1">
        <f t="shared" si="57"/>
        <v>37280</v>
      </c>
      <c r="E171" s="1">
        <f t="shared" si="58"/>
        <v>39229</v>
      </c>
      <c r="F171" s="1">
        <f t="shared" si="59"/>
        <v>39317</v>
      </c>
      <c r="G171" s="1">
        <f t="shared" si="60"/>
        <v>39999</v>
      </c>
      <c r="H171" s="1">
        <f t="shared" si="61"/>
        <v>40516</v>
      </c>
      <c r="I171" s="1">
        <f t="shared" si="62"/>
        <v>55344</v>
      </c>
      <c r="J171" s="1">
        <f t="shared" si="63"/>
        <v>56444</v>
      </c>
      <c r="K171" s="1">
        <f t="shared" si="64"/>
        <v>138394</v>
      </c>
      <c r="L171" s="1">
        <f t="shared" si="65"/>
        <v>38438</v>
      </c>
      <c r="M171" s="1">
        <f>$A171*基本データ等!$F$13-基本データ等!$F$34</f>
        <v>33891</v>
      </c>
      <c r="N171" s="1">
        <f>$A171*基本データ等!$F$14-基本データ等!$F$35</f>
        <v>33891</v>
      </c>
      <c r="O171" s="1">
        <f>$A171*基本データ等!$F$15-基本データ等!$F$36</f>
        <v>33891</v>
      </c>
      <c r="P171" s="1">
        <f>$A171*基本データ等!$F$16-基本データ等!$F$37</f>
        <v>35663</v>
      </c>
      <c r="Q171" s="1">
        <f>$A171*基本データ等!$F$17-基本データ等!$F$38</f>
        <v>35743</v>
      </c>
      <c r="R171" s="1">
        <f>$A171*基本データ等!$F$18-基本データ等!$F$39</f>
        <v>36363</v>
      </c>
      <c r="S171" s="1">
        <f>$A171*基本データ等!$F$19-基本データ等!$F$40</f>
        <v>36833</v>
      </c>
      <c r="T171" s="1">
        <f>$A171*基本データ等!$F$20-基本データ等!$F$41</f>
        <v>50313</v>
      </c>
      <c r="U171" s="1">
        <f>$A171*基本データ等!$F$21-基本データ等!$F$42</f>
        <v>51313</v>
      </c>
      <c r="V171" s="1">
        <f>$A171*基本データ等!$F$22-基本データ等!$F$43</f>
        <v>125813</v>
      </c>
      <c r="W171" s="1">
        <f>$A171*基本データ等!$F$26-基本データ等!$F$47</f>
        <v>34944</v>
      </c>
      <c r="X171" s="1">
        <f>ROUNDDOWN(M171*基本データ等!$B$3,0)</f>
        <v>3389</v>
      </c>
      <c r="Y171" s="1">
        <f>ROUNDDOWN(N171*基本データ等!$B$3,0)</f>
        <v>3389</v>
      </c>
      <c r="Z171" s="1">
        <f>ROUNDDOWN(O171*基本データ等!$B$3,0)</f>
        <v>3389</v>
      </c>
      <c r="AA171" s="1">
        <f>ROUNDDOWN(P171*基本データ等!$B$3,0)</f>
        <v>3566</v>
      </c>
      <c r="AB171" s="1">
        <f>ROUNDDOWN(Q171*基本データ等!$B$3,0)</f>
        <v>3574</v>
      </c>
      <c r="AC171" s="1">
        <f>ROUNDDOWN(R171*基本データ等!$B$3,0)</f>
        <v>3636</v>
      </c>
      <c r="AD171" s="1">
        <f>ROUNDDOWN(S171*基本データ等!$B$3,0)</f>
        <v>3683</v>
      </c>
      <c r="AE171" s="1">
        <f>ROUNDDOWN(T171*基本データ等!$B$3,0)</f>
        <v>5031</v>
      </c>
      <c r="AF171" s="1">
        <f>ROUNDDOWN(U171*基本データ等!$B$3,0)</f>
        <v>5131</v>
      </c>
      <c r="AG171" s="1">
        <f>ROUNDDOWN(V171*基本データ等!$B$3,0)</f>
        <v>12581</v>
      </c>
      <c r="AH171" s="1">
        <f>ROUNDDOWN(W171*基本データ等!$B$3,0)</f>
        <v>3494</v>
      </c>
    </row>
    <row r="172" spans="1:34">
      <c r="A172" s="6">
        <v>169</v>
      </c>
      <c r="B172" s="1">
        <f t="shared" si="55"/>
        <v>37517</v>
      </c>
      <c r="C172" s="1">
        <f t="shared" si="56"/>
        <v>37517</v>
      </c>
      <c r="D172" s="1">
        <f t="shared" si="57"/>
        <v>37517</v>
      </c>
      <c r="E172" s="1">
        <f t="shared" si="58"/>
        <v>39466</v>
      </c>
      <c r="F172" s="1">
        <f t="shared" si="59"/>
        <v>39554</v>
      </c>
      <c r="G172" s="1">
        <f t="shared" si="60"/>
        <v>40236</v>
      </c>
      <c r="H172" s="1">
        <f t="shared" si="61"/>
        <v>40753</v>
      </c>
      <c r="I172" s="1">
        <f t="shared" si="62"/>
        <v>55581</v>
      </c>
      <c r="J172" s="1">
        <f t="shared" si="63"/>
        <v>56681</v>
      </c>
      <c r="K172" s="1">
        <f t="shared" si="64"/>
        <v>138631</v>
      </c>
      <c r="L172" s="1">
        <f t="shared" si="65"/>
        <v>38693</v>
      </c>
      <c r="M172" s="1">
        <f>$A172*基本データ等!$F$13-基本データ等!$F$34</f>
        <v>34107</v>
      </c>
      <c r="N172" s="1">
        <f>$A172*基本データ等!$F$14-基本データ等!$F$35</f>
        <v>34107</v>
      </c>
      <c r="O172" s="1">
        <f>$A172*基本データ等!$F$15-基本データ等!$F$36</f>
        <v>34107</v>
      </c>
      <c r="P172" s="1">
        <f>$A172*基本データ等!$F$16-基本データ等!$F$37</f>
        <v>35879</v>
      </c>
      <c r="Q172" s="1">
        <f>$A172*基本データ等!$F$17-基本データ等!$F$38</f>
        <v>35959</v>
      </c>
      <c r="R172" s="1">
        <f>$A172*基本データ等!$F$18-基本データ等!$F$39</f>
        <v>36579</v>
      </c>
      <c r="S172" s="1">
        <f>$A172*基本データ等!$F$19-基本データ等!$F$40</f>
        <v>37049</v>
      </c>
      <c r="T172" s="1">
        <f>$A172*基本データ等!$F$20-基本データ等!$F$41</f>
        <v>50529</v>
      </c>
      <c r="U172" s="1">
        <f>$A172*基本データ等!$F$21-基本データ等!$F$42</f>
        <v>51529</v>
      </c>
      <c r="V172" s="1">
        <f>$A172*基本データ等!$F$22-基本データ等!$F$43</f>
        <v>126029</v>
      </c>
      <c r="W172" s="1">
        <f>$A172*基本データ等!$F$26-基本データ等!$F$47</f>
        <v>35176</v>
      </c>
      <c r="X172" s="1">
        <f>ROUNDDOWN(M172*基本データ等!$B$3,0)</f>
        <v>3410</v>
      </c>
      <c r="Y172" s="1">
        <f>ROUNDDOWN(N172*基本データ等!$B$3,0)</f>
        <v>3410</v>
      </c>
      <c r="Z172" s="1">
        <f>ROUNDDOWN(O172*基本データ等!$B$3,0)</f>
        <v>3410</v>
      </c>
      <c r="AA172" s="1">
        <f>ROUNDDOWN(P172*基本データ等!$B$3,0)</f>
        <v>3587</v>
      </c>
      <c r="AB172" s="1">
        <f>ROUNDDOWN(Q172*基本データ等!$B$3,0)</f>
        <v>3595</v>
      </c>
      <c r="AC172" s="1">
        <f>ROUNDDOWN(R172*基本データ等!$B$3,0)</f>
        <v>3657</v>
      </c>
      <c r="AD172" s="1">
        <f>ROUNDDOWN(S172*基本データ等!$B$3,0)</f>
        <v>3704</v>
      </c>
      <c r="AE172" s="1">
        <f>ROUNDDOWN(T172*基本データ等!$B$3,0)</f>
        <v>5052</v>
      </c>
      <c r="AF172" s="1">
        <f>ROUNDDOWN(U172*基本データ等!$B$3,0)</f>
        <v>5152</v>
      </c>
      <c r="AG172" s="1">
        <f>ROUNDDOWN(V172*基本データ等!$B$3,0)</f>
        <v>12602</v>
      </c>
      <c r="AH172" s="1">
        <f>ROUNDDOWN(W172*基本データ等!$B$3,0)</f>
        <v>3517</v>
      </c>
    </row>
    <row r="173" spans="1:34">
      <c r="A173" s="6">
        <v>170</v>
      </c>
      <c r="B173" s="1">
        <f t="shared" si="55"/>
        <v>37755</v>
      </c>
      <c r="C173" s="1">
        <f t="shared" si="56"/>
        <v>37755</v>
      </c>
      <c r="D173" s="1">
        <f t="shared" si="57"/>
        <v>37755</v>
      </c>
      <c r="E173" s="1">
        <f t="shared" si="58"/>
        <v>39704</v>
      </c>
      <c r="F173" s="1">
        <f t="shared" si="59"/>
        <v>39792</v>
      </c>
      <c r="G173" s="1">
        <f t="shared" si="60"/>
        <v>40474</v>
      </c>
      <c r="H173" s="1">
        <f t="shared" si="61"/>
        <v>40991</v>
      </c>
      <c r="I173" s="1">
        <f t="shared" si="62"/>
        <v>55819</v>
      </c>
      <c r="J173" s="1">
        <f t="shared" si="63"/>
        <v>56919</v>
      </c>
      <c r="K173" s="1">
        <f t="shared" si="64"/>
        <v>138869</v>
      </c>
      <c r="L173" s="1">
        <f t="shared" si="65"/>
        <v>38948</v>
      </c>
      <c r="M173" s="1">
        <f>$A173*基本データ等!$F$13-基本データ等!$F$34</f>
        <v>34323</v>
      </c>
      <c r="N173" s="1">
        <f>$A173*基本データ等!$F$14-基本データ等!$F$35</f>
        <v>34323</v>
      </c>
      <c r="O173" s="1">
        <f>$A173*基本データ等!$F$15-基本データ等!$F$36</f>
        <v>34323</v>
      </c>
      <c r="P173" s="1">
        <f>$A173*基本データ等!$F$16-基本データ等!$F$37</f>
        <v>36095</v>
      </c>
      <c r="Q173" s="1">
        <f>$A173*基本データ等!$F$17-基本データ等!$F$38</f>
        <v>36175</v>
      </c>
      <c r="R173" s="1">
        <f>$A173*基本データ等!$F$18-基本データ等!$F$39</f>
        <v>36795</v>
      </c>
      <c r="S173" s="1">
        <f>$A173*基本データ等!$F$19-基本データ等!$F$40</f>
        <v>37265</v>
      </c>
      <c r="T173" s="1">
        <f>$A173*基本データ等!$F$20-基本データ等!$F$41</f>
        <v>50745</v>
      </c>
      <c r="U173" s="1">
        <f>$A173*基本データ等!$F$21-基本データ等!$F$42</f>
        <v>51745</v>
      </c>
      <c r="V173" s="1">
        <f>$A173*基本データ等!$F$22-基本データ等!$F$43</f>
        <v>126245</v>
      </c>
      <c r="W173" s="1">
        <f>$A173*基本データ等!$F$26-基本データ等!$F$47</f>
        <v>35408</v>
      </c>
      <c r="X173" s="1">
        <f>ROUNDDOWN(M173*基本データ等!$B$3,0)</f>
        <v>3432</v>
      </c>
      <c r="Y173" s="1">
        <f>ROUNDDOWN(N173*基本データ等!$B$3,0)</f>
        <v>3432</v>
      </c>
      <c r="Z173" s="1">
        <f>ROUNDDOWN(O173*基本データ等!$B$3,0)</f>
        <v>3432</v>
      </c>
      <c r="AA173" s="1">
        <f>ROUNDDOWN(P173*基本データ等!$B$3,0)</f>
        <v>3609</v>
      </c>
      <c r="AB173" s="1">
        <f>ROUNDDOWN(Q173*基本データ等!$B$3,0)</f>
        <v>3617</v>
      </c>
      <c r="AC173" s="1">
        <f>ROUNDDOWN(R173*基本データ等!$B$3,0)</f>
        <v>3679</v>
      </c>
      <c r="AD173" s="1">
        <f>ROUNDDOWN(S173*基本データ等!$B$3,0)</f>
        <v>3726</v>
      </c>
      <c r="AE173" s="1">
        <f>ROUNDDOWN(T173*基本データ等!$B$3,0)</f>
        <v>5074</v>
      </c>
      <c r="AF173" s="1">
        <f>ROUNDDOWN(U173*基本データ等!$B$3,0)</f>
        <v>5174</v>
      </c>
      <c r="AG173" s="1">
        <f>ROUNDDOWN(V173*基本データ等!$B$3,0)</f>
        <v>12624</v>
      </c>
      <c r="AH173" s="1">
        <f>ROUNDDOWN(W173*基本データ等!$B$3,0)</f>
        <v>3540</v>
      </c>
    </row>
    <row r="174" spans="1:34">
      <c r="A174" s="6">
        <v>171</v>
      </c>
      <c r="B174" s="1">
        <f t="shared" si="55"/>
        <v>37992</v>
      </c>
      <c r="C174" s="1">
        <f t="shared" si="56"/>
        <v>37992</v>
      </c>
      <c r="D174" s="1">
        <f t="shared" si="57"/>
        <v>37992</v>
      </c>
      <c r="E174" s="1">
        <f t="shared" si="58"/>
        <v>39942</v>
      </c>
      <c r="F174" s="1">
        <f t="shared" si="59"/>
        <v>40030</v>
      </c>
      <c r="G174" s="1">
        <f t="shared" si="60"/>
        <v>40712</v>
      </c>
      <c r="H174" s="1">
        <f t="shared" si="61"/>
        <v>41229</v>
      </c>
      <c r="I174" s="1">
        <f t="shared" si="62"/>
        <v>56057</v>
      </c>
      <c r="J174" s="1">
        <f t="shared" si="63"/>
        <v>57157</v>
      </c>
      <c r="K174" s="1">
        <f t="shared" si="64"/>
        <v>139107</v>
      </c>
      <c r="L174" s="1">
        <f t="shared" si="65"/>
        <v>39204</v>
      </c>
      <c r="M174" s="1">
        <f>$A174*基本データ等!$F$13-基本データ等!$F$34</f>
        <v>34539</v>
      </c>
      <c r="N174" s="1">
        <f>$A174*基本データ等!$F$14-基本データ等!$F$35</f>
        <v>34539</v>
      </c>
      <c r="O174" s="1">
        <f>$A174*基本データ等!$F$15-基本データ等!$F$36</f>
        <v>34539</v>
      </c>
      <c r="P174" s="1">
        <f>$A174*基本データ等!$F$16-基本データ等!$F$37</f>
        <v>36311</v>
      </c>
      <c r="Q174" s="1">
        <f>$A174*基本データ等!$F$17-基本データ等!$F$38</f>
        <v>36391</v>
      </c>
      <c r="R174" s="1">
        <f>$A174*基本データ等!$F$18-基本データ等!$F$39</f>
        <v>37011</v>
      </c>
      <c r="S174" s="1">
        <f>$A174*基本データ等!$F$19-基本データ等!$F$40</f>
        <v>37481</v>
      </c>
      <c r="T174" s="1">
        <f>$A174*基本データ等!$F$20-基本データ等!$F$41</f>
        <v>50961</v>
      </c>
      <c r="U174" s="1">
        <f>$A174*基本データ等!$F$21-基本データ等!$F$42</f>
        <v>51961</v>
      </c>
      <c r="V174" s="1">
        <f>$A174*基本データ等!$F$22-基本データ等!$F$43</f>
        <v>126461</v>
      </c>
      <c r="W174" s="1">
        <f>$A174*基本データ等!$F$26-基本データ等!$F$47</f>
        <v>35640</v>
      </c>
      <c r="X174" s="1">
        <f>ROUNDDOWN(M174*基本データ等!$B$3,0)</f>
        <v>3453</v>
      </c>
      <c r="Y174" s="1">
        <f>ROUNDDOWN(N174*基本データ等!$B$3,0)</f>
        <v>3453</v>
      </c>
      <c r="Z174" s="1">
        <f>ROUNDDOWN(O174*基本データ等!$B$3,0)</f>
        <v>3453</v>
      </c>
      <c r="AA174" s="1">
        <f>ROUNDDOWN(P174*基本データ等!$B$3,0)</f>
        <v>3631</v>
      </c>
      <c r="AB174" s="1">
        <f>ROUNDDOWN(Q174*基本データ等!$B$3,0)</f>
        <v>3639</v>
      </c>
      <c r="AC174" s="1">
        <f>ROUNDDOWN(R174*基本データ等!$B$3,0)</f>
        <v>3701</v>
      </c>
      <c r="AD174" s="1">
        <f>ROUNDDOWN(S174*基本データ等!$B$3,0)</f>
        <v>3748</v>
      </c>
      <c r="AE174" s="1">
        <f>ROUNDDOWN(T174*基本データ等!$B$3,0)</f>
        <v>5096</v>
      </c>
      <c r="AF174" s="1">
        <f>ROUNDDOWN(U174*基本データ等!$B$3,0)</f>
        <v>5196</v>
      </c>
      <c r="AG174" s="1">
        <f>ROUNDDOWN(V174*基本データ等!$B$3,0)</f>
        <v>12646</v>
      </c>
      <c r="AH174" s="1">
        <f>ROUNDDOWN(W174*基本データ等!$B$3,0)</f>
        <v>3564</v>
      </c>
    </row>
    <row r="175" spans="1:34">
      <c r="A175" s="6">
        <v>172</v>
      </c>
      <c r="B175" s="1">
        <f t="shared" si="55"/>
        <v>38230</v>
      </c>
      <c r="C175" s="1">
        <f t="shared" si="56"/>
        <v>38230</v>
      </c>
      <c r="D175" s="1">
        <f t="shared" si="57"/>
        <v>38230</v>
      </c>
      <c r="E175" s="1">
        <f t="shared" si="58"/>
        <v>40179</v>
      </c>
      <c r="F175" s="1">
        <f t="shared" si="59"/>
        <v>40267</v>
      </c>
      <c r="G175" s="1">
        <f t="shared" si="60"/>
        <v>40949</v>
      </c>
      <c r="H175" s="1">
        <f t="shared" si="61"/>
        <v>41466</v>
      </c>
      <c r="I175" s="1">
        <f t="shared" si="62"/>
        <v>56294</v>
      </c>
      <c r="J175" s="1">
        <f t="shared" si="63"/>
        <v>57394</v>
      </c>
      <c r="K175" s="1">
        <f t="shared" si="64"/>
        <v>139344</v>
      </c>
      <c r="L175" s="1">
        <f t="shared" si="65"/>
        <v>39459</v>
      </c>
      <c r="M175" s="1">
        <f>$A175*基本データ等!$F$13-基本データ等!$F$34</f>
        <v>34755</v>
      </c>
      <c r="N175" s="1">
        <f>$A175*基本データ等!$F$14-基本データ等!$F$35</f>
        <v>34755</v>
      </c>
      <c r="O175" s="1">
        <f>$A175*基本データ等!$F$15-基本データ等!$F$36</f>
        <v>34755</v>
      </c>
      <c r="P175" s="1">
        <f>$A175*基本データ等!$F$16-基本データ等!$F$37</f>
        <v>36527</v>
      </c>
      <c r="Q175" s="1">
        <f>$A175*基本データ等!$F$17-基本データ等!$F$38</f>
        <v>36607</v>
      </c>
      <c r="R175" s="1">
        <f>$A175*基本データ等!$F$18-基本データ等!$F$39</f>
        <v>37227</v>
      </c>
      <c r="S175" s="1">
        <f>$A175*基本データ等!$F$19-基本データ等!$F$40</f>
        <v>37697</v>
      </c>
      <c r="T175" s="1">
        <f>$A175*基本データ等!$F$20-基本データ等!$F$41</f>
        <v>51177</v>
      </c>
      <c r="U175" s="1">
        <f>$A175*基本データ等!$F$21-基本データ等!$F$42</f>
        <v>52177</v>
      </c>
      <c r="V175" s="1">
        <f>$A175*基本データ等!$F$22-基本データ等!$F$43</f>
        <v>126677</v>
      </c>
      <c r="W175" s="1">
        <f>$A175*基本データ等!$F$26-基本データ等!$F$47</f>
        <v>35872</v>
      </c>
      <c r="X175" s="1">
        <f>ROUNDDOWN(M175*基本データ等!$B$3,0)</f>
        <v>3475</v>
      </c>
      <c r="Y175" s="1">
        <f>ROUNDDOWN(N175*基本データ等!$B$3,0)</f>
        <v>3475</v>
      </c>
      <c r="Z175" s="1">
        <f>ROUNDDOWN(O175*基本データ等!$B$3,0)</f>
        <v>3475</v>
      </c>
      <c r="AA175" s="1">
        <f>ROUNDDOWN(P175*基本データ等!$B$3,0)</f>
        <v>3652</v>
      </c>
      <c r="AB175" s="1">
        <f>ROUNDDOWN(Q175*基本データ等!$B$3,0)</f>
        <v>3660</v>
      </c>
      <c r="AC175" s="1">
        <f>ROUNDDOWN(R175*基本データ等!$B$3,0)</f>
        <v>3722</v>
      </c>
      <c r="AD175" s="1">
        <f>ROUNDDOWN(S175*基本データ等!$B$3,0)</f>
        <v>3769</v>
      </c>
      <c r="AE175" s="1">
        <f>ROUNDDOWN(T175*基本データ等!$B$3,0)</f>
        <v>5117</v>
      </c>
      <c r="AF175" s="1">
        <f>ROUNDDOWN(U175*基本データ等!$B$3,0)</f>
        <v>5217</v>
      </c>
      <c r="AG175" s="1">
        <f>ROUNDDOWN(V175*基本データ等!$B$3,0)</f>
        <v>12667</v>
      </c>
      <c r="AH175" s="1">
        <f>ROUNDDOWN(W175*基本データ等!$B$3,0)</f>
        <v>3587</v>
      </c>
    </row>
    <row r="176" spans="1:34">
      <c r="A176" s="6">
        <v>173</v>
      </c>
      <c r="B176" s="1">
        <f t="shared" si="55"/>
        <v>38468</v>
      </c>
      <c r="C176" s="1">
        <f t="shared" si="56"/>
        <v>38468</v>
      </c>
      <c r="D176" s="1">
        <f t="shared" si="57"/>
        <v>38468</v>
      </c>
      <c r="E176" s="1">
        <f t="shared" si="58"/>
        <v>40417</v>
      </c>
      <c r="F176" s="1">
        <f t="shared" si="59"/>
        <v>40505</v>
      </c>
      <c r="G176" s="1">
        <f t="shared" si="60"/>
        <v>41187</v>
      </c>
      <c r="H176" s="1">
        <f t="shared" si="61"/>
        <v>41704</v>
      </c>
      <c r="I176" s="1">
        <f t="shared" si="62"/>
        <v>56532</v>
      </c>
      <c r="J176" s="1">
        <f t="shared" si="63"/>
        <v>57632</v>
      </c>
      <c r="K176" s="1">
        <f t="shared" si="64"/>
        <v>139582</v>
      </c>
      <c r="L176" s="1">
        <f t="shared" si="65"/>
        <v>39714</v>
      </c>
      <c r="M176" s="1">
        <f>$A176*基本データ等!$F$13-基本データ等!$F$34</f>
        <v>34971</v>
      </c>
      <c r="N176" s="1">
        <f>$A176*基本データ等!$F$14-基本データ等!$F$35</f>
        <v>34971</v>
      </c>
      <c r="O176" s="1">
        <f>$A176*基本データ等!$F$15-基本データ等!$F$36</f>
        <v>34971</v>
      </c>
      <c r="P176" s="1">
        <f>$A176*基本データ等!$F$16-基本データ等!$F$37</f>
        <v>36743</v>
      </c>
      <c r="Q176" s="1">
        <f>$A176*基本データ等!$F$17-基本データ等!$F$38</f>
        <v>36823</v>
      </c>
      <c r="R176" s="1">
        <f>$A176*基本データ等!$F$18-基本データ等!$F$39</f>
        <v>37443</v>
      </c>
      <c r="S176" s="1">
        <f>$A176*基本データ等!$F$19-基本データ等!$F$40</f>
        <v>37913</v>
      </c>
      <c r="T176" s="1">
        <f>$A176*基本データ等!$F$20-基本データ等!$F$41</f>
        <v>51393</v>
      </c>
      <c r="U176" s="1">
        <f>$A176*基本データ等!$F$21-基本データ等!$F$42</f>
        <v>52393</v>
      </c>
      <c r="V176" s="1">
        <f>$A176*基本データ等!$F$22-基本データ等!$F$43</f>
        <v>126893</v>
      </c>
      <c r="W176" s="1">
        <f>$A176*基本データ等!$F$26-基本データ等!$F$47</f>
        <v>36104</v>
      </c>
      <c r="X176" s="1">
        <f>ROUNDDOWN(M176*基本データ等!$B$3,0)</f>
        <v>3497</v>
      </c>
      <c r="Y176" s="1">
        <f>ROUNDDOWN(N176*基本データ等!$B$3,0)</f>
        <v>3497</v>
      </c>
      <c r="Z176" s="1">
        <f>ROUNDDOWN(O176*基本データ等!$B$3,0)</f>
        <v>3497</v>
      </c>
      <c r="AA176" s="1">
        <f>ROUNDDOWN(P176*基本データ等!$B$3,0)</f>
        <v>3674</v>
      </c>
      <c r="AB176" s="1">
        <f>ROUNDDOWN(Q176*基本データ等!$B$3,0)</f>
        <v>3682</v>
      </c>
      <c r="AC176" s="1">
        <f>ROUNDDOWN(R176*基本データ等!$B$3,0)</f>
        <v>3744</v>
      </c>
      <c r="AD176" s="1">
        <f>ROUNDDOWN(S176*基本データ等!$B$3,0)</f>
        <v>3791</v>
      </c>
      <c r="AE176" s="1">
        <f>ROUNDDOWN(T176*基本データ等!$B$3,0)</f>
        <v>5139</v>
      </c>
      <c r="AF176" s="1">
        <f>ROUNDDOWN(U176*基本データ等!$B$3,0)</f>
        <v>5239</v>
      </c>
      <c r="AG176" s="1">
        <f>ROUNDDOWN(V176*基本データ等!$B$3,0)</f>
        <v>12689</v>
      </c>
      <c r="AH176" s="1">
        <f>ROUNDDOWN(W176*基本データ等!$B$3,0)</f>
        <v>3610</v>
      </c>
    </row>
    <row r="177" spans="1:34">
      <c r="A177" s="6">
        <v>174</v>
      </c>
      <c r="B177" s="1">
        <f t="shared" si="55"/>
        <v>38705</v>
      </c>
      <c r="C177" s="1">
        <f t="shared" si="56"/>
        <v>38705</v>
      </c>
      <c r="D177" s="1">
        <f t="shared" si="57"/>
        <v>38705</v>
      </c>
      <c r="E177" s="1">
        <f t="shared" si="58"/>
        <v>40654</v>
      </c>
      <c r="F177" s="1">
        <f t="shared" si="59"/>
        <v>40742</v>
      </c>
      <c r="G177" s="1">
        <f t="shared" si="60"/>
        <v>41424</v>
      </c>
      <c r="H177" s="1">
        <f t="shared" si="61"/>
        <v>41941</v>
      </c>
      <c r="I177" s="1">
        <f t="shared" si="62"/>
        <v>56769</v>
      </c>
      <c r="J177" s="1">
        <f t="shared" si="63"/>
        <v>57869</v>
      </c>
      <c r="K177" s="1">
        <f t="shared" si="64"/>
        <v>139819</v>
      </c>
      <c r="L177" s="1">
        <f t="shared" si="65"/>
        <v>39969</v>
      </c>
      <c r="M177" s="1">
        <f>$A177*基本データ等!$F$13-基本データ等!$F$34</f>
        <v>35187</v>
      </c>
      <c r="N177" s="1">
        <f>$A177*基本データ等!$F$14-基本データ等!$F$35</f>
        <v>35187</v>
      </c>
      <c r="O177" s="1">
        <f>$A177*基本データ等!$F$15-基本データ等!$F$36</f>
        <v>35187</v>
      </c>
      <c r="P177" s="1">
        <f>$A177*基本データ等!$F$16-基本データ等!$F$37</f>
        <v>36959</v>
      </c>
      <c r="Q177" s="1">
        <f>$A177*基本データ等!$F$17-基本データ等!$F$38</f>
        <v>37039</v>
      </c>
      <c r="R177" s="1">
        <f>$A177*基本データ等!$F$18-基本データ等!$F$39</f>
        <v>37659</v>
      </c>
      <c r="S177" s="1">
        <f>$A177*基本データ等!$F$19-基本データ等!$F$40</f>
        <v>38129</v>
      </c>
      <c r="T177" s="1">
        <f>$A177*基本データ等!$F$20-基本データ等!$F$41</f>
        <v>51609</v>
      </c>
      <c r="U177" s="1">
        <f>$A177*基本データ等!$F$21-基本データ等!$F$42</f>
        <v>52609</v>
      </c>
      <c r="V177" s="1">
        <f>$A177*基本データ等!$F$22-基本データ等!$F$43</f>
        <v>127109</v>
      </c>
      <c r="W177" s="1">
        <f>$A177*基本データ等!$F$26-基本データ等!$F$47</f>
        <v>36336</v>
      </c>
      <c r="X177" s="1">
        <f>ROUNDDOWN(M177*基本データ等!$B$3,0)</f>
        <v>3518</v>
      </c>
      <c r="Y177" s="1">
        <f>ROUNDDOWN(N177*基本データ等!$B$3,0)</f>
        <v>3518</v>
      </c>
      <c r="Z177" s="1">
        <f>ROUNDDOWN(O177*基本データ等!$B$3,0)</f>
        <v>3518</v>
      </c>
      <c r="AA177" s="1">
        <f>ROUNDDOWN(P177*基本データ等!$B$3,0)</f>
        <v>3695</v>
      </c>
      <c r="AB177" s="1">
        <f>ROUNDDOWN(Q177*基本データ等!$B$3,0)</f>
        <v>3703</v>
      </c>
      <c r="AC177" s="1">
        <f>ROUNDDOWN(R177*基本データ等!$B$3,0)</f>
        <v>3765</v>
      </c>
      <c r="AD177" s="1">
        <f>ROUNDDOWN(S177*基本データ等!$B$3,0)</f>
        <v>3812</v>
      </c>
      <c r="AE177" s="1">
        <f>ROUNDDOWN(T177*基本データ等!$B$3,0)</f>
        <v>5160</v>
      </c>
      <c r="AF177" s="1">
        <f>ROUNDDOWN(U177*基本データ等!$B$3,0)</f>
        <v>5260</v>
      </c>
      <c r="AG177" s="1">
        <f>ROUNDDOWN(V177*基本データ等!$B$3,0)</f>
        <v>12710</v>
      </c>
      <c r="AH177" s="1">
        <f>ROUNDDOWN(W177*基本データ等!$B$3,0)</f>
        <v>3633</v>
      </c>
    </row>
    <row r="178" spans="1:34">
      <c r="A178" s="6">
        <v>175</v>
      </c>
      <c r="B178" s="1">
        <f t="shared" si="55"/>
        <v>38943</v>
      </c>
      <c r="C178" s="1">
        <f t="shared" si="56"/>
        <v>38943</v>
      </c>
      <c r="D178" s="1">
        <f t="shared" si="57"/>
        <v>38943</v>
      </c>
      <c r="E178" s="1">
        <f t="shared" si="58"/>
        <v>40892</v>
      </c>
      <c r="F178" s="1">
        <f t="shared" si="59"/>
        <v>40980</v>
      </c>
      <c r="G178" s="1">
        <f t="shared" si="60"/>
        <v>41662</v>
      </c>
      <c r="H178" s="1">
        <f t="shared" si="61"/>
        <v>42179</v>
      </c>
      <c r="I178" s="1">
        <f t="shared" si="62"/>
        <v>57007</v>
      </c>
      <c r="J178" s="1">
        <f t="shared" si="63"/>
        <v>58107</v>
      </c>
      <c r="K178" s="1">
        <f t="shared" si="64"/>
        <v>140057</v>
      </c>
      <c r="L178" s="1">
        <f t="shared" si="65"/>
        <v>40224</v>
      </c>
      <c r="M178" s="1">
        <f>$A178*基本データ等!$F$13-基本データ等!$F$34</f>
        <v>35403</v>
      </c>
      <c r="N178" s="1">
        <f>$A178*基本データ等!$F$14-基本データ等!$F$35</f>
        <v>35403</v>
      </c>
      <c r="O178" s="1">
        <f>$A178*基本データ等!$F$15-基本データ等!$F$36</f>
        <v>35403</v>
      </c>
      <c r="P178" s="1">
        <f>$A178*基本データ等!$F$16-基本データ等!$F$37</f>
        <v>37175</v>
      </c>
      <c r="Q178" s="1">
        <f>$A178*基本データ等!$F$17-基本データ等!$F$38</f>
        <v>37255</v>
      </c>
      <c r="R178" s="1">
        <f>$A178*基本データ等!$F$18-基本データ等!$F$39</f>
        <v>37875</v>
      </c>
      <c r="S178" s="1">
        <f>$A178*基本データ等!$F$19-基本データ等!$F$40</f>
        <v>38345</v>
      </c>
      <c r="T178" s="1">
        <f>$A178*基本データ等!$F$20-基本データ等!$F$41</f>
        <v>51825</v>
      </c>
      <c r="U178" s="1">
        <f>$A178*基本データ等!$F$21-基本データ等!$F$42</f>
        <v>52825</v>
      </c>
      <c r="V178" s="1">
        <f>$A178*基本データ等!$F$22-基本データ等!$F$43</f>
        <v>127325</v>
      </c>
      <c r="W178" s="1">
        <f>$A178*基本データ等!$F$26-基本データ等!$F$47</f>
        <v>36568</v>
      </c>
      <c r="X178" s="1">
        <f>ROUNDDOWN(M178*基本データ等!$B$3,0)</f>
        <v>3540</v>
      </c>
      <c r="Y178" s="1">
        <f>ROUNDDOWN(N178*基本データ等!$B$3,0)</f>
        <v>3540</v>
      </c>
      <c r="Z178" s="1">
        <f>ROUNDDOWN(O178*基本データ等!$B$3,0)</f>
        <v>3540</v>
      </c>
      <c r="AA178" s="1">
        <f>ROUNDDOWN(P178*基本データ等!$B$3,0)</f>
        <v>3717</v>
      </c>
      <c r="AB178" s="1">
        <f>ROUNDDOWN(Q178*基本データ等!$B$3,0)</f>
        <v>3725</v>
      </c>
      <c r="AC178" s="1">
        <f>ROUNDDOWN(R178*基本データ等!$B$3,0)</f>
        <v>3787</v>
      </c>
      <c r="AD178" s="1">
        <f>ROUNDDOWN(S178*基本データ等!$B$3,0)</f>
        <v>3834</v>
      </c>
      <c r="AE178" s="1">
        <f>ROUNDDOWN(T178*基本データ等!$B$3,0)</f>
        <v>5182</v>
      </c>
      <c r="AF178" s="1">
        <f>ROUNDDOWN(U178*基本データ等!$B$3,0)</f>
        <v>5282</v>
      </c>
      <c r="AG178" s="1">
        <f>ROUNDDOWN(V178*基本データ等!$B$3,0)</f>
        <v>12732</v>
      </c>
      <c r="AH178" s="1">
        <f>ROUNDDOWN(W178*基本データ等!$B$3,0)</f>
        <v>3656</v>
      </c>
    </row>
    <row r="179" spans="1:34">
      <c r="A179" s="6">
        <v>176</v>
      </c>
      <c r="B179" s="1">
        <f t="shared" si="55"/>
        <v>39180</v>
      </c>
      <c r="C179" s="1">
        <f t="shared" si="56"/>
        <v>39180</v>
      </c>
      <c r="D179" s="1">
        <f t="shared" si="57"/>
        <v>39180</v>
      </c>
      <c r="E179" s="1">
        <f t="shared" si="58"/>
        <v>41130</v>
      </c>
      <c r="F179" s="1">
        <f t="shared" si="59"/>
        <v>41218</v>
      </c>
      <c r="G179" s="1">
        <f t="shared" si="60"/>
        <v>41900</v>
      </c>
      <c r="H179" s="1">
        <f t="shared" si="61"/>
        <v>42417</v>
      </c>
      <c r="I179" s="1">
        <f t="shared" si="62"/>
        <v>57245</v>
      </c>
      <c r="J179" s="1">
        <f t="shared" si="63"/>
        <v>58345</v>
      </c>
      <c r="K179" s="1">
        <f t="shared" si="64"/>
        <v>140295</v>
      </c>
      <c r="L179" s="1">
        <f t="shared" si="65"/>
        <v>40480</v>
      </c>
      <c r="M179" s="1">
        <f>$A179*基本データ等!$F$13-基本データ等!$F$34</f>
        <v>35619</v>
      </c>
      <c r="N179" s="1">
        <f>$A179*基本データ等!$F$14-基本データ等!$F$35</f>
        <v>35619</v>
      </c>
      <c r="O179" s="1">
        <f>$A179*基本データ等!$F$15-基本データ等!$F$36</f>
        <v>35619</v>
      </c>
      <c r="P179" s="1">
        <f>$A179*基本データ等!$F$16-基本データ等!$F$37</f>
        <v>37391</v>
      </c>
      <c r="Q179" s="1">
        <f>$A179*基本データ等!$F$17-基本データ等!$F$38</f>
        <v>37471</v>
      </c>
      <c r="R179" s="1">
        <f>$A179*基本データ等!$F$18-基本データ等!$F$39</f>
        <v>38091</v>
      </c>
      <c r="S179" s="1">
        <f>$A179*基本データ等!$F$19-基本データ等!$F$40</f>
        <v>38561</v>
      </c>
      <c r="T179" s="1">
        <f>$A179*基本データ等!$F$20-基本データ等!$F$41</f>
        <v>52041</v>
      </c>
      <c r="U179" s="1">
        <f>$A179*基本データ等!$F$21-基本データ等!$F$42</f>
        <v>53041</v>
      </c>
      <c r="V179" s="1">
        <f>$A179*基本データ等!$F$22-基本データ等!$F$43</f>
        <v>127541</v>
      </c>
      <c r="W179" s="1">
        <f>$A179*基本データ等!$F$26-基本データ等!$F$47</f>
        <v>36800</v>
      </c>
      <c r="X179" s="1">
        <f>ROUNDDOWN(M179*基本データ等!$B$3,0)</f>
        <v>3561</v>
      </c>
      <c r="Y179" s="1">
        <f>ROUNDDOWN(N179*基本データ等!$B$3,0)</f>
        <v>3561</v>
      </c>
      <c r="Z179" s="1">
        <f>ROUNDDOWN(O179*基本データ等!$B$3,0)</f>
        <v>3561</v>
      </c>
      <c r="AA179" s="1">
        <f>ROUNDDOWN(P179*基本データ等!$B$3,0)</f>
        <v>3739</v>
      </c>
      <c r="AB179" s="1">
        <f>ROUNDDOWN(Q179*基本データ等!$B$3,0)</f>
        <v>3747</v>
      </c>
      <c r="AC179" s="1">
        <f>ROUNDDOWN(R179*基本データ等!$B$3,0)</f>
        <v>3809</v>
      </c>
      <c r="AD179" s="1">
        <f>ROUNDDOWN(S179*基本データ等!$B$3,0)</f>
        <v>3856</v>
      </c>
      <c r="AE179" s="1">
        <f>ROUNDDOWN(T179*基本データ等!$B$3,0)</f>
        <v>5204</v>
      </c>
      <c r="AF179" s="1">
        <f>ROUNDDOWN(U179*基本データ等!$B$3,0)</f>
        <v>5304</v>
      </c>
      <c r="AG179" s="1">
        <f>ROUNDDOWN(V179*基本データ等!$B$3,0)</f>
        <v>12754</v>
      </c>
      <c r="AH179" s="1">
        <f>ROUNDDOWN(W179*基本データ等!$B$3,0)</f>
        <v>3680</v>
      </c>
    </row>
    <row r="180" spans="1:34">
      <c r="A180" s="6">
        <v>177</v>
      </c>
      <c r="B180" s="1">
        <f t="shared" si="55"/>
        <v>39418</v>
      </c>
      <c r="C180" s="1">
        <f t="shared" si="56"/>
        <v>39418</v>
      </c>
      <c r="D180" s="1">
        <f t="shared" si="57"/>
        <v>39418</v>
      </c>
      <c r="E180" s="1">
        <f t="shared" si="58"/>
        <v>41367</v>
      </c>
      <c r="F180" s="1">
        <f t="shared" si="59"/>
        <v>41455</v>
      </c>
      <c r="G180" s="1">
        <f t="shared" si="60"/>
        <v>42137</v>
      </c>
      <c r="H180" s="1">
        <f t="shared" si="61"/>
        <v>42654</v>
      </c>
      <c r="I180" s="1">
        <f t="shared" si="62"/>
        <v>57482</v>
      </c>
      <c r="J180" s="1">
        <f t="shared" si="63"/>
        <v>58582</v>
      </c>
      <c r="K180" s="1">
        <f t="shared" si="64"/>
        <v>140532</v>
      </c>
      <c r="L180" s="1">
        <f t="shared" si="65"/>
        <v>40735</v>
      </c>
      <c r="M180" s="1">
        <f>$A180*基本データ等!$F$13-基本データ等!$F$34</f>
        <v>35835</v>
      </c>
      <c r="N180" s="1">
        <f>$A180*基本データ等!$F$14-基本データ等!$F$35</f>
        <v>35835</v>
      </c>
      <c r="O180" s="1">
        <f>$A180*基本データ等!$F$15-基本データ等!$F$36</f>
        <v>35835</v>
      </c>
      <c r="P180" s="1">
        <f>$A180*基本データ等!$F$16-基本データ等!$F$37</f>
        <v>37607</v>
      </c>
      <c r="Q180" s="1">
        <f>$A180*基本データ等!$F$17-基本データ等!$F$38</f>
        <v>37687</v>
      </c>
      <c r="R180" s="1">
        <f>$A180*基本データ等!$F$18-基本データ等!$F$39</f>
        <v>38307</v>
      </c>
      <c r="S180" s="1">
        <f>$A180*基本データ等!$F$19-基本データ等!$F$40</f>
        <v>38777</v>
      </c>
      <c r="T180" s="1">
        <f>$A180*基本データ等!$F$20-基本データ等!$F$41</f>
        <v>52257</v>
      </c>
      <c r="U180" s="1">
        <f>$A180*基本データ等!$F$21-基本データ等!$F$42</f>
        <v>53257</v>
      </c>
      <c r="V180" s="1">
        <f>$A180*基本データ等!$F$22-基本データ等!$F$43</f>
        <v>127757</v>
      </c>
      <c r="W180" s="1">
        <f>$A180*基本データ等!$F$26-基本データ等!$F$47</f>
        <v>37032</v>
      </c>
      <c r="X180" s="1">
        <f>ROUNDDOWN(M180*基本データ等!$B$3,0)</f>
        <v>3583</v>
      </c>
      <c r="Y180" s="1">
        <f>ROUNDDOWN(N180*基本データ等!$B$3,0)</f>
        <v>3583</v>
      </c>
      <c r="Z180" s="1">
        <f>ROUNDDOWN(O180*基本データ等!$B$3,0)</f>
        <v>3583</v>
      </c>
      <c r="AA180" s="1">
        <f>ROUNDDOWN(P180*基本データ等!$B$3,0)</f>
        <v>3760</v>
      </c>
      <c r="AB180" s="1">
        <f>ROUNDDOWN(Q180*基本データ等!$B$3,0)</f>
        <v>3768</v>
      </c>
      <c r="AC180" s="1">
        <f>ROUNDDOWN(R180*基本データ等!$B$3,0)</f>
        <v>3830</v>
      </c>
      <c r="AD180" s="1">
        <f>ROUNDDOWN(S180*基本データ等!$B$3,0)</f>
        <v>3877</v>
      </c>
      <c r="AE180" s="1">
        <f>ROUNDDOWN(T180*基本データ等!$B$3,0)</f>
        <v>5225</v>
      </c>
      <c r="AF180" s="1">
        <f>ROUNDDOWN(U180*基本データ等!$B$3,0)</f>
        <v>5325</v>
      </c>
      <c r="AG180" s="1">
        <f>ROUNDDOWN(V180*基本データ等!$B$3,0)</f>
        <v>12775</v>
      </c>
      <c r="AH180" s="1">
        <f>ROUNDDOWN(W180*基本データ等!$B$3,0)</f>
        <v>3703</v>
      </c>
    </row>
    <row r="181" spans="1:34">
      <c r="A181" s="6">
        <v>178</v>
      </c>
      <c r="B181" s="1">
        <f t="shared" si="55"/>
        <v>39656</v>
      </c>
      <c r="C181" s="1">
        <f t="shared" si="56"/>
        <v>39656</v>
      </c>
      <c r="D181" s="1">
        <f t="shared" si="57"/>
        <v>39656</v>
      </c>
      <c r="E181" s="1">
        <f t="shared" si="58"/>
        <v>41605</v>
      </c>
      <c r="F181" s="1">
        <f t="shared" si="59"/>
        <v>41693</v>
      </c>
      <c r="G181" s="1">
        <f t="shared" si="60"/>
        <v>42375</v>
      </c>
      <c r="H181" s="1">
        <f t="shared" si="61"/>
        <v>42892</v>
      </c>
      <c r="I181" s="1">
        <f t="shared" si="62"/>
        <v>57720</v>
      </c>
      <c r="J181" s="1">
        <f t="shared" si="63"/>
        <v>58820</v>
      </c>
      <c r="K181" s="1">
        <f t="shared" si="64"/>
        <v>140770</v>
      </c>
      <c r="L181" s="1">
        <f t="shared" si="65"/>
        <v>40990</v>
      </c>
      <c r="M181" s="1">
        <f>$A181*基本データ等!$F$13-基本データ等!$F$34</f>
        <v>36051</v>
      </c>
      <c r="N181" s="1">
        <f>$A181*基本データ等!$F$14-基本データ等!$F$35</f>
        <v>36051</v>
      </c>
      <c r="O181" s="1">
        <f>$A181*基本データ等!$F$15-基本データ等!$F$36</f>
        <v>36051</v>
      </c>
      <c r="P181" s="1">
        <f>$A181*基本データ等!$F$16-基本データ等!$F$37</f>
        <v>37823</v>
      </c>
      <c r="Q181" s="1">
        <f>$A181*基本データ等!$F$17-基本データ等!$F$38</f>
        <v>37903</v>
      </c>
      <c r="R181" s="1">
        <f>$A181*基本データ等!$F$18-基本データ等!$F$39</f>
        <v>38523</v>
      </c>
      <c r="S181" s="1">
        <f>$A181*基本データ等!$F$19-基本データ等!$F$40</f>
        <v>38993</v>
      </c>
      <c r="T181" s="1">
        <f>$A181*基本データ等!$F$20-基本データ等!$F$41</f>
        <v>52473</v>
      </c>
      <c r="U181" s="1">
        <f>$A181*基本データ等!$F$21-基本データ等!$F$42</f>
        <v>53473</v>
      </c>
      <c r="V181" s="1">
        <f>$A181*基本データ等!$F$22-基本データ等!$F$43</f>
        <v>127973</v>
      </c>
      <c r="W181" s="1">
        <f>$A181*基本データ等!$F$26-基本データ等!$F$47</f>
        <v>37264</v>
      </c>
      <c r="X181" s="1">
        <f>ROUNDDOWN(M181*基本データ等!$B$3,0)</f>
        <v>3605</v>
      </c>
      <c r="Y181" s="1">
        <f>ROUNDDOWN(N181*基本データ等!$B$3,0)</f>
        <v>3605</v>
      </c>
      <c r="Z181" s="1">
        <f>ROUNDDOWN(O181*基本データ等!$B$3,0)</f>
        <v>3605</v>
      </c>
      <c r="AA181" s="1">
        <f>ROUNDDOWN(P181*基本データ等!$B$3,0)</f>
        <v>3782</v>
      </c>
      <c r="AB181" s="1">
        <f>ROUNDDOWN(Q181*基本データ等!$B$3,0)</f>
        <v>3790</v>
      </c>
      <c r="AC181" s="1">
        <f>ROUNDDOWN(R181*基本データ等!$B$3,0)</f>
        <v>3852</v>
      </c>
      <c r="AD181" s="1">
        <f>ROUNDDOWN(S181*基本データ等!$B$3,0)</f>
        <v>3899</v>
      </c>
      <c r="AE181" s="1">
        <f>ROUNDDOWN(T181*基本データ等!$B$3,0)</f>
        <v>5247</v>
      </c>
      <c r="AF181" s="1">
        <f>ROUNDDOWN(U181*基本データ等!$B$3,0)</f>
        <v>5347</v>
      </c>
      <c r="AG181" s="1">
        <f>ROUNDDOWN(V181*基本データ等!$B$3,0)</f>
        <v>12797</v>
      </c>
      <c r="AH181" s="1">
        <f>ROUNDDOWN(W181*基本データ等!$B$3,0)</f>
        <v>3726</v>
      </c>
    </row>
    <row r="182" spans="1:34">
      <c r="A182" s="6">
        <v>179</v>
      </c>
      <c r="B182" s="1">
        <f t="shared" si="55"/>
        <v>39893</v>
      </c>
      <c r="C182" s="1">
        <f t="shared" si="56"/>
        <v>39893</v>
      </c>
      <c r="D182" s="1">
        <f t="shared" si="57"/>
        <v>39893</v>
      </c>
      <c r="E182" s="1">
        <f t="shared" si="58"/>
        <v>41842</v>
      </c>
      <c r="F182" s="1">
        <f t="shared" si="59"/>
        <v>41930</v>
      </c>
      <c r="G182" s="1">
        <f t="shared" si="60"/>
        <v>42612</v>
      </c>
      <c r="H182" s="1">
        <f t="shared" si="61"/>
        <v>43129</v>
      </c>
      <c r="I182" s="1">
        <f t="shared" si="62"/>
        <v>57957</v>
      </c>
      <c r="J182" s="1">
        <f t="shared" si="63"/>
        <v>59057</v>
      </c>
      <c r="K182" s="1">
        <f t="shared" si="64"/>
        <v>141007</v>
      </c>
      <c r="L182" s="1">
        <f t="shared" si="65"/>
        <v>41245</v>
      </c>
      <c r="M182" s="1">
        <f>$A182*基本データ等!$F$13-基本データ等!$F$34</f>
        <v>36267</v>
      </c>
      <c r="N182" s="1">
        <f>$A182*基本データ等!$F$14-基本データ等!$F$35</f>
        <v>36267</v>
      </c>
      <c r="O182" s="1">
        <f>$A182*基本データ等!$F$15-基本データ等!$F$36</f>
        <v>36267</v>
      </c>
      <c r="P182" s="1">
        <f>$A182*基本データ等!$F$16-基本データ等!$F$37</f>
        <v>38039</v>
      </c>
      <c r="Q182" s="1">
        <f>$A182*基本データ等!$F$17-基本データ等!$F$38</f>
        <v>38119</v>
      </c>
      <c r="R182" s="1">
        <f>$A182*基本データ等!$F$18-基本データ等!$F$39</f>
        <v>38739</v>
      </c>
      <c r="S182" s="1">
        <f>$A182*基本データ等!$F$19-基本データ等!$F$40</f>
        <v>39209</v>
      </c>
      <c r="T182" s="1">
        <f>$A182*基本データ等!$F$20-基本データ等!$F$41</f>
        <v>52689</v>
      </c>
      <c r="U182" s="1">
        <f>$A182*基本データ等!$F$21-基本データ等!$F$42</f>
        <v>53689</v>
      </c>
      <c r="V182" s="1">
        <f>$A182*基本データ等!$F$22-基本データ等!$F$43</f>
        <v>128189</v>
      </c>
      <c r="W182" s="1">
        <f>$A182*基本データ等!$F$26-基本データ等!$F$47</f>
        <v>37496</v>
      </c>
      <c r="X182" s="1">
        <f>ROUNDDOWN(M182*基本データ等!$B$3,0)</f>
        <v>3626</v>
      </c>
      <c r="Y182" s="1">
        <f>ROUNDDOWN(N182*基本データ等!$B$3,0)</f>
        <v>3626</v>
      </c>
      <c r="Z182" s="1">
        <f>ROUNDDOWN(O182*基本データ等!$B$3,0)</f>
        <v>3626</v>
      </c>
      <c r="AA182" s="1">
        <f>ROUNDDOWN(P182*基本データ等!$B$3,0)</f>
        <v>3803</v>
      </c>
      <c r="AB182" s="1">
        <f>ROUNDDOWN(Q182*基本データ等!$B$3,0)</f>
        <v>3811</v>
      </c>
      <c r="AC182" s="1">
        <f>ROUNDDOWN(R182*基本データ等!$B$3,0)</f>
        <v>3873</v>
      </c>
      <c r="AD182" s="1">
        <f>ROUNDDOWN(S182*基本データ等!$B$3,0)</f>
        <v>3920</v>
      </c>
      <c r="AE182" s="1">
        <f>ROUNDDOWN(T182*基本データ等!$B$3,0)</f>
        <v>5268</v>
      </c>
      <c r="AF182" s="1">
        <f>ROUNDDOWN(U182*基本データ等!$B$3,0)</f>
        <v>5368</v>
      </c>
      <c r="AG182" s="1">
        <f>ROUNDDOWN(V182*基本データ等!$B$3,0)</f>
        <v>12818</v>
      </c>
      <c r="AH182" s="1">
        <f>ROUNDDOWN(W182*基本データ等!$B$3,0)</f>
        <v>3749</v>
      </c>
    </row>
    <row r="183" spans="1:34">
      <c r="A183" s="6">
        <v>180</v>
      </c>
      <c r="B183" s="1">
        <f t="shared" si="55"/>
        <v>40131</v>
      </c>
      <c r="C183" s="1">
        <f t="shared" si="56"/>
        <v>40131</v>
      </c>
      <c r="D183" s="1">
        <f t="shared" si="57"/>
        <v>40131</v>
      </c>
      <c r="E183" s="1">
        <f t="shared" si="58"/>
        <v>42080</v>
      </c>
      <c r="F183" s="1">
        <f t="shared" si="59"/>
        <v>42168</v>
      </c>
      <c r="G183" s="1">
        <f t="shared" si="60"/>
        <v>42850</v>
      </c>
      <c r="H183" s="1">
        <f t="shared" si="61"/>
        <v>43367</v>
      </c>
      <c r="I183" s="1">
        <f t="shared" si="62"/>
        <v>58195</v>
      </c>
      <c r="J183" s="1">
        <f t="shared" si="63"/>
        <v>59295</v>
      </c>
      <c r="K183" s="1">
        <f t="shared" si="64"/>
        <v>141245</v>
      </c>
      <c r="L183" s="1">
        <f t="shared" si="65"/>
        <v>41500</v>
      </c>
      <c r="M183" s="1">
        <f>$A183*基本データ等!$F$13-基本データ等!$F$34</f>
        <v>36483</v>
      </c>
      <c r="N183" s="1">
        <f>$A183*基本データ等!$F$14-基本データ等!$F$35</f>
        <v>36483</v>
      </c>
      <c r="O183" s="1">
        <f>$A183*基本データ等!$F$15-基本データ等!$F$36</f>
        <v>36483</v>
      </c>
      <c r="P183" s="1">
        <f>$A183*基本データ等!$F$16-基本データ等!$F$37</f>
        <v>38255</v>
      </c>
      <c r="Q183" s="1">
        <f>$A183*基本データ等!$F$17-基本データ等!$F$38</f>
        <v>38335</v>
      </c>
      <c r="R183" s="1">
        <f>$A183*基本データ等!$F$18-基本データ等!$F$39</f>
        <v>38955</v>
      </c>
      <c r="S183" s="1">
        <f>$A183*基本データ等!$F$19-基本データ等!$F$40</f>
        <v>39425</v>
      </c>
      <c r="T183" s="1">
        <f>$A183*基本データ等!$F$20-基本データ等!$F$41</f>
        <v>52905</v>
      </c>
      <c r="U183" s="1">
        <f>$A183*基本データ等!$F$21-基本データ等!$F$42</f>
        <v>53905</v>
      </c>
      <c r="V183" s="1">
        <f>$A183*基本データ等!$F$22-基本データ等!$F$43</f>
        <v>128405</v>
      </c>
      <c r="W183" s="1">
        <f>$A183*基本データ等!$F$26-基本データ等!$F$47</f>
        <v>37728</v>
      </c>
      <c r="X183" s="1">
        <f>ROUNDDOWN(M183*基本データ等!$B$3,0)</f>
        <v>3648</v>
      </c>
      <c r="Y183" s="1">
        <f>ROUNDDOWN(N183*基本データ等!$B$3,0)</f>
        <v>3648</v>
      </c>
      <c r="Z183" s="1">
        <f>ROUNDDOWN(O183*基本データ等!$B$3,0)</f>
        <v>3648</v>
      </c>
      <c r="AA183" s="1">
        <f>ROUNDDOWN(P183*基本データ等!$B$3,0)</f>
        <v>3825</v>
      </c>
      <c r="AB183" s="1">
        <f>ROUNDDOWN(Q183*基本データ等!$B$3,0)</f>
        <v>3833</v>
      </c>
      <c r="AC183" s="1">
        <f>ROUNDDOWN(R183*基本データ等!$B$3,0)</f>
        <v>3895</v>
      </c>
      <c r="AD183" s="1">
        <f>ROUNDDOWN(S183*基本データ等!$B$3,0)</f>
        <v>3942</v>
      </c>
      <c r="AE183" s="1">
        <f>ROUNDDOWN(T183*基本データ等!$B$3,0)</f>
        <v>5290</v>
      </c>
      <c r="AF183" s="1">
        <f>ROUNDDOWN(U183*基本データ等!$B$3,0)</f>
        <v>5390</v>
      </c>
      <c r="AG183" s="1">
        <f>ROUNDDOWN(V183*基本データ等!$B$3,0)</f>
        <v>12840</v>
      </c>
      <c r="AH183" s="1">
        <f>ROUNDDOWN(W183*基本データ等!$B$3,0)</f>
        <v>3772</v>
      </c>
    </row>
    <row r="184" spans="1:34">
      <c r="A184" s="6">
        <v>181</v>
      </c>
      <c r="B184" s="1">
        <f t="shared" si="55"/>
        <v>40368</v>
      </c>
      <c r="C184" s="1">
        <f t="shared" si="56"/>
        <v>40368</v>
      </c>
      <c r="D184" s="1">
        <f t="shared" si="57"/>
        <v>40368</v>
      </c>
      <c r="E184" s="1">
        <f t="shared" si="58"/>
        <v>42318</v>
      </c>
      <c r="F184" s="1">
        <f t="shared" si="59"/>
        <v>42406</v>
      </c>
      <c r="G184" s="1">
        <f t="shared" si="60"/>
        <v>43088</v>
      </c>
      <c r="H184" s="1">
        <f t="shared" si="61"/>
        <v>43605</v>
      </c>
      <c r="I184" s="1">
        <f t="shared" si="62"/>
        <v>58433</v>
      </c>
      <c r="J184" s="1">
        <f t="shared" si="63"/>
        <v>59533</v>
      </c>
      <c r="K184" s="1">
        <f t="shared" si="64"/>
        <v>141483</v>
      </c>
      <c r="L184" s="1">
        <f t="shared" si="65"/>
        <v>41756</v>
      </c>
      <c r="M184" s="1">
        <f>$A184*基本データ等!$F$13-基本データ等!$F$34</f>
        <v>36699</v>
      </c>
      <c r="N184" s="1">
        <f>$A184*基本データ等!$F$14-基本データ等!$F$35</f>
        <v>36699</v>
      </c>
      <c r="O184" s="1">
        <f>$A184*基本データ等!$F$15-基本データ等!$F$36</f>
        <v>36699</v>
      </c>
      <c r="P184" s="1">
        <f>$A184*基本データ等!$F$16-基本データ等!$F$37</f>
        <v>38471</v>
      </c>
      <c r="Q184" s="1">
        <f>$A184*基本データ等!$F$17-基本データ等!$F$38</f>
        <v>38551</v>
      </c>
      <c r="R184" s="1">
        <f>$A184*基本データ等!$F$18-基本データ等!$F$39</f>
        <v>39171</v>
      </c>
      <c r="S184" s="1">
        <f>$A184*基本データ等!$F$19-基本データ等!$F$40</f>
        <v>39641</v>
      </c>
      <c r="T184" s="1">
        <f>$A184*基本データ等!$F$20-基本データ等!$F$41</f>
        <v>53121</v>
      </c>
      <c r="U184" s="1">
        <f>$A184*基本データ等!$F$21-基本データ等!$F$42</f>
        <v>54121</v>
      </c>
      <c r="V184" s="1">
        <f>$A184*基本データ等!$F$22-基本データ等!$F$43</f>
        <v>128621</v>
      </c>
      <c r="W184" s="1">
        <f>$A184*基本データ等!$F$26-基本データ等!$F$47</f>
        <v>37960</v>
      </c>
      <c r="X184" s="1">
        <f>ROUNDDOWN(M184*基本データ等!$B$3,0)</f>
        <v>3669</v>
      </c>
      <c r="Y184" s="1">
        <f>ROUNDDOWN(N184*基本データ等!$B$3,0)</f>
        <v>3669</v>
      </c>
      <c r="Z184" s="1">
        <f>ROUNDDOWN(O184*基本データ等!$B$3,0)</f>
        <v>3669</v>
      </c>
      <c r="AA184" s="1">
        <f>ROUNDDOWN(P184*基本データ等!$B$3,0)</f>
        <v>3847</v>
      </c>
      <c r="AB184" s="1">
        <f>ROUNDDOWN(Q184*基本データ等!$B$3,0)</f>
        <v>3855</v>
      </c>
      <c r="AC184" s="1">
        <f>ROUNDDOWN(R184*基本データ等!$B$3,0)</f>
        <v>3917</v>
      </c>
      <c r="AD184" s="1">
        <f>ROUNDDOWN(S184*基本データ等!$B$3,0)</f>
        <v>3964</v>
      </c>
      <c r="AE184" s="1">
        <f>ROUNDDOWN(T184*基本データ等!$B$3,0)</f>
        <v>5312</v>
      </c>
      <c r="AF184" s="1">
        <f>ROUNDDOWN(U184*基本データ等!$B$3,0)</f>
        <v>5412</v>
      </c>
      <c r="AG184" s="1">
        <f>ROUNDDOWN(V184*基本データ等!$B$3,0)</f>
        <v>12862</v>
      </c>
      <c r="AH184" s="1">
        <f>ROUNDDOWN(W184*基本データ等!$B$3,0)</f>
        <v>3796</v>
      </c>
    </row>
    <row r="185" spans="1:34">
      <c r="A185" s="6">
        <v>182</v>
      </c>
      <c r="B185" s="1">
        <f t="shared" si="55"/>
        <v>40606</v>
      </c>
      <c r="C185" s="1">
        <f t="shared" si="56"/>
        <v>40606</v>
      </c>
      <c r="D185" s="1">
        <f t="shared" si="57"/>
        <v>40606</v>
      </c>
      <c r="E185" s="1">
        <f t="shared" si="58"/>
        <v>42555</v>
      </c>
      <c r="F185" s="1">
        <f t="shared" si="59"/>
        <v>42643</v>
      </c>
      <c r="G185" s="1">
        <f t="shared" si="60"/>
        <v>43325</v>
      </c>
      <c r="H185" s="1">
        <f t="shared" si="61"/>
        <v>43842</v>
      </c>
      <c r="I185" s="1">
        <f t="shared" si="62"/>
        <v>58670</v>
      </c>
      <c r="J185" s="1">
        <f t="shared" si="63"/>
        <v>59770</v>
      </c>
      <c r="K185" s="1">
        <f t="shared" si="64"/>
        <v>141720</v>
      </c>
      <c r="L185" s="1">
        <f t="shared" si="65"/>
        <v>42011</v>
      </c>
      <c r="M185" s="1">
        <f>$A185*基本データ等!$F$13-基本データ等!$F$34</f>
        <v>36915</v>
      </c>
      <c r="N185" s="1">
        <f>$A185*基本データ等!$F$14-基本データ等!$F$35</f>
        <v>36915</v>
      </c>
      <c r="O185" s="1">
        <f>$A185*基本データ等!$F$15-基本データ等!$F$36</f>
        <v>36915</v>
      </c>
      <c r="P185" s="1">
        <f>$A185*基本データ等!$F$16-基本データ等!$F$37</f>
        <v>38687</v>
      </c>
      <c r="Q185" s="1">
        <f>$A185*基本データ等!$F$17-基本データ等!$F$38</f>
        <v>38767</v>
      </c>
      <c r="R185" s="1">
        <f>$A185*基本データ等!$F$18-基本データ等!$F$39</f>
        <v>39387</v>
      </c>
      <c r="S185" s="1">
        <f>$A185*基本データ等!$F$19-基本データ等!$F$40</f>
        <v>39857</v>
      </c>
      <c r="T185" s="1">
        <f>$A185*基本データ等!$F$20-基本データ等!$F$41</f>
        <v>53337</v>
      </c>
      <c r="U185" s="1">
        <f>$A185*基本データ等!$F$21-基本データ等!$F$42</f>
        <v>54337</v>
      </c>
      <c r="V185" s="1">
        <f>$A185*基本データ等!$F$22-基本データ等!$F$43</f>
        <v>128837</v>
      </c>
      <c r="W185" s="1">
        <f>$A185*基本データ等!$F$26-基本データ等!$F$47</f>
        <v>38192</v>
      </c>
      <c r="X185" s="1">
        <f>ROUNDDOWN(M185*基本データ等!$B$3,0)</f>
        <v>3691</v>
      </c>
      <c r="Y185" s="1">
        <f>ROUNDDOWN(N185*基本データ等!$B$3,0)</f>
        <v>3691</v>
      </c>
      <c r="Z185" s="1">
        <f>ROUNDDOWN(O185*基本データ等!$B$3,0)</f>
        <v>3691</v>
      </c>
      <c r="AA185" s="1">
        <f>ROUNDDOWN(P185*基本データ等!$B$3,0)</f>
        <v>3868</v>
      </c>
      <c r="AB185" s="1">
        <f>ROUNDDOWN(Q185*基本データ等!$B$3,0)</f>
        <v>3876</v>
      </c>
      <c r="AC185" s="1">
        <f>ROUNDDOWN(R185*基本データ等!$B$3,0)</f>
        <v>3938</v>
      </c>
      <c r="AD185" s="1">
        <f>ROUNDDOWN(S185*基本データ等!$B$3,0)</f>
        <v>3985</v>
      </c>
      <c r="AE185" s="1">
        <f>ROUNDDOWN(T185*基本データ等!$B$3,0)</f>
        <v>5333</v>
      </c>
      <c r="AF185" s="1">
        <f>ROUNDDOWN(U185*基本データ等!$B$3,0)</f>
        <v>5433</v>
      </c>
      <c r="AG185" s="1">
        <f>ROUNDDOWN(V185*基本データ等!$B$3,0)</f>
        <v>12883</v>
      </c>
      <c r="AH185" s="1">
        <f>ROUNDDOWN(W185*基本データ等!$B$3,0)</f>
        <v>3819</v>
      </c>
    </row>
    <row r="186" spans="1:34">
      <c r="A186" s="6">
        <v>183</v>
      </c>
      <c r="B186" s="1">
        <f t="shared" si="55"/>
        <v>40844</v>
      </c>
      <c r="C186" s="1">
        <f t="shared" si="56"/>
        <v>40844</v>
      </c>
      <c r="D186" s="1">
        <f t="shared" si="57"/>
        <v>40844</v>
      </c>
      <c r="E186" s="1">
        <f t="shared" si="58"/>
        <v>42793</v>
      </c>
      <c r="F186" s="1">
        <f t="shared" si="59"/>
        <v>42881</v>
      </c>
      <c r="G186" s="1">
        <f t="shared" si="60"/>
        <v>43563</v>
      </c>
      <c r="H186" s="1">
        <f t="shared" si="61"/>
        <v>44080</v>
      </c>
      <c r="I186" s="1">
        <f t="shared" si="62"/>
        <v>58908</v>
      </c>
      <c r="J186" s="1">
        <f t="shared" si="63"/>
        <v>60008</v>
      </c>
      <c r="K186" s="1">
        <f t="shared" si="64"/>
        <v>141958</v>
      </c>
      <c r="L186" s="1">
        <f t="shared" si="65"/>
        <v>42266</v>
      </c>
      <c r="M186" s="1">
        <f>$A186*基本データ等!$F$13-基本データ等!$F$34</f>
        <v>37131</v>
      </c>
      <c r="N186" s="1">
        <f>$A186*基本データ等!$F$14-基本データ等!$F$35</f>
        <v>37131</v>
      </c>
      <c r="O186" s="1">
        <f>$A186*基本データ等!$F$15-基本データ等!$F$36</f>
        <v>37131</v>
      </c>
      <c r="P186" s="1">
        <f>$A186*基本データ等!$F$16-基本データ等!$F$37</f>
        <v>38903</v>
      </c>
      <c r="Q186" s="1">
        <f>$A186*基本データ等!$F$17-基本データ等!$F$38</f>
        <v>38983</v>
      </c>
      <c r="R186" s="1">
        <f>$A186*基本データ等!$F$18-基本データ等!$F$39</f>
        <v>39603</v>
      </c>
      <c r="S186" s="1">
        <f>$A186*基本データ等!$F$19-基本データ等!$F$40</f>
        <v>40073</v>
      </c>
      <c r="T186" s="1">
        <f>$A186*基本データ等!$F$20-基本データ等!$F$41</f>
        <v>53553</v>
      </c>
      <c r="U186" s="1">
        <f>$A186*基本データ等!$F$21-基本データ等!$F$42</f>
        <v>54553</v>
      </c>
      <c r="V186" s="1">
        <f>$A186*基本データ等!$F$22-基本データ等!$F$43</f>
        <v>129053</v>
      </c>
      <c r="W186" s="1">
        <f>$A186*基本データ等!$F$26-基本データ等!$F$47</f>
        <v>38424</v>
      </c>
      <c r="X186" s="1">
        <f>ROUNDDOWN(M186*基本データ等!$B$3,0)</f>
        <v>3713</v>
      </c>
      <c r="Y186" s="1">
        <f>ROUNDDOWN(N186*基本データ等!$B$3,0)</f>
        <v>3713</v>
      </c>
      <c r="Z186" s="1">
        <f>ROUNDDOWN(O186*基本データ等!$B$3,0)</f>
        <v>3713</v>
      </c>
      <c r="AA186" s="1">
        <f>ROUNDDOWN(P186*基本データ等!$B$3,0)</f>
        <v>3890</v>
      </c>
      <c r="AB186" s="1">
        <f>ROUNDDOWN(Q186*基本データ等!$B$3,0)</f>
        <v>3898</v>
      </c>
      <c r="AC186" s="1">
        <f>ROUNDDOWN(R186*基本データ等!$B$3,0)</f>
        <v>3960</v>
      </c>
      <c r="AD186" s="1">
        <f>ROUNDDOWN(S186*基本データ等!$B$3,0)</f>
        <v>4007</v>
      </c>
      <c r="AE186" s="1">
        <f>ROUNDDOWN(T186*基本データ等!$B$3,0)</f>
        <v>5355</v>
      </c>
      <c r="AF186" s="1">
        <f>ROUNDDOWN(U186*基本データ等!$B$3,0)</f>
        <v>5455</v>
      </c>
      <c r="AG186" s="1">
        <f>ROUNDDOWN(V186*基本データ等!$B$3,0)</f>
        <v>12905</v>
      </c>
      <c r="AH186" s="1">
        <f>ROUNDDOWN(W186*基本データ等!$B$3,0)</f>
        <v>3842</v>
      </c>
    </row>
    <row r="187" spans="1:34">
      <c r="A187" s="6">
        <v>184</v>
      </c>
      <c r="B187" s="1">
        <f t="shared" si="55"/>
        <v>41081</v>
      </c>
      <c r="C187" s="1">
        <f t="shared" si="56"/>
        <v>41081</v>
      </c>
      <c r="D187" s="1">
        <f t="shared" si="57"/>
        <v>41081</v>
      </c>
      <c r="E187" s="1">
        <f t="shared" si="58"/>
        <v>43030</v>
      </c>
      <c r="F187" s="1">
        <f t="shared" si="59"/>
        <v>43118</v>
      </c>
      <c r="G187" s="1">
        <f t="shared" si="60"/>
        <v>43800</v>
      </c>
      <c r="H187" s="1">
        <f t="shared" si="61"/>
        <v>44317</v>
      </c>
      <c r="I187" s="1">
        <f t="shared" si="62"/>
        <v>59145</v>
      </c>
      <c r="J187" s="1">
        <f t="shared" si="63"/>
        <v>60245</v>
      </c>
      <c r="K187" s="1">
        <f t="shared" si="64"/>
        <v>142195</v>
      </c>
      <c r="L187" s="1">
        <f t="shared" si="65"/>
        <v>42521</v>
      </c>
      <c r="M187" s="1">
        <f>$A187*基本データ等!$F$13-基本データ等!$F$34</f>
        <v>37347</v>
      </c>
      <c r="N187" s="1">
        <f>$A187*基本データ等!$F$14-基本データ等!$F$35</f>
        <v>37347</v>
      </c>
      <c r="O187" s="1">
        <f>$A187*基本データ等!$F$15-基本データ等!$F$36</f>
        <v>37347</v>
      </c>
      <c r="P187" s="1">
        <f>$A187*基本データ等!$F$16-基本データ等!$F$37</f>
        <v>39119</v>
      </c>
      <c r="Q187" s="1">
        <f>$A187*基本データ等!$F$17-基本データ等!$F$38</f>
        <v>39199</v>
      </c>
      <c r="R187" s="1">
        <f>$A187*基本データ等!$F$18-基本データ等!$F$39</f>
        <v>39819</v>
      </c>
      <c r="S187" s="1">
        <f>$A187*基本データ等!$F$19-基本データ等!$F$40</f>
        <v>40289</v>
      </c>
      <c r="T187" s="1">
        <f>$A187*基本データ等!$F$20-基本データ等!$F$41</f>
        <v>53769</v>
      </c>
      <c r="U187" s="1">
        <f>$A187*基本データ等!$F$21-基本データ等!$F$42</f>
        <v>54769</v>
      </c>
      <c r="V187" s="1">
        <f>$A187*基本データ等!$F$22-基本データ等!$F$43</f>
        <v>129269</v>
      </c>
      <c r="W187" s="1">
        <f>$A187*基本データ等!$F$26-基本データ等!$F$47</f>
        <v>38656</v>
      </c>
      <c r="X187" s="1">
        <f>ROUNDDOWN(M187*基本データ等!$B$3,0)</f>
        <v>3734</v>
      </c>
      <c r="Y187" s="1">
        <f>ROUNDDOWN(N187*基本データ等!$B$3,0)</f>
        <v>3734</v>
      </c>
      <c r="Z187" s="1">
        <f>ROUNDDOWN(O187*基本データ等!$B$3,0)</f>
        <v>3734</v>
      </c>
      <c r="AA187" s="1">
        <f>ROUNDDOWN(P187*基本データ等!$B$3,0)</f>
        <v>3911</v>
      </c>
      <c r="AB187" s="1">
        <f>ROUNDDOWN(Q187*基本データ等!$B$3,0)</f>
        <v>3919</v>
      </c>
      <c r="AC187" s="1">
        <f>ROUNDDOWN(R187*基本データ等!$B$3,0)</f>
        <v>3981</v>
      </c>
      <c r="AD187" s="1">
        <f>ROUNDDOWN(S187*基本データ等!$B$3,0)</f>
        <v>4028</v>
      </c>
      <c r="AE187" s="1">
        <f>ROUNDDOWN(T187*基本データ等!$B$3,0)</f>
        <v>5376</v>
      </c>
      <c r="AF187" s="1">
        <f>ROUNDDOWN(U187*基本データ等!$B$3,0)</f>
        <v>5476</v>
      </c>
      <c r="AG187" s="1">
        <f>ROUNDDOWN(V187*基本データ等!$B$3,0)</f>
        <v>12926</v>
      </c>
      <c r="AH187" s="1">
        <f>ROUNDDOWN(W187*基本データ等!$B$3,0)</f>
        <v>3865</v>
      </c>
    </row>
    <row r="188" spans="1:34">
      <c r="A188" s="6">
        <v>185</v>
      </c>
      <c r="B188" s="1">
        <f t="shared" si="55"/>
        <v>41319</v>
      </c>
      <c r="C188" s="1">
        <f t="shared" si="56"/>
        <v>41319</v>
      </c>
      <c r="D188" s="1">
        <f t="shared" si="57"/>
        <v>41319</v>
      </c>
      <c r="E188" s="1">
        <f t="shared" si="58"/>
        <v>43268</v>
      </c>
      <c r="F188" s="1">
        <f t="shared" si="59"/>
        <v>43356</v>
      </c>
      <c r="G188" s="1">
        <f t="shared" si="60"/>
        <v>44038</v>
      </c>
      <c r="H188" s="1">
        <f t="shared" si="61"/>
        <v>44555</v>
      </c>
      <c r="I188" s="1">
        <f t="shared" si="62"/>
        <v>59383</v>
      </c>
      <c r="J188" s="1">
        <f t="shared" si="63"/>
        <v>60483</v>
      </c>
      <c r="K188" s="1">
        <f t="shared" si="64"/>
        <v>142433</v>
      </c>
      <c r="L188" s="1">
        <f t="shared" si="65"/>
        <v>42776</v>
      </c>
      <c r="M188" s="1">
        <f>$A188*基本データ等!$F$13-基本データ等!$F$34</f>
        <v>37563</v>
      </c>
      <c r="N188" s="1">
        <f>$A188*基本データ等!$F$14-基本データ等!$F$35</f>
        <v>37563</v>
      </c>
      <c r="O188" s="1">
        <f>$A188*基本データ等!$F$15-基本データ等!$F$36</f>
        <v>37563</v>
      </c>
      <c r="P188" s="1">
        <f>$A188*基本データ等!$F$16-基本データ等!$F$37</f>
        <v>39335</v>
      </c>
      <c r="Q188" s="1">
        <f>$A188*基本データ等!$F$17-基本データ等!$F$38</f>
        <v>39415</v>
      </c>
      <c r="R188" s="1">
        <f>$A188*基本データ等!$F$18-基本データ等!$F$39</f>
        <v>40035</v>
      </c>
      <c r="S188" s="1">
        <f>$A188*基本データ等!$F$19-基本データ等!$F$40</f>
        <v>40505</v>
      </c>
      <c r="T188" s="1">
        <f>$A188*基本データ等!$F$20-基本データ等!$F$41</f>
        <v>53985</v>
      </c>
      <c r="U188" s="1">
        <f>$A188*基本データ等!$F$21-基本データ等!$F$42</f>
        <v>54985</v>
      </c>
      <c r="V188" s="1">
        <f>$A188*基本データ等!$F$22-基本データ等!$F$43</f>
        <v>129485</v>
      </c>
      <c r="W188" s="1">
        <f>$A188*基本データ等!$F$26-基本データ等!$F$47</f>
        <v>38888</v>
      </c>
      <c r="X188" s="1">
        <f>ROUNDDOWN(M188*基本データ等!$B$3,0)</f>
        <v>3756</v>
      </c>
      <c r="Y188" s="1">
        <f>ROUNDDOWN(N188*基本データ等!$B$3,0)</f>
        <v>3756</v>
      </c>
      <c r="Z188" s="1">
        <f>ROUNDDOWN(O188*基本データ等!$B$3,0)</f>
        <v>3756</v>
      </c>
      <c r="AA188" s="1">
        <f>ROUNDDOWN(P188*基本データ等!$B$3,0)</f>
        <v>3933</v>
      </c>
      <c r="AB188" s="1">
        <f>ROUNDDOWN(Q188*基本データ等!$B$3,0)</f>
        <v>3941</v>
      </c>
      <c r="AC188" s="1">
        <f>ROUNDDOWN(R188*基本データ等!$B$3,0)</f>
        <v>4003</v>
      </c>
      <c r="AD188" s="1">
        <f>ROUNDDOWN(S188*基本データ等!$B$3,0)</f>
        <v>4050</v>
      </c>
      <c r="AE188" s="1">
        <f>ROUNDDOWN(T188*基本データ等!$B$3,0)</f>
        <v>5398</v>
      </c>
      <c r="AF188" s="1">
        <f>ROUNDDOWN(U188*基本データ等!$B$3,0)</f>
        <v>5498</v>
      </c>
      <c r="AG188" s="1">
        <f>ROUNDDOWN(V188*基本データ等!$B$3,0)</f>
        <v>12948</v>
      </c>
      <c r="AH188" s="1">
        <f>ROUNDDOWN(W188*基本データ等!$B$3,0)</f>
        <v>3888</v>
      </c>
    </row>
    <row r="189" spans="1:34">
      <c r="A189" s="6">
        <v>186</v>
      </c>
      <c r="B189" s="1">
        <f t="shared" si="55"/>
        <v>41556</v>
      </c>
      <c r="C189" s="1">
        <f t="shared" si="56"/>
        <v>41556</v>
      </c>
      <c r="D189" s="1">
        <f t="shared" si="57"/>
        <v>41556</v>
      </c>
      <c r="E189" s="1">
        <f t="shared" si="58"/>
        <v>43506</v>
      </c>
      <c r="F189" s="1">
        <f t="shared" si="59"/>
        <v>43594</v>
      </c>
      <c r="G189" s="1">
        <f t="shared" si="60"/>
        <v>44276</v>
      </c>
      <c r="H189" s="1">
        <f t="shared" si="61"/>
        <v>44793</v>
      </c>
      <c r="I189" s="1">
        <f t="shared" si="62"/>
        <v>59621</v>
      </c>
      <c r="J189" s="1">
        <f t="shared" si="63"/>
        <v>60721</v>
      </c>
      <c r="K189" s="1">
        <f t="shared" si="64"/>
        <v>142671</v>
      </c>
      <c r="L189" s="1">
        <f t="shared" si="65"/>
        <v>43032</v>
      </c>
      <c r="M189" s="1">
        <f>$A189*基本データ等!$F$13-基本データ等!$F$34</f>
        <v>37779</v>
      </c>
      <c r="N189" s="1">
        <f>$A189*基本データ等!$F$14-基本データ等!$F$35</f>
        <v>37779</v>
      </c>
      <c r="O189" s="1">
        <f>$A189*基本データ等!$F$15-基本データ等!$F$36</f>
        <v>37779</v>
      </c>
      <c r="P189" s="1">
        <f>$A189*基本データ等!$F$16-基本データ等!$F$37</f>
        <v>39551</v>
      </c>
      <c r="Q189" s="1">
        <f>$A189*基本データ等!$F$17-基本データ等!$F$38</f>
        <v>39631</v>
      </c>
      <c r="R189" s="1">
        <f>$A189*基本データ等!$F$18-基本データ等!$F$39</f>
        <v>40251</v>
      </c>
      <c r="S189" s="1">
        <f>$A189*基本データ等!$F$19-基本データ等!$F$40</f>
        <v>40721</v>
      </c>
      <c r="T189" s="1">
        <f>$A189*基本データ等!$F$20-基本データ等!$F$41</f>
        <v>54201</v>
      </c>
      <c r="U189" s="1">
        <f>$A189*基本データ等!$F$21-基本データ等!$F$42</f>
        <v>55201</v>
      </c>
      <c r="V189" s="1">
        <f>$A189*基本データ等!$F$22-基本データ等!$F$43</f>
        <v>129701</v>
      </c>
      <c r="W189" s="1">
        <f>$A189*基本データ等!$F$26-基本データ等!$F$47</f>
        <v>39120</v>
      </c>
      <c r="X189" s="1">
        <f>ROUNDDOWN(M189*基本データ等!$B$3,0)</f>
        <v>3777</v>
      </c>
      <c r="Y189" s="1">
        <f>ROUNDDOWN(N189*基本データ等!$B$3,0)</f>
        <v>3777</v>
      </c>
      <c r="Z189" s="1">
        <f>ROUNDDOWN(O189*基本データ等!$B$3,0)</f>
        <v>3777</v>
      </c>
      <c r="AA189" s="1">
        <f>ROUNDDOWN(P189*基本データ等!$B$3,0)</f>
        <v>3955</v>
      </c>
      <c r="AB189" s="1">
        <f>ROUNDDOWN(Q189*基本データ等!$B$3,0)</f>
        <v>3963</v>
      </c>
      <c r="AC189" s="1">
        <f>ROUNDDOWN(R189*基本データ等!$B$3,0)</f>
        <v>4025</v>
      </c>
      <c r="AD189" s="1">
        <f>ROUNDDOWN(S189*基本データ等!$B$3,0)</f>
        <v>4072</v>
      </c>
      <c r="AE189" s="1">
        <f>ROUNDDOWN(T189*基本データ等!$B$3,0)</f>
        <v>5420</v>
      </c>
      <c r="AF189" s="1">
        <f>ROUNDDOWN(U189*基本データ等!$B$3,0)</f>
        <v>5520</v>
      </c>
      <c r="AG189" s="1">
        <f>ROUNDDOWN(V189*基本データ等!$B$3,0)</f>
        <v>12970</v>
      </c>
      <c r="AH189" s="1">
        <f>ROUNDDOWN(W189*基本データ等!$B$3,0)</f>
        <v>3912</v>
      </c>
    </row>
    <row r="190" spans="1:34">
      <c r="A190" s="6">
        <v>187</v>
      </c>
      <c r="B190" s="1">
        <f t="shared" si="55"/>
        <v>41794</v>
      </c>
      <c r="C190" s="1">
        <f t="shared" si="56"/>
        <v>41794</v>
      </c>
      <c r="D190" s="1">
        <f t="shared" si="57"/>
        <v>41794</v>
      </c>
      <c r="E190" s="1">
        <f t="shared" si="58"/>
        <v>43743</v>
      </c>
      <c r="F190" s="1">
        <f t="shared" si="59"/>
        <v>43831</v>
      </c>
      <c r="G190" s="1">
        <f t="shared" si="60"/>
        <v>44513</v>
      </c>
      <c r="H190" s="1">
        <f t="shared" si="61"/>
        <v>45030</v>
      </c>
      <c r="I190" s="1">
        <f t="shared" si="62"/>
        <v>59858</v>
      </c>
      <c r="J190" s="1">
        <f t="shared" si="63"/>
        <v>60958</v>
      </c>
      <c r="K190" s="1">
        <f t="shared" si="64"/>
        <v>142908</v>
      </c>
      <c r="L190" s="1">
        <f t="shared" si="65"/>
        <v>43287</v>
      </c>
      <c r="M190" s="1">
        <f>$A190*基本データ等!$F$13-基本データ等!$F$34</f>
        <v>37995</v>
      </c>
      <c r="N190" s="1">
        <f>$A190*基本データ等!$F$14-基本データ等!$F$35</f>
        <v>37995</v>
      </c>
      <c r="O190" s="1">
        <f>$A190*基本データ等!$F$15-基本データ等!$F$36</f>
        <v>37995</v>
      </c>
      <c r="P190" s="1">
        <f>$A190*基本データ等!$F$16-基本データ等!$F$37</f>
        <v>39767</v>
      </c>
      <c r="Q190" s="1">
        <f>$A190*基本データ等!$F$17-基本データ等!$F$38</f>
        <v>39847</v>
      </c>
      <c r="R190" s="1">
        <f>$A190*基本データ等!$F$18-基本データ等!$F$39</f>
        <v>40467</v>
      </c>
      <c r="S190" s="1">
        <f>$A190*基本データ等!$F$19-基本データ等!$F$40</f>
        <v>40937</v>
      </c>
      <c r="T190" s="1">
        <f>$A190*基本データ等!$F$20-基本データ等!$F$41</f>
        <v>54417</v>
      </c>
      <c r="U190" s="1">
        <f>$A190*基本データ等!$F$21-基本データ等!$F$42</f>
        <v>55417</v>
      </c>
      <c r="V190" s="1">
        <f>$A190*基本データ等!$F$22-基本データ等!$F$43</f>
        <v>129917</v>
      </c>
      <c r="W190" s="1">
        <f>$A190*基本データ等!$F$26-基本データ等!$F$47</f>
        <v>39352</v>
      </c>
      <c r="X190" s="1">
        <f>ROUNDDOWN(M190*基本データ等!$B$3,0)</f>
        <v>3799</v>
      </c>
      <c r="Y190" s="1">
        <f>ROUNDDOWN(N190*基本データ等!$B$3,0)</f>
        <v>3799</v>
      </c>
      <c r="Z190" s="1">
        <f>ROUNDDOWN(O190*基本データ等!$B$3,0)</f>
        <v>3799</v>
      </c>
      <c r="AA190" s="1">
        <f>ROUNDDOWN(P190*基本データ等!$B$3,0)</f>
        <v>3976</v>
      </c>
      <c r="AB190" s="1">
        <f>ROUNDDOWN(Q190*基本データ等!$B$3,0)</f>
        <v>3984</v>
      </c>
      <c r="AC190" s="1">
        <f>ROUNDDOWN(R190*基本データ等!$B$3,0)</f>
        <v>4046</v>
      </c>
      <c r="AD190" s="1">
        <f>ROUNDDOWN(S190*基本データ等!$B$3,0)</f>
        <v>4093</v>
      </c>
      <c r="AE190" s="1">
        <f>ROUNDDOWN(T190*基本データ等!$B$3,0)</f>
        <v>5441</v>
      </c>
      <c r="AF190" s="1">
        <f>ROUNDDOWN(U190*基本データ等!$B$3,0)</f>
        <v>5541</v>
      </c>
      <c r="AG190" s="1">
        <f>ROUNDDOWN(V190*基本データ等!$B$3,0)</f>
        <v>12991</v>
      </c>
      <c r="AH190" s="1">
        <f>ROUNDDOWN(W190*基本データ等!$B$3,0)</f>
        <v>3935</v>
      </c>
    </row>
    <row r="191" spans="1:34">
      <c r="A191" s="6">
        <v>188</v>
      </c>
      <c r="B191" s="1">
        <f t="shared" si="55"/>
        <v>42032</v>
      </c>
      <c r="C191" s="1">
        <f t="shared" si="56"/>
        <v>42032</v>
      </c>
      <c r="D191" s="1">
        <f t="shared" si="57"/>
        <v>42032</v>
      </c>
      <c r="E191" s="1">
        <f t="shared" si="58"/>
        <v>43981</v>
      </c>
      <c r="F191" s="1">
        <f t="shared" si="59"/>
        <v>44069</v>
      </c>
      <c r="G191" s="1">
        <f t="shared" si="60"/>
        <v>44751</v>
      </c>
      <c r="H191" s="1">
        <f t="shared" si="61"/>
        <v>45268</v>
      </c>
      <c r="I191" s="1">
        <f t="shared" si="62"/>
        <v>60096</v>
      </c>
      <c r="J191" s="1">
        <f t="shared" si="63"/>
        <v>61196</v>
      </c>
      <c r="K191" s="1">
        <f t="shared" si="64"/>
        <v>143146</v>
      </c>
      <c r="L191" s="1">
        <f t="shared" si="65"/>
        <v>43542</v>
      </c>
      <c r="M191" s="1">
        <f>$A191*基本データ等!$F$13-基本データ等!$F$34</f>
        <v>38211</v>
      </c>
      <c r="N191" s="1">
        <f>$A191*基本データ等!$F$14-基本データ等!$F$35</f>
        <v>38211</v>
      </c>
      <c r="O191" s="1">
        <f>$A191*基本データ等!$F$15-基本データ等!$F$36</f>
        <v>38211</v>
      </c>
      <c r="P191" s="1">
        <f>$A191*基本データ等!$F$16-基本データ等!$F$37</f>
        <v>39983</v>
      </c>
      <c r="Q191" s="1">
        <f>$A191*基本データ等!$F$17-基本データ等!$F$38</f>
        <v>40063</v>
      </c>
      <c r="R191" s="1">
        <f>$A191*基本データ等!$F$18-基本データ等!$F$39</f>
        <v>40683</v>
      </c>
      <c r="S191" s="1">
        <f>$A191*基本データ等!$F$19-基本データ等!$F$40</f>
        <v>41153</v>
      </c>
      <c r="T191" s="1">
        <f>$A191*基本データ等!$F$20-基本データ等!$F$41</f>
        <v>54633</v>
      </c>
      <c r="U191" s="1">
        <f>$A191*基本データ等!$F$21-基本データ等!$F$42</f>
        <v>55633</v>
      </c>
      <c r="V191" s="1">
        <f>$A191*基本データ等!$F$22-基本データ等!$F$43</f>
        <v>130133</v>
      </c>
      <c r="W191" s="1">
        <f>$A191*基本データ等!$F$26-基本データ等!$F$47</f>
        <v>39584</v>
      </c>
      <c r="X191" s="1">
        <f>ROUNDDOWN(M191*基本データ等!$B$3,0)</f>
        <v>3821</v>
      </c>
      <c r="Y191" s="1">
        <f>ROUNDDOWN(N191*基本データ等!$B$3,0)</f>
        <v>3821</v>
      </c>
      <c r="Z191" s="1">
        <f>ROUNDDOWN(O191*基本データ等!$B$3,0)</f>
        <v>3821</v>
      </c>
      <c r="AA191" s="1">
        <f>ROUNDDOWN(P191*基本データ等!$B$3,0)</f>
        <v>3998</v>
      </c>
      <c r="AB191" s="1">
        <f>ROUNDDOWN(Q191*基本データ等!$B$3,0)</f>
        <v>4006</v>
      </c>
      <c r="AC191" s="1">
        <f>ROUNDDOWN(R191*基本データ等!$B$3,0)</f>
        <v>4068</v>
      </c>
      <c r="AD191" s="1">
        <f>ROUNDDOWN(S191*基本データ等!$B$3,0)</f>
        <v>4115</v>
      </c>
      <c r="AE191" s="1">
        <f>ROUNDDOWN(T191*基本データ等!$B$3,0)</f>
        <v>5463</v>
      </c>
      <c r="AF191" s="1">
        <f>ROUNDDOWN(U191*基本データ等!$B$3,0)</f>
        <v>5563</v>
      </c>
      <c r="AG191" s="1">
        <f>ROUNDDOWN(V191*基本データ等!$B$3,0)</f>
        <v>13013</v>
      </c>
      <c r="AH191" s="1">
        <f>ROUNDDOWN(W191*基本データ等!$B$3,0)</f>
        <v>3958</v>
      </c>
    </row>
    <row r="192" spans="1:34">
      <c r="A192" s="6">
        <v>189</v>
      </c>
      <c r="B192" s="1">
        <f t="shared" si="55"/>
        <v>42269</v>
      </c>
      <c r="C192" s="1">
        <f t="shared" si="56"/>
        <v>42269</v>
      </c>
      <c r="D192" s="1">
        <f t="shared" si="57"/>
        <v>42269</v>
      </c>
      <c r="E192" s="1">
        <f t="shared" si="58"/>
        <v>44218</v>
      </c>
      <c r="F192" s="1">
        <f t="shared" si="59"/>
        <v>44306</v>
      </c>
      <c r="G192" s="1">
        <f t="shared" si="60"/>
        <v>44988</v>
      </c>
      <c r="H192" s="1">
        <f t="shared" si="61"/>
        <v>45505</v>
      </c>
      <c r="I192" s="1">
        <f t="shared" si="62"/>
        <v>60333</v>
      </c>
      <c r="J192" s="1">
        <f t="shared" si="63"/>
        <v>61433</v>
      </c>
      <c r="K192" s="1">
        <f t="shared" si="64"/>
        <v>143383</v>
      </c>
      <c r="L192" s="1">
        <f t="shared" si="65"/>
        <v>43797</v>
      </c>
      <c r="M192" s="1">
        <f>$A192*基本データ等!$F$13-基本データ等!$F$34</f>
        <v>38427</v>
      </c>
      <c r="N192" s="1">
        <f>$A192*基本データ等!$F$14-基本データ等!$F$35</f>
        <v>38427</v>
      </c>
      <c r="O192" s="1">
        <f>$A192*基本データ等!$F$15-基本データ等!$F$36</f>
        <v>38427</v>
      </c>
      <c r="P192" s="1">
        <f>$A192*基本データ等!$F$16-基本データ等!$F$37</f>
        <v>40199</v>
      </c>
      <c r="Q192" s="1">
        <f>$A192*基本データ等!$F$17-基本データ等!$F$38</f>
        <v>40279</v>
      </c>
      <c r="R192" s="1">
        <f>$A192*基本データ等!$F$18-基本データ等!$F$39</f>
        <v>40899</v>
      </c>
      <c r="S192" s="1">
        <f>$A192*基本データ等!$F$19-基本データ等!$F$40</f>
        <v>41369</v>
      </c>
      <c r="T192" s="1">
        <f>$A192*基本データ等!$F$20-基本データ等!$F$41</f>
        <v>54849</v>
      </c>
      <c r="U192" s="1">
        <f>$A192*基本データ等!$F$21-基本データ等!$F$42</f>
        <v>55849</v>
      </c>
      <c r="V192" s="1">
        <f>$A192*基本データ等!$F$22-基本データ等!$F$43</f>
        <v>130349</v>
      </c>
      <c r="W192" s="1">
        <f>$A192*基本データ等!$F$26-基本データ等!$F$47</f>
        <v>39816</v>
      </c>
      <c r="X192" s="1">
        <f>ROUNDDOWN(M192*基本データ等!$B$3,0)</f>
        <v>3842</v>
      </c>
      <c r="Y192" s="1">
        <f>ROUNDDOWN(N192*基本データ等!$B$3,0)</f>
        <v>3842</v>
      </c>
      <c r="Z192" s="1">
        <f>ROUNDDOWN(O192*基本データ等!$B$3,0)</f>
        <v>3842</v>
      </c>
      <c r="AA192" s="1">
        <f>ROUNDDOWN(P192*基本データ等!$B$3,0)</f>
        <v>4019</v>
      </c>
      <c r="AB192" s="1">
        <f>ROUNDDOWN(Q192*基本データ等!$B$3,0)</f>
        <v>4027</v>
      </c>
      <c r="AC192" s="1">
        <f>ROUNDDOWN(R192*基本データ等!$B$3,0)</f>
        <v>4089</v>
      </c>
      <c r="AD192" s="1">
        <f>ROUNDDOWN(S192*基本データ等!$B$3,0)</f>
        <v>4136</v>
      </c>
      <c r="AE192" s="1">
        <f>ROUNDDOWN(T192*基本データ等!$B$3,0)</f>
        <v>5484</v>
      </c>
      <c r="AF192" s="1">
        <f>ROUNDDOWN(U192*基本データ等!$B$3,0)</f>
        <v>5584</v>
      </c>
      <c r="AG192" s="1">
        <f>ROUNDDOWN(V192*基本データ等!$B$3,0)</f>
        <v>13034</v>
      </c>
      <c r="AH192" s="1">
        <f>ROUNDDOWN(W192*基本データ等!$B$3,0)</f>
        <v>3981</v>
      </c>
    </row>
    <row r="193" spans="1:34">
      <c r="A193" s="6">
        <v>190</v>
      </c>
      <c r="B193" s="1">
        <f t="shared" si="55"/>
        <v>42507</v>
      </c>
      <c r="C193" s="1">
        <f t="shared" si="56"/>
        <v>42507</v>
      </c>
      <c r="D193" s="1">
        <f t="shared" si="57"/>
        <v>42507</v>
      </c>
      <c r="E193" s="1">
        <f t="shared" si="58"/>
        <v>44456</v>
      </c>
      <c r="F193" s="1">
        <f t="shared" si="59"/>
        <v>44544</v>
      </c>
      <c r="G193" s="1">
        <f t="shared" si="60"/>
        <v>45226</v>
      </c>
      <c r="H193" s="1">
        <f t="shared" si="61"/>
        <v>45743</v>
      </c>
      <c r="I193" s="1">
        <f t="shared" si="62"/>
        <v>60571</v>
      </c>
      <c r="J193" s="1">
        <f t="shared" si="63"/>
        <v>61671</v>
      </c>
      <c r="K193" s="1">
        <f t="shared" si="64"/>
        <v>143621</v>
      </c>
      <c r="L193" s="1">
        <f t="shared" si="65"/>
        <v>44052</v>
      </c>
      <c r="M193" s="1">
        <f>$A193*基本データ等!$F$13-基本データ等!$F$34</f>
        <v>38643</v>
      </c>
      <c r="N193" s="1">
        <f>$A193*基本データ等!$F$14-基本データ等!$F$35</f>
        <v>38643</v>
      </c>
      <c r="O193" s="1">
        <f>$A193*基本データ等!$F$15-基本データ等!$F$36</f>
        <v>38643</v>
      </c>
      <c r="P193" s="1">
        <f>$A193*基本データ等!$F$16-基本データ等!$F$37</f>
        <v>40415</v>
      </c>
      <c r="Q193" s="1">
        <f>$A193*基本データ等!$F$17-基本データ等!$F$38</f>
        <v>40495</v>
      </c>
      <c r="R193" s="1">
        <f>$A193*基本データ等!$F$18-基本データ等!$F$39</f>
        <v>41115</v>
      </c>
      <c r="S193" s="1">
        <f>$A193*基本データ等!$F$19-基本データ等!$F$40</f>
        <v>41585</v>
      </c>
      <c r="T193" s="1">
        <f>$A193*基本データ等!$F$20-基本データ等!$F$41</f>
        <v>55065</v>
      </c>
      <c r="U193" s="1">
        <f>$A193*基本データ等!$F$21-基本データ等!$F$42</f>
        <v>56065</v>
      </c>
      <c r="V193" s="1">
        <f>$A193*基本データ等!$F$22-基本データ等!$F$43</f>
        <v>130565</v>
      </c>
      <c r="W193" s="1">
        <f>$A193*基本データ等!$F$26-基本データ等!$F$47</f>
        <v>40048</v>
      </c>
      <c r="X193" s="1">
        <f>ROUNDDOWN(M193*基本データ等!$B$3,0)</f>
        <v>3864</v>
      </c>
      <c r="Y193" s="1">
        <f>ROUNDDOWN(N193*基本データ等!$B$3,0)</f>
        <v>3864</v>
      </c>
      <c r="Z193" s="1">
        <f>ROUNDDOWN(O193*基本データ等!$B$3,0)</f>
        <v>3864</v>
      </c>
      <c r="AA193" s="1">
        <f>ROUNDDOWN(P193*基本データ等!$B$3,0)</f>
        <v>4041</v>
      </c>
      <c r="AB193" s="1">
        <f>ROUNDDOWN(Q193*基本データ等!$B$3,0)</f>
        <v>4049</v>
      </c>
      <c r="AC193" s="1">
        <f>ROUNDDOWN(R193*基本データ等!$B$3,0)</f>
        <v>4111</v>
      </c>
      <c r="AD193" s="1">
        <f>ROUNDDOWN(S193*基本データ等!$B$3,0)</f>
        <v>4158</v>
      </c>
      <c r="AE193" s="1">
        <f>ROUNDDOWN(T193*基本データ等!$B$3,0)</f>
        <v>5506</v>
      </c>
      <c r="AF193" s="1">
        <f>ROUNDDOWN(U193*基本データ等!$B$3,0)</f>
        <v>5606</v>
      </c>
      <c r="AG193" s="1">
        <f>ROUNDDOWN(V193*基本データ等!$B$3,0)</f>
        <v>13056</v>
      </c>
      <c r="AH193" s="1">
        <f>ROUNDDOWN(W193*基本データ等!$B$3,0)</f>
        <v>4004</v>
      </c>
    </row>
    <row r="194" spans="1:34">
      <c r="A194" s="6">
        <v>191</v>
      </c>
      <c r="B194" s="1">
        <f t="shared" si="55"/>
        <v>42744</v>
      </c>
      <c r="C194" s="1">
        <f t="shared" si="56"/>
        <v>42744</v>
      </c>
      <c r="D194" s="1">
        <f t="shared" si="57"/>
        <v>42744</v>
      </c>
      <c r="E194" s="1">
        <f t="shared" si="58"/>
        <v>44694</v>
      </c>
      <c r="F194" s="1">
        <f t="shared" si="59"/>
        <v>44782</v>
      </c>
      <c r="G194" s="1">
        <f t="shared" si="60"/>
        <v>45464</v>
      </c>
      <c r="H194" s="1">
        <f t="shared" si="61"/>
        <v>45981</v>
      </c>
      <c r="I194" s="1">
        <f t="shared" si="62"/>
        <v>60809</v>
      </c>
      <c r="J194" s="1">
        <f t="shared" si="63"/>
        <v>61909</v>
      </c>
      <c r="K194" s="1">
        <f t="shared" si="64"/>
        <v>143859</v>
      </c>
      <c r="L194" s="1">
        <f t="shared" si="65"/>
        <v>44308</v>
      </c>
      <c r="M194" s="1">
        <f>$A194*基本データ等!$F$13-基本データ等!$F$34</f>
        <v>38859</v>
      </c>
      <c r="N194" s="1">
        <f>$A194*基本データ等!$F$14-基本データ等!$F$35</f>
        <v>38859</v>
      </c>
      <c r="O194" s="1">
        <f>$A194*基本データ等!$F$15-基本データ等!$F$36</f>
        <v>38859</v>
      </c>
      <c r="P194" s="1">
        <f>$A194*基本データ等!$F$16-基本データ等!$F$37</f>
        <v>40631</v>
      </c>
      <c r="Q194" s="1">
        <f>$A194*基本データ等!$F$17-基本データ等!$F$38</f>
        <v>40711</v>
      </c>
      <c r="R194" s="1">
        <f>$A194*基本データ等!$F$18-基本データ等!$F$39</f>
        <v>41331</v>
      </c>
      <c r="S194" s="1">
        <f>$A194*基本データ等!$F$19-基本データ等!$F$40</f>
        <v>41801</v>
      </c>
      <c r="T194" s="1">
        <f>$A194*基本データ等!$F$20-基本データ等!$F$41</f>
        <v>55281</v>
      </c>
      <c r="U194" s="1">
        <f>$A194*基本データ等!$F$21-基本データ等!$F$42</f>
        <v>56281</v>
      </c>
      <c r="V194" s="1">
        <f>$A194*基本データ等!$F$22-基本データ等!$F$43</f>
        <v>130781</v>
      </c>
      <c r="W194" s="1">
        <f>$A194*基本データ等!$F$26-基本データ等!$F$47</f>
        <v>40280</v>
      </c>
      <c r="X194" s="1">
        <f>ROUNDDOWN(M194*基本データ等!$B$3,0)</f>
        <v>3885</v>
      </c>
      <c r="Y194" s="1">
        <f>ROUNDDOWN(N194*基本データ等!$B$3,0)</f>
        <v>3885</v>
      </c>
      <c r="Z194" s="1">
        <f>ROUNDDOWN(O194*基本データ等!$B$3,0)</f>
        <v>3885</v>
      </c>
      <c r="AA194" s="1">
        <f>ROUNDDOWN(P194*基本データ等!$B$3,0)</f>
        <v>4063</v>
      </c>
      <c r="AB194" s="1">
        <f>ROUNDDOWN(Q194*基本データ等!$B$3,0)</f>
        <v>4071</v>
      </c>
      <c r="AC194" s="1">
        <f>ROUNDDOWN(R194*基本データ等!$B$3,0)</f>
        <v>4133</v>
      </c>
      <c r="AD194" s="1">
        <f>ROUNDDOWN(S194*基本データ等!$B$3,0)</f>
        <v>4180</v>
      </c>
      <c r="AE194" s="1">
        <f>ROUNDDOWN(T194*基本データ等!$B$3,0)</f>
        <v>5528</v>
      </c>
      <c r="AF194" s="1">
        <f>ROUNDDOWN(U194*基本データ等!$B$3,0)</f>
        <v>5628</v>
      </c>
      <c r="AG194" s="1">
        <f>ROUNDDOWN(V194*基本データ等!$B$3,0)</f>
        <v>13078</v>
      </c>
      <c r="AH194" s="1">
        <f>ROUNDDOWN(W194*基本データ等!$B$3,0)</f>
        <v>4028</v>
      </c>
    </row>
    <row r="195" spans="1:34">
      <c r="A195" s="6">
        <v>192</v>
      </c>
      <c r="B195" s="1">
        <f t="shared" si="55"/>
        <v>42982</v>
      </c>
      <c r="C195" s="1">
        <f t="shared" si="56"/>
        <v>42982</v>
      </c>
      <c r="D195" s="1">
        <f t="shared" si="57"/>
        <v>42982</v>
      </c>
      <c r="E195" s="1">
        <f t="shared" si="58"/>
        <v>44931</v>
      </c>
      <c r="F195" s="1">
        <f t="shared" si="59"/>
        <v>45019</v>
      </c>
      <c r="G195" s="1">
        <f t="shared" si="60"/>
        <v>45701</v>
      </c>
      <c r="H195" s="1">
        <f t="shared" si="61"/>
        <v>46218</v>
      </c>
      <c r="I195" s="1">
        <f t="shared" si="62"/>
        <v>61046</v>
      </c>
      <c r="J195" s="1">
        <f t="shared" si="63"/>
        <v>62146</v>
      </c>
      <c r="K195" s="1">
        <f t="shared" si="64"/>
        <v>144096</v>
      </c>
      <c r="L195" s="1">
        <f t="shared" si="65"/>
        <v>44563</v>
      </c>
      <c r="M195" s="1">
        <f>$A195*基本データ等!$F$13-基本データ等!$F$34</f>
        <v>39075</v>
      </c>
      <c r="N195" s="1">
        <f>$A195*基本データ等!$F$14-基本データ等!$F$35</f>
        <v>39075</v>
      </c>
      <c r="O195" s="1">
        <f>$A195*基本データ等!$F$15-基本データ等!$F$36</f>
        <v>39075</v>
      </c>
      <c r="P195" s="1">
        <f>$A195*基本データ等!$F$16-基本データ等!$F$37</f>
        <v>40847</v>
      </c>
      <c r="Q195" s="1">
        <f>$A195*基本データ等!$F$17-基本データ等!$F$38</f>
        <v>40927</v>
      </c>
      <c r="R195" s="1">
        <f>$A195*基本データ等!$F$18-基本データ等!$F$39</f>
        <v>41547</v>
      </c>
      <c r="S195" s="1">
        <f>$A195*基本データ等!$F$19-基本データ等!$F$40</f>
        <v>42017</v>
      </c>
      <c r="T195" s="1">
        <f>$A195*基本データ等!$F$20-基本データ等!$F$41</f>
        <v>55497</v>
      </c>
      <c r="U195" s="1">
        <f>$A195*基本データ等!$F$21-基本データ等!$F$42</f>
        <v>56497</v>
      </c>
      <c r="V195" s="1">
        <f>$A195*基本データ等!$F$22-基本データ等!$F$43</f>
        <v>130997</v>
      </c>
      <c r="W195" s="1">
        <f>$A195*基本データ等!$F$26-基本データ等!$F$47</f>
        <v>40512</v>
      </c>
      <c r="X195" s="1">
        <f>ROUNDDOWN(M195*基本データ等!$B$3,0)</f>
        <v>3907</v>
      </c>
      <c r="Y195" s="1">
        <f>ROUNDDOWN(N195*基本データ等!$B$3,0)</f>
        <v>3907</v>
      </c>
      <c r="Z195" s="1">
        <f>ROUNDDOWN(O195*基本データ等!$B$3,0)</f>
        <v>3907</v>
      </c>
      <c r="AA195" s="1">
        <f>ROUNDDOWN(P195*基本データ等!$B$3,0)</f>
        <v>4084</v>
      </c>
      <c r="AB195" s="1">
        <f>ROUNDDOWN(Q195*基本データ等!$B$3,0)</f>
        <v>4092</v>
      </c>
      <c r="AC195" s="1">
        <f>ROUNDDOWN(R195*基本データ等!$B$3,0)</f>
        <v>4154</v>
      </c>
      <c r="AD195" s="1">
        <f>ROUNDDOWN(S195*基本データ等!$B$3,0)</f>
        <v>4201</v>
      </c>
      <c r="AE195" s="1">
        <f>ROUNDDOWN(T195*基本データ等!$B$3,0)</f>
        <v>5549</v>
      </c>
      <c r="AF195" s="1">
        <f>ROUNDDOWN(U195*基本データ等!$B$3,0)</f>
        <v>5649</v>
      </c>
      <c r="AG195" s="1">
        <f>ROUNDDOWN(V195*基本データ等!$B$3,0)</f>
        <v>13099</v>
      </c>
      <c r="AH195" s="1">
        <f>ROUNDDOWN(W195*基本データ等!$B$3,0)</f>
        <v>4051</v>
      </c>
    </row>
    <row r="196" spans="1:34">
      <c r="A196" s="6">
        <v>193</v>
      </c>
      <c r="B196" s="1">
        <f t="shared" si="55"/>
        <v>43220</v>
      </c>
      <c r="C196" s="1">
        <f t="shared" si="56"/>
        <v>43220</v>
      </c>
      <c r="D196" s="1">
        <f t="shared" si="57"/>
        <v>43220</v>
      </c>
      <c r="E196" s="1">
        <f t="shared" si="58"/>
        <v>45169</v>
      </c>
      <c r="F196" s="1">
        <f t="shared" si="59"/>
        <v>45257</v>
      </c>
      <c r="G196" s="1">
        <f t="shared" si="60"/>
        <v>45939</v>
      </c>
      <c r="H196" s="1">
        <f t="shared" si="61"/>
        <v>46456</v>
      </c>
      <c r="I196" s="1">
        <f t="shared" si="62"/>
        <v>61284</v>
      </c>
      <c r="J196" s="1">
        <f t="shared" si="63"/>
        <v>62384</v>
      </c>
      <c r="K196" s="1">
        <f t="shared" si="64"/>
        <v>144334</v>
      </c>
      <c r="L196" s="1">
        <f t="shared" si="65"/>
        <v>44818</v>
      </c>
      <c r="M196" s="1">
        <f>$A196*基本データ等!$F$13-基本データ等!$F$34</f>
        <v>39291</v>
      </c>
      <c r="N196" s="1">
        <f>$A196*基本データ等!$F$14-基本データ等!$F$35</f>
        <v>39291</v>
      </c>
      <c r="O196" s="1">
        <f>$A196*基本データ等!$F$15-基本データ等!$F$36</f>
        <v>39291</v>
      </c>
      <c r="P196" s="1">
        <f>$A196*基本データ等!$F$16-基本データ等!$F$37</f>
        <v>41063</v>
      </c>
      <c r="Q196" s="1">
        <f>$A196*基本データ等!$F$17-基本データ等!$F$38</f>
        <v>41143</v>
      </c>
      <c r="R196" s="1">
        <f>$A196*基本データ等!$F$18-基本データ等!$F$39</f>
        <v>41763</v>
      </c>
      <c r="S196" s="1">
        <f>$A196*基本データ等!$F$19-基本データ等!$F$40</f>
        <v>42233</v>
      </c>
      <c r="T196" s="1">
        <f>$A196*基本データ等!$F$20-基本データ等!$F$41</f>
        <v>55713</v>
      </c>
      <c r="U196" s="1">
        <f>$A196*基本データ等!$F$21-基本データ等!$F$42</f>
        <v>56713</v>
      </c>
      <c r="V196" s="1">
        <f>$A196*基本データ等!$F$22-基本データ等!$F$43</f>
        <v>131213</v>
      </c>
      <c r="W196" s="1">
        <f>$A196*基本データ等!$F$26-基本データ等!$F$47</f>
        <v>40744</v>
      </c>
      <c r="X196" s="1">
        <f>ROUNDDOWN(M196*基本データ等!$B$3,0)</f>
        <v>3929</v>
      </c>
      <c r="Y196" s="1">
        <f>ROUNDDOWN(N196*基本データ等!$B$3,0)</f>
        <v>3929</v>
      </c>
      <c r="Z196" s="1">
        <f>ROUNDDOWN(O196*基本データ等!$B$3,0)</f>
        <v>3929</v>
      </c>
      <c r="AA196" s="1">
        <f>ROUNDDOWN(P196*基本データ等!$B$3,0)</f>
        <v>4106</v>
      </c>
      <c r="AB196" s="1">
        <f>ROUNDDOWN(Q196*基本データ等!$B$3,0)</f>
        <v>4114</v>
      </c>
      <c r="AC196" s="1">
        <f>ROUNDDOWN(R196*基本データ等!$B$3,0)</f>
        <v>4176</v>
      </c>
      <c r="AD196" s="1">
        <f>ROUNDDOWN(S196*基本データ等!$B$3,0)</f>
        <v>4223</v>
      </c>
      <c r="AE196" s="1">
        <f>ROUNDDOWN(T196*基本データ等!$B$3,0)</f>
        <v>5571</v>
      </c>
      <c r="AF196" s="1">
        <f>ROUNDDOWN(U196*基本データ等!$B$3,0)</f>
        <v>5671</v>
      </c>
      <c r="AG196" s="1">
        <f>ROUNDDOWN(V196*基本データ等!$B$3,0)</f>
        <v>13121</v>
      </c>
      <c r="AH196" s="1">
        <f>ROUNDDOWN(W196*基本データ等!$B$3,0)</f>
        <v>4074</v>
      </c>
    </row>
    <row r="197" spans="1:34">
      <c r="A197" s="6">
        <v>194</v>
      </c>
      <c r="B197" s="1">
        <f t="shared" si="55"/>
        <v>43457</v>
      </c>
      <c r="C197" s="1">
        <f t="shared" si="56"/>
        <v>43457</v>
      </c>
      <c r="D197" s="1">
        <f t="shared" si="57"/>
        <v>43457</v>
      </c>
      <c r="E197" s="1">
        <f t="shared" si="58"/>
        <v>45406</v>
      </c>
      <c r="F197" s="1">
        <f t="shared" si="59"/>
        <v>45494</v>
      </c>
      <c r="G197" s="1">
        <f t="shared" si="60"/>
        <v>46176</v>
      </c>
      <c r="H197" s="1">
        <f t="shared" si="61"/>
        <v>46693</v>
      </c>
      <c r="I197" s="1">
        <f t="shared" si="62"/>
        <v>61521</v>
      </c>
      <c r="J197" s="1">
        <f t="shared" si="63"/>
        <v>62621</v>
      </c>
      <c r="K197" s="1">
        <f t="shared" si="64"/>
        <v>144571</v>
      </c>
      <c r="L197" s="1">
        <f t="shared" si="65"/>
        <v>45073</v>
      </c>
      <c r="M197" s="1">
        <f>$A197*基本データ等!$F$13-基本データ等!$F$34</f>
        <v>39507</v>
      </c>
      <c r="N197" s="1">
        <f>$A197*基本データ等!$F$14-基本データ等!$F$35</f>
        <v>39507</v>
      </c>
      <c r="O197" s="1">
        <f>$A197*基本データ等!$F$15-基本データ等!$F$36</f>
        <v>39507</v>
      </c>
      <c r="P197" s="1">
        <f>$A197*基本データ等!$F$16-基本データ等!$F$37</f>
        <v>41279</v>
      </c>
      <c r="Q197" s="1">
        <f>$A197*基本データ等!$F$17-基本データ等!$F$38</f>
        <v>41359</v>
      </c>
      <c r="R197" s="1">
        <f>$A197*基本データ等!$F$18-基本データ等!$F$39</f>
        <v>41979</v>
      </c>
      <c r="S197" s="1">
        <f>$A197*基本データ等!$F$19-基本データ等!$F$40</f>
        <v>42449</v>
      </c>
      <c r="T197" s="1">
        <f>$A197*基本データ等!$F$20-基本データ等!$F$41</f>
        <v>55929</v>
      </c>
      <c r="U197" s="1">
        <f>$A197*基本データ等!$F$21-基本データ等!$F$42</f>
        <v>56929</v>
      </c>
      <c r="V197" s="1">
        <f>$A197*基本データ等!$F$22-基本データ等!$F$43</f>
        <v>131429</v>
      </c>
      <c r="W197" s="1">
        <f>$A197*基本データ等!$F$26-基本データ等!$F$47</f>
        <v>40976</v>
      </c>
      <c r="X197" s="1">
        <f>ROUNDDOWN(M197*基本データ等!$B$3,0)</f>
        <v>3950</v>
      </c>
      <c r="Y197" s="1">
        <f>ROUNDDOWN(N197*基本データ等!$B$3,0)</f>
        <v>3950</v>
      </c>
      <c r="Z197" s="1">
        <f>ROUNDDOWN(O197*基本データ等!$B$3,0)</f>
        <v>3950</v>
      </c>
      <c r="AA197" s="1">
        <f>ROUNDDOWN(P197*基本データ等!$B$3,0)</f>
        <v>4127</v>
      </c>
      <c r="AB197" s="1">
        <f>ROUNDDOWN(Q197*基本データ等!$B$3,0)</f>
        <v>4135</v>
      </c>
      <c r="AC197" s="1">
        <f>ROUNDDOWN(R197*基本データ等!$B$3,0)</f>
        <v>4197</v>
      </c>
      <c r="AD197" s="1">
        <f>ROUNDDOWN(S197*基本データ等!$B$3,0)</f>
        <v>4244</v>
      </c>
      <c r="AE197" s="1">
        <f>ROUNDDOWN(T197*基本データ等!$B$3,0)</f>
        <v>5592</v>
      </c>
      <c r="AF197" s="1">
        <f>ROUNDDOWN(U197*基本データ等!$B$3,0)</f>
        <v>5692</v>
      </c>
      <c r="AG197" s="1">
        <f>ROUNDDOWN(V197*基本データ等!$B$3,0)</f>
        <v>13142</v>
      </c>
      <c r="AH197" s="1">
        <f>ROUNDDOWN(W197*基本データ等!$B$3,0)</f>
        <v>4097</v>
      </c>
    </row>
    <row r="198" spans="1:34">
      <c r="A198" s="6">
        <v>195</v>
      </c>
      <c r="B198" s="1">
        <f t="shared" si="55"/>
        <v>43695</v>
      </c>
      <c r="C198" s="1">
        <f t="shared" si="56"/>
        <v>43695</v>
      </c>
      <c r="D198" s="1">
        <f t="shared" si="57"/>
        <v>43695</v>
      </c>
      <c r="E198" s="1">
        <f t="shared" si="58"/>
        <v>45644</v>
      </c>
      <c r="F198" s="1">
        <f t="shared" si="59"/>
        <v>45732</v>
      </c>
      <c r="G198" s="1">
        <f t="shared" si="60"/>
        <v>46414</v>
      </c>
      <c r="H198" s="1">
        <f t="shared" si="61"/>
        <v>46931</v>
      </c>
      <c r="I198" s="1">
        <f t="shared" si="62"/>
        <v>61759</v>
      </c>
      <c r="J198" s="1">
        <f t="shared" si="63"/>
        <v>62859</v>
      </c>
      <c r="K198" s="1">
        <f t="shared" si="64"/>
        <v>144809</v>
      </c>
      <c r="L198" s="1">
        <f t="shared" si="65"/>
        <v>45328</v>
      </c>
      <c r="M198" s="1">
        <f>$A198*基本データ等!$F$13-基本データ等!$F$34</f>
        <v>39723</v>
      </c>
      <c r="N198" s="1">
        <f>$A198*基本データ等!$F$14-基本データ等!$F$35</f>
        <v>39723</v>
      </c>
      <c r="O198" s="1">
        <f>$A198*基本データ等!$F$15-基本データ等!$F$36</f>
        <v>39723</v>
      </c>
      <c r="P198" s="1">
        <f>$A198*基本データ等!$F$16-基本データ等!$F$37</f>
        <v>41495</v>
      </c>
      <c r="Q198" s="1">
        <f>$A198*基本データ等!$F$17-基本データ等!$F$38</f>
        <v>41575</v>
      </c>
      <c r="R198" s="1">
        <f>$A198*基本データ等!$F$18-基本データ等!$F$39</f>
        <v>42195</v>
      </c>
      <c r="S198" s="1">
        <f>$A198*基本データ等!$F$19-基本データ等!$F$40</f>
        <v>42665</v>
      </c>
      <c r="T198" s="1">
        <f>$A198*基本データ等!$F$20-基本データ等!$F$41</f>
        <v>56145</v>
      </c>
      <c r="U198" s="1">
        <f>$A198*基本データ等!$F$21-基本データ等!$F$42</f>
        <v>57145</v>
      </c>
      <c r="V198" s="1">
        <f>$A198*基本データ等!$F$22-基本データ等!$F$43</f>
        <v>131645</v>
      </c>
      <c r="W198" s="1">
        <f>$A198*基本データ等!$F$26-基本データ等!$F$47</f>
        <v>41208</v>
      </c>
      <c r="X198" s="1">
        <f>ROUNDDOWN(M198*基本データ等!$B$3,0)</f>
        <v>3972</v>
      </c>
      <c r="Y198" s="1">
        <f>ROUNDDOWN(N198*基本データ等!$B$3,0)</f>
        <v>3972</v>
      </c>
      <c r="Z198" s="1">
        <f>ROUNDDOWN(O198*基本データ等!$B$3,0)</f>
        <v>3972</v>
      </c>
      <c r="AA198" s="1">
        <f>ROUNDDOWN(P198*基本データ等!$B$3,0)</f>
        <v>4149</v>
      </c>
      <c r="AB198" s="1">
        <f>ROUNDDOWN(Q198*基本データ等!$B$3,0)</f>
        <v>4157</v>
      </c>
      <c r="AC198" s="1">
        <f>ROUNDDOWN(R198*基本データ等!$B$3,0)</f>
        <v>4219</v>
      </c>
      <c r="AD198" s="1">
        <f>ROUNDDOWN(S198*基本データ等!$B$3,0)</f>
        <v>4266</v>
      </c>
      <c r="AE198" s="1">
        <f>ROUNDDOWN(T198*基本データ等!$B$3,0)</f>
        <v>5614</v>
      </c>
      <c r="AF198" s="1">
        <f>ROUNDDOWN(U198*基本データ等!$B$3,0)</f>
        <v>5714</v>
      </c>
      <c r="AG198" s="1">
        <f>ROUNDDOWN(V198*基本データ等!$B$3,0)</f>
        <v>13164</v>
      </c>
      <c r="AH198" s="1">
        <f>ROUNDDOWN(W198*基本データ等!$B$3,0)</f>
        <v>4120</v>
      </c>
    </row>
    <row r="199" spans="1:34">
      <c r="A199" s="6">
        <v>196</v>
      </c>
      <c r="B199" s="1">
        <f t="shared" si="55"/>
        <v>43932</v>
      </c>
      <c r="C199" s="1">
        <f t="shared" si="56"/>
        <v>43932</v>
      </c>
      <c r="D199" s="1">
        <f t="shared" si="57"/>
        <v>43932</v>
      </c>
      <c r="E199" s="1">
        <f t="shared" si="58"/>
        <v>45882</v>
      </c>
      <c r="F199" s="1">
        <f t="shared" si="59"/>
        <v>45970</v>
      </c>
      <c r="G199" s="1">
        <f t="shared" si="60"/>
        <v>46652</v>
      </c>
      <c r="H199" s="1">
        <f t="shared" si="61"/>
        <v>47169</v>
      </c>
      <c r="I199" s="1">
        <f t="shared" si="62"/>
        <v>61997</v>
      </c>
      <c r="J199" s="1">
        <f t="shared" si="63"/>
        <v>63097</v>
      </c>
      <c r="K199" s="1">
        <f t="shared" si="64"/>
        <v>145047</v>
      </c>
      <c r="L199" s="1">
        <f t="shared" si="65"/>
        <v>45584</v>
      </c>
      <c r="M199" s="1">
        <f>$A199*基本データ等!$F$13-基本データ等!$F$34</f>
        <v>39939</v>
      </c>
      <c r="N199" s="1">
        <f>$A199*基本データ等!$F$14-基本データ等!$F$35</f>
        <v>39939</v>
      </c>
      <c r="O199" s="1">
        <f>$A199*基本データ等!$F$15-基本データ等!$F$36</f>
        <v>39939</v>
      </c>
      <c r="P199" s="1">
        <f>$A199*基本データ等!$F$16-基本データ等!$F$37</f>
        <v>41711</v>
      </c>
      <c r="Q199" s="1">
        <f>$A199*基本データ等!$F$17-基本データ等!$F$38</f>
        <v>41791</v>
      </c>
      <c r="R199" s="1">
        <f>$A199*基本データ等!$F$18-基本データ等!$F$39</f>
        <v>42411</v>
      </c>
      <c r="S199" s="1">
        <f>$A199*基本データ等!$F$19-基本データ等!$F$40</f>
        <v>42881</v>
      </c>
      <c r="T199" s="1">
        <f>$A199*基本データ等!$F$20-基本データ等!$F$41</f>
        <v>56361</v>
      </c>
      <c r="U199" s="1">
        <f>$A199*基本データ等!$F$21-基本データ等!$F$42</f>
        <v>57361</v>
      </c>
      <c r="V199" s="1">
        <f>$A199*基本データ等!$F$22-基本データ等!$F$43</f>
        <v>131861</v>
      </c>
      <c r="W199" s="1">
        <f>$A199*基本データ等!$F$26-基本データ等!$F$47</f>
        <v>41440</v>
      </c>
      <c r="X199" s="1">
        <f>ROUNDDOWN(M199*基本データ等!$B$3,0)</f>
        <v>3993</v>
      </c>
      <c r="Y199" s="1">
        <f>ROUNDDOWN(N199*基本データ等!$B$3,0)</f>
        <v>3993</v>
      </c>
      <c r="Z199" s="1">
        <f>ROUNDDOWN(O199*基本データ等!$B$3,0)</f>
        <v>3993</v>
      </c>
      <c r="AA199" s="1">
        <f>ROUNDDOWN(P199*基本データ等!$B$3,0)</f>
        <v>4171</v>
      </c>
      <c r="AB199" s="1">
        <f>ROUNDDOWN(Q199*基本データ等!$B$3,0)</f>
        <v>4179</v>
      </c>
      <c r="AC199" s="1">
        <f>ROUNDDOWN(R199*基本データ等!$B$3,0)</f>
        <v>4241</v>
      </c>
      <c r="AD199" s="1">
        <f>ROUNDDOWN(S199*基本データ等!$B$3,0)</f>
        <v>4288</v>
      </c>
      <c r="AE199" s="1">
        <f>ROUNDDOWN(T199*基本データ等!$B$3,0)</f>
        <v>5636</v>
      </c>
      <c r="AF199" s="1">
        <f>ROUNDDOWN(U199*基本データ等!$B$3,0)</f>
        <v>5736</v>
      </c>
      <c r="AG199" s="1">
        <f>ROUNDDOWN(V199*基本データ等!$B$3,0)</f>
        <v>13186</v>
      </c>
      <c r="AH199" s="1">
        <f>ROUNDDOWN(W199*基本データ等!$B$3,0)</f>
        <v>4144</v>
      </c>
    </row>
    <row r="200" spans="1:34">
      <c r="A200" s="6">
        <v>197</v>
      </c>
      <c r="B200" s="1">
        <f t="shared" si="55"/>
        <v>44170</v>
      </c>
      <c r="C200" s="1">
        <f t="shared" si="56"/>
        <v>44170</v>
      </c>
      <c r="D200" s="1">
        <f t="shared" si="57"/>
        <v>44170</v>
      </c>
      <c r="E200" s="1">
        <f t="shared" si="58"/>
        <v>46119</v>
      </c>
      <c r="F200" s="1">
        <f t="shared" si="59"/>
        <v>46207</v>
      </c>
      <c r="G200" s="1">
        <f t="shared" si="60"/>
        <v>46889</v>
      </c>
      <c r="H200" s="1">
        <f t="shared" si="61"/>
        <v>47406</v>
      </c>
      <c r="I200" s="1">
        <f t="shared" si="62"/>
        <v>62234</v>
      </c>
      <c r="J200" s="1">
        <f t="shared" si="63"/>
        <v>63334</v>
      </c>
      <c r="K200" s="1">
        <f t="shared" si="64"/>
        <v>145284</v>
      </c>
      <c r="L200" s="1">
        <f t="shared" si="65"/>
        <v>45839</v>
      </c>
      <c r="M200" s="1">
        <f>$A200*基本データ等!$F$13-基本データ等!$F$34</f>
        <v>40155</v>
      </c>
      <c r="N200" s="1">
        <f>$A200*基本データ等!$F$14-基本データ等!$F$35</f>
        <v>40155</v>
      </c>
      <c r="O200" s="1">
        <f>$A200*基本データ等!$F$15-基本データ等!$F$36</f>
        <v>40155</v>
      </c>
      <c r="P200" s="1">
        <f>$A200*基本データ等!$F$16-基本データ等!$F$37</f>
        <v>41927</v>
      </c>
      <c r="Q200" s="1">
        <f>$A200*基本データ等!$F$17-基本データ等!$F$38</f>
        <v>42007</v>
      </c>
      <c r="R200" s="1">
        <f>$A200*基本データ等!$F$18-基本データ等!$F$39</f>
        <v>42627</v>
      </c>
      <c r="S200" s="1">
        <f>$A200*基本データ等!$F$19-基本データ等!$F$40</f>
        <v>43097</v>
      </c>
      <c r="T200" s="1">
        <f>$A200*基本データ等!$F$20-基本データ等!$F$41</f>
        <v>56577</v>
      </c>
      <c r="U200" s="1">
        <f>$A200*基本データ等!$F$21-基本データ等!$F$42</f>
        <v>57577</v>
      </c>
      <c r="V200" s="1">
        <f>$A200*基本データ等!$F$22-基本データ等!$F$43</f>
        <v>132077</v>
      </c>
      <c r="W200" s="1">
        <f>$A200*基本データ等!$F$26-基本データ等!$F$47</f>
        <v>41672</v>
      </c>
      <c r="X200" s="1">
        <f>ROUNDDOWN(M200*基本データ等!$B$3,0)</f>
        <v>4015</v>
      </c>
      <c r="Y200" s="1">
        <f>ROUNDDOWN(N200*基本データ等!$B$3,0)</f>
        <v>4015</v>
      </c>
      <c r="Z200" s="1">
        <f>ROUNDDOWN(O200*基本データ等!$B$3,0)</f>
        <v>4015</v>
      </c>
      <c r="AA200" s="1">
        <f>ROUNDDOWN(P200*基本データ等!$B$3,0)</f>
        <v>4192</v>
      </c>
      <c r="AB200" s="1">
        <f>ROUNDDOWN(Q200*基本データ等!$B$3,0)</f>
        <v>4200</v>
      </c>
      <c r="AC200" s="1">
        <f>ROUNDDOWN(R200*基本データ等!$B$3,0)</f>
        <v>4262</v>
      </c>
      <c r="AD200" s="1">
        <f>ROUNDDOWN(S200*基本データ等!$B$3,0)</f>
        <v>4309</v>
      </c>
      <c r="AE200" s="1">
        <f>ROUNDDOWN(T200*基本データ等!$B$3,0)</f>
        <v>5657</v>
      </c>
      <c r="AF200" s="1">
        <f>ROUNDDOWN(U200*基本データ等!$B$3,0)</f>
        <v>5757</v>
      </c>
      <c r="AG200" s="1">
        <f>ROUNDDOWN(V200*基本データ等!$B$3,0)</f>
        <v>13207</v>
      </c>
      <c r="AH200" s="1">
        <f>ROUNDDOWN(W200*基本データ等!$B$3,0)</f>
        <v>4167</v>
      </c>
    </row>
    <row r="201" spans="1:34">
      <c r="A201" s="6">
        <v>198</v>
      </c>
      <c r="B201" s="1">
        <f t="shared" si="55"/>
        <v>44408</v>
      </c>
      <c r="C201" s="1">
        <f t="shared" si="56"/>
        <v>44408</v>
      </c>
      <c r="D201" s="1">
        <f t="shared" si="57"/>
        <v>44408</v>
      </c>
      <c r="E201" s="1">
        <f t="shared" si="58"/>
        <v>46357</v>
      </c>
      <c r="F201" s="1">
        <f t="shared" si="59"/>
        <v>46445</v>
      </c>
      <c r="G201" s="1">
        <f t="shared" si="60"/>
        <v>47127</v>
      </c>
      <c r="H201" s="1">
        <f t="shared" si="61"/>
        <v>47644</v>
      </c>
      <c r="I201" s="1">
        <f t="shared" si="62"/>
        <v>62472</v>
      </c>
      <c r="J201" s="1">
        <f t="shared" si="63"/>
        <v>63572</v>
      </c>
      <c r="K201" s="1">
        <f t="shared" si="64"/>
        <v>145522</v>
      </c>
      <c r="L201" s="1">
        <f t="shared" si="65"/>
        <v>46094</v>
      </c>
      <c r="M201" s="1">
        <f>$A201*基本データ等!$F$13-基本データ等!$F$34</f>
        <v>40371</v>
      </c>
      <c r="N201" s="1">
        <f>$A201*基本データ等!$F$14-基本データ等!$F$35</f>
        <v>40371</v>
      </c>
      <c r="O201" s="1">
        <f>$A201*基本データ等!$F$15-基本データ等!$F$36</f>
        <v>40371</v>
      </c>
      <c r="P201" s="1">
        <f>$A201*基本データ等!$F$16-基本データ等!$F$37</f>
        <v>42143</v>
      </c>
      <c r="Q201" s="1">
        <f>$A201*基本データ等!$F$17-基本データ等!$F$38</f>
        <v>42223</v>
      </c>
      <c r="R201" s="1">
        <f>$A201*基本データ等!$F$18-基本データ等!$F$39</f>
        <v>42843</v>
      </c>
      <c r="S201" s="1">
        <f>$A201*基本データ等!$F$19-基本データ等!$F$40</f>
        <v>43313</v>
      </c>
      <c r="T201" s="1">
        <f>$A201*基本データ等!$F$20-基本データ等!$F$41</f>
        <v>56793</v>
      </c>
      <c r="U201" s="1">
        <f>$A201*基本データ等!$F$21-基本データ等!$F$42</f>
        <v>57793</v>
      </c>
      <c r="V201" s="1">
        <f>$A201*基本データ等!$F$22-基本データ等!$F$43</f>
        <v>132293</v>
      </c>
      <c r="W201" s="1">
        <f>$A201*基本データ等!$F$26-基本データ等!$F$47</f>
        <v>41904</v>
      </c>
      <c r="X201" s="1">
        <f>ROUNDDOWN(M201*基本データ等!$B$3,0)</f>
        <v>4037</v>
      </c>
      <c r="Y201" s="1">
        <f>ROUNDDOWN(N201*基本データ等!$B$3,0)</f>
        <v>4037</v>
      </c>
      <c r="Z201" s="1">
        <f>ROUNDDOWN(O201*基本データ等!$B$3,0)</f>
        <v>4037</v>
      </c>
      <c r="AA201" s="1">
        <f>ROUNDDOWN(P201*基本データ等!$B$3,0)</f>
        <v>4214</v>
      </c>
      <c r="AB201" s="1">
        <f>ROUNDDOWN(Q201*基本データ等!$B$3,0)</f>
        <v>4222</v>
      </c>
      <c r="AC201" s="1">
        <f>ROUNDDOWN(R201*基本データ等!$B$3,0)</f>
        <v>4284</v>
      </c>
      <c r="AD201" s="1">
        <f>ROUNDDOWN(S201*基本データ等!$B$3,0)</f>
        <v>4331</v>
      </c>
      <c r="AE201" s="1">
        <f>ROUNDDOWN(T201*基本データ等!$B$3,0)</f>
        <v>5679</v>
      </c>
      <c r="AF201" s="1">
        <f>ROUNDDOWN(U201*基本データ等!$B$3,0)</f>
        <v>5779</v>
      </c>
      <c r="AG201" s="1">
        <f>ROUNDDOWN(V201*基本データ等!$B$3,0)</f>
        <v>13229</v>
      </c>
      <c r="AH201" s="1">
        <f>ROUNDDOWN(W201*基本データ等!$B$3,0)</f>
        <v>4190</v>
      </c>
    </row>
    <row r="202" spans="1:34">
      <c r="A202" s="6">
        <v>199</v>
      </c>
      <c r="B202" s="1">
        <f t="shared" si="55"/>
        <v>44645</v>
      </c>
      <c r="C202" s="1">
        <f t="shared" si="56"/>
        <v>44645</v>
      </c>
      <c r="D202" s="1">
        <f t="shared" si="57"/>
        <v>44645</v>
      </c>
      <c r="E202" s="1">
        <f t="shared" si="58"/>
        <v>46594</v>
      </c>
      <c r="F202" s="1">
        <f t="shared" si="59"/>
        <v>46682</v>
      </c>
      <c r="G202" s="1">
        <f t="shared" si="60"/>
        <v>47364</v>
      </c>
      <c r="H202" s="1">
        <f t="shared" si="61"/>
        <v>47881</v>
      </c>
      <c r="I202" s="1">
        <f t="shared" si="62"/>
        <v>62709</v>
      </c>
      <c r="J202" s="1">
        <f t="shared" si="63"/>
        <v>63809</v>
      </c>
      <c r="K202" s="1">
        <f t="shared" si="64"/>
        <v>145759</v>
      </c>
      <c r="L202" s="1">
        <f t="shared" si="65"/>
        <v>46349</v>
      </c>
      <c r="M202" s="1">
        <f>$A202*基本データ等!$F$13-基本データ等!$F$34</f>
        <v>40587</v>
      </c>
      <c r="N202" s="1">
        <f>$A202*基本データ等!$F$14-基本データ等!$F$35</f>
        <v>40587</v>
      </c>
      <c r="O202" s="1">
        <f>$A202*基本データ等!$F$15-基本データ等!$F$36</f>
        <v>40587</v>
      </c>
      <c r="P202" s="1">
        <f>$A202*基本データ等!$F$16-基本データ等!$F$37</f>
        <v>42359</v>
      </c>
      <c r="Q202" s="1">
        <f>$A202*基本データ等!$F$17-基本データ等!$F$38</f>
        <v>42439</v>
      </c>
      <c r="R202" s="1">
        <f>$A202*基本データ等!$F$18-基本データ等!$F$39</f>
        <v>43059</v>
      </c>
      <c r="S202" s="1">
        <f>$A202*基本データ等!$F$19-基本データ等!$F$40</f>
        <v>43529</v>
      </c>
      <c r="T202" s="1">
        <f>$A202*基本データ等!$F$20-基本データ等!$F$41</f>
        <v>57009</v>
      </c>
      <c r="U202" s="1">
        <f>$A202*基本データ等!$F$21-基本データ等!$F$42</f>
        <v>58009</v>
      </c>
      <c r="V202" s="1">
        <f>$A202*基本データ等!$F$22-基本データ等!$F$43</f>
        <v>132509</v>
      </c>
      <c r="W202" s="1">
        <f>$A202*基本データ等!$F$26-基本データ等!$F$47</f>
        <v>42136</v>
      </c>
      <c r="X202" s="1">
        <f>ROUNDDOWN(M202*基本データ等!$B$3,0)</f>
        <v>4058</v>
      </c>
      <c r="Y202" s="1">
        <f>ROUNDDOWN(N202*基本データ等!$B$3,0)</f>
        <v>4058</v>
      </c>
      <c r="Z202" s="1">
        <f>ROUNDDOWN(O202*基本データ等!$B$3,0)</f>
        <v>4058</v>
      </c>
      <c r="AA202" s="1">
        <f>ROUNDDOWN(P202*基本データ等!$B$3,0)</f>
        <v>4235</v>
      </c>
      <c r="AB202" s="1">
        <f>ROUNDDOWN(Q202*基本データ等!$B$3,0)</f>
        <v>4243</v>
      </c>
      <c r="AC202" s="1">
        <f>ROUNDDOWN(R202*基本データ等!$B$3,0)</f>
        <v>4305</v>
      </c>
      <c r="AD202" s="1">
        <f>ROUNDDOWN(S202*基本データ等!$B$3,0)</f>
        <v>4352</v>
      </c>
      <c r="AE202" s="1">
        <f>ROUNDDOWN(T202*基本データ等!$B$3,0)</f>
        <v>5700</v>
      </c>
      <c r="AF202" s="1">
        <f>ROUNDDOWN(U202*基本データ等!$B$3,0)</f>
        <v>5800</v>
      </c>
      <c r="AG202" s="1">
        <f>ROUNDDOWN(V202*基本データ等!$B$3,0)</f>
        <v>13250</v>
      </c>
      <c r="AH202" s="1">
        <f>ROUNDDOWN(W202*基本データ等!$B$3,0)</f>
        <v>4213</v>
      </c>
    </row>
    <row r="203" spans="1:34" ht="14.25" thickBot="1">
      <c r="A203" s="7">
        <v>200</v>
      </c>
      <c r="B203" s="1">
        <f t="shared" si="55"/>
        <v>44883</v>
      </c>
      <c r="C203" s="1">
        <f t="shared" si="56"/>
        <v>44883</v>
      </c>
      <c r="D203" s="1">
        <f t="shared" si="57"/>
        <v>44883</v>
      </c>
      <c r="E203" s="1">
        <f t="shared" si="58"/>
        <v>46832</v>
      </c>
      <c r="F203" s="1">
        <f t="shared" si="59"/>
        <v>46920</v>
      </c>
      <c r="G203" s="1">
        <f t="shared" si="60"/>
        <v>47602</v>
      </c>
      <c r="H203" s="1">
        <f t="shared" si="61"/>
        <v>48119</v>
      </c>
      <c r="I203" s="1">
        <f t="shared" si="62"/>
        <v>62947</v>
      </c>
      <c r="J203" s="1">
        <f t="shared" si="63"/>
        <v>64047</v>
      </c>
      <c r="K203" s="1">
        <f t="shared" si="64"/>
        <v>145997</v>
      </c>
      <c r="L203" s="1">
        <f t="shared" si="65"/>
        <v>46604</v>
      </c>
      <c r="M203" s="1">
        <f>$A203*基本データ等!$F$13-基本データ等!$F$34</f>
        <v>40803</v>
      </c>
      <c r="N203" s="1">
        <f>$A203*基本データ等!$F$14-基本データ等!$F$35</f>
        <v>40803</v>
      </c>
      <c r="O203" s="1">
        <f>$A203*基本データ等!$F$15-基本データ等!$F$36</f>
        <v>40803</v>
      </c>
      <c r="P203" s="1">
        <f>$A203*基本データ等!$F$16-基本データ等!$F$37</f>
        <v>42575</v>
      </c>
      <c r="Q203" s="1">
        <f>$A203*基本データ等!$F$17-基本データ等!$F$38</f>
        <v>42655</v>
      </c>
      <c r="R203" s="1">
        <f>$A203*基本データ等!$F$18-基本データ等!$F$39</f>
        <v>43275</v>
      </c>
      <c r="S203" s="1">
        <f>$A203*基本データ等!$F$19-基本データ等!$F$40</f>
        <v>43745</v>
      </c>
      <c r="T203" s="1">
        <f>$A203*基本データ等!$F$20-基本データ等!$F$41</f>
        <v>57225</v>
      </c>
      <c r="U203" s="1">
        <f>$A203*基本データ等!$F$21-基本データ等!$F$42</f>
        <v>58225</v>
      </c>
      <c r="V203" s="1">
        <f>$A203*基本データ等!$F$22-基本データ等!$F$43</f>
        <v>132725</v>
      </c>
      <c r="W203" s="1">
        <f>$A203*基本データ等!$F$26-基本データ等!$F$47</f>
        <v>42368</v>
      </c>
      <c r="X203" s="1">
        <f>ROUNDDOWN(M203*基本データ等!$B$3,0)</f>
        <v>4080</v>
      </c>
      <c r="Y203" s="1">
        <f>ROUNDDOWN(N203*基本データ等!$B$3,0)</f>
        <v>4080</v>
      </c>
      <c r="Z203" s="1">
        <f>ROUNDDOWN(O203*基本データ等!$B$3,0)</f>
        <v>4080</v>
      </c>
      <c r="AA203" s="1">
        <f>ROUNDDOWN(P203*基本データ等!$B$3,0)</f>
        <v>4257</v>
      </c>
      <c r="AB203" s="1">
        <f>ROUNDDOWN(Q203*基本データ等!$B$3,0)</f>
        <v>4265</v>
      </c>
      <c r="AC203" s="1">
        <f>ROUNDDOWN(R203*基本データ等!$B$3,0)</f>
        <v>4327</v>
      </c>
      <c r="AD203" s="1">
        <f>ROUNDDOWN(S203*基本データ等!$B$3,0)</f>
        <v>4374</v>
      </c>
      <c r="AE203" s="1">
        <f>ROUNDDOWN(T203*基本データ等!$B$3,0)</f>
        <v>5722</v>
      </c>
      <c r="AF203" s="1">
        <f>ROUNDDOWN(U203*基本データ等!$B$3,0)</f>
        <v>5822</v>
      </c>
      <c r="AG203" s="1">
        <f>ROUNDDOWN(V203*基本データ等!$B$3,0)</f>
        <v>13272</v>
      </c>
      <c r="AH203" s="1">
        <f>ROUNDDOWN(W203*基本データ等!$B$3,0)</f>
        <v>4236</v>
      </c>
    </row>
    <row r="204" spans="1:34">
      <c r="A204" s="5">
        <v>201</v>
      </c>
      <c r="B204" s="1">
        <f t="shared" si="55"/>
        <v>45120</v>
      </c>
      <c r="C204" s="1">
        <f t="shared" si="56"/>
        <v>45120</v>
      </c>
      <c r="D204" s="1">
        <f t="shared" si="57"/>
        <v>45120</v>
      </c>
      <c r="E204" s="1">
        <f t="shared" si="58"/>
        <v>47070</v>
      </c>
      <c r="F204" s="1">
        <f t="shared" si="59"/>
        <v>47158</v>
      </c>
      <c r="G204" s="1">
        <f t="shared" si="60"/>
        <v>47840</v>
      </c>
      <c r="H204" s="1">
        <f t="shared" si="61"/>
        <v>48357</v>
      </c>
      <c r="I204" s="1">
        <f t="shared" si="62"/>
        <v>63185</v>
      </c>
      <c r="J204" s="1">
        <f t="shared" si="63"/>
        <v>64285</v>
      </c>
      <c r="K204" s="1">
        <f t="shared" si="64"/>
        <v>146235</v>
      </c>
      <c r="L204" s="1">
        <f t="shared" si="65"/>
        <v>46882</v>
      </c>
      <c r="M204" s="1">
        <f>$A204*基本データ等!$F$13-基本データ等!$F$34</f>
        <v>41019</v>
      </c>
      <c r="N204" s="1">
        <f>$A204*基本データ等!$F$14-基本データ等!$F$35</f>
        <v>41019</v>
      </c>
      <c r="O204" s="1">
        <f>$A204*基本データ等!$F$15-基本データ等!$F$36</f>
        <v>41019</v>
      </c>
      <c r="P204" s="1">
        <f>$A204*基本データ等!$F$16-基本データ等!$F$37</f>
        <v>42791</v>
      </c>
      <c r="Q204" s="1">
        <f>$A204*基本データ等!$F$17-基本データ等!$F$38</f>
        <v>42871</v>
      </c>
      <c r="R204" s="1">
        <f>$A204*基本データ等!$F$18-基本データ等!$F$39</f>
        <v>43491</v>
      </c>
      <c r="S204" s="1">
        <f>$A204*基本データ等!$F$19-基本データ等!$F$40</f>
        <v>43961</v>
      </c>
      <c r="T204" s="1">
        <f>$A204*基本データ等!$F$20-基本データ等!$F$41</f>
        <v>57441</v>
      </c>
      <c r="U204" s="1">
        <f>$A204*基本データ等!$F$21-基本データ等!$F$42</f>
        <v>58441</v>
      </c>
      <c r="V204" s="1">
        <f>$A204*基本データ等!$F$22-基本データ等!$F$43</f>
        <v>132941</v>
      </c>
      <c r="W204" s="1">
        <f>$A204*基本データ等!$G$26-基本データ等!$G$47</f>
        <v>42620</v>
      </c>
      <c r="X204" s="1">
        <f>ROUNDDOWN(M204*基本データ等!$B$3,0)</f>
        <v>4101</v>
      </c>
      <c r="Y204" s="1">
        <f>ROUNDDOWN(N204*基本データ等!$B$3,0)</f>
        <v>4101</v>
      </c>
      <c r="Z204" s="1">
        <f>ROUNDDOWN(O204*基本データ等!$B$3,0)</f>
        <v>4101</v>
      </c>
      <c r="AA204" s="1">
        <f>ROUNDDOWN(P204*基本データ等!$B$3,0)</f>
        <v>4279</v>
      </c>
      <c r="AB204" s="1">
        <f>ROUNDDOWN(Q204*基本データ等!$B$3,0)</f>
        <v>4287</v>
      </c>
      <c r="AC204" s="1">
        <f>ROUNDDOWN(R204*基本データ等!$B$3,0)</f>
        <v>4349</v>
      </c>
      <c r="AD204" s="1">
        <f>ROUNDDOWN(S204*基本データ等!$B$3,0)</f>
        <v>4396</v>
      </c>
      <c r="AE204" s="1">
        <f>ROUNDDOWN(T204*基本データ等!$B$3,0)</f>
        <v>5744</v>
      </c>
      <c r="AF204" s="1">
        <f>ROUNDDOWN(U204*基本データ等!$B$3,0)</f>
        <v>5844</v>
      </c>
      <c r="AG204" s="1">
        <f>ROUNDDOWN(V204*基本データ等!$B$3,0)</f>
        <v>13294</v>
      </c>
      <c r="AH204" s="1">
        <f>ROUNDDOWN(W204*基本データ等!$B$3,0)</f>
        <v>4262</v>
      </c>
    </row>
    <row r="205" spans="1:34">
      <c r="A205" s="6">
        <v>202</v>
      </c>
      <c r="B205" s="1">
        <f t="shared" si="55"/>
        <v>45358</v>
      </c>
      <c r="C205" s="1">
        <f t="shared" si="56"/>
        <v>45358</v>
      </c>
      <c r="D205" s="1">
        <f t="shared" si="57"/>
        <v>45358</v>
      </c>
      <c r="E205" s="1">
        <f t="shared" si="58"/>
        <v>47307</v>
      </c>
      <c r="F205" s="1">
        <f t="shared" si="59"/>
        <v>47395</v>
      </c>
      <c r="G205" s="1">
        <f t="shared" si="60"/>
        <v>48077</v>
      </c>
      <c r="H205" s="1">
        <f t="shared" si="61"/>
        <v>48594</v>
      </c>
      <c r="I205" s="1">
        <f t="shared" si="62"/>
        <v>63422</v>
      </c>
      <c r="J205" s="1">
        <f t="shared" si="63"/>
        <v>64522</v>
      </c>
      <c r="K205" s="1">
        <f t="shared" si="64"/>
        <v>146472</v>
      </c>
      <c r="L205" s="1">
        <f t="shared" si="65"/>
        <v>47159</v>
      </c>
      <c r="M205" s="1">
        <f>$A205*基本データ等!$F$13-基本データ等!$F$34</f>
        <v>41235</v>
      </c>
      <c r="N205" s="1">
        <f>$A205*基本データ等!$F$14-基本データ等!$F$35</f>
        <v>41235</v>
      </c>
      <c r="O205" s="1">
        <f>$A205*基本データ等!$F$15-基本データ等!$F$36</f>
        <v>41235</v>
      </c>
      <c r="P205" s="1">
        <f>$A205*基本データ等!$F$16-基本データ等!$F$37</f>
        <v>43007</v>
      </c>
      <c r="Q205" s="1">
        <f>$A205*基本データ等!$F$17-基本データ等!$F$38</f>
        <v>43087</v>
      </c>
      <c r="R205" s="1">
        <f>$A205*基本データ等!$F$18-基本データ等!$F$39</f>
        <v>43707</v>
      </c>
      <c r="S205" s="1">
        <f>$A205*基本データ等!$F$19-基本データ等!$F$40</f>
        <v>44177</v>
      </c>
      <c r="T205" s="1">
        <f>$A205*基本データ等!$F$20-基本データ等!$F$41</f>
        <v>57657</v>
      </c>
      <c r="U205" s="1">
        <f>$A205*基本データ等!$F$21-基本データ等!$F$42</f>
        <v>58657</v>
      </c>
      <c r="V205" s="1">
        <f>$A205*基本データ等!$F$22-基本データ等!$F$43</f>
        <v>133157</v>
      </c>
      <c r="W205" s="1">
        <f>$A205*基本データ等!$G$26-基本データ等!$G$47</f>
        <v>42872</v>
      </c>
      <c r="X205" s="1">
        <f>ROUNDDOWN(M205*基本データ等!$B$3,0)</f>
        <v>4123</v>
      </c>
      <c r="Y205" s="1">
        <f>ROUNDDOWN(N205*基本データ等!$B$3,0)</f>
        <v>4123</v>
      </c>
      <c r="Z205" s="1">
        <f>ROUNDDOWN(O205*基本データ等!$B$3,0)</f>
        <v>4123</v>
      </c>
      <c r="AA205" s="1">
        <f>ROUNDDOWN(P205*基本データ等!$B$3,0)</f>
        <v>4300</v>
      </c>
      <c r="AB205" s="1">
        <f>ROUNDDOWN(Q205*基本データ等!$B$3,0)</f>
        <v>4308</v>
      </c>
      <c r="AC205" s="1">
        <f>ROUNDDOWN(R205*基本データ等!$B$3,0)</f>
        <v>4370</v>
      </c>
      <c r="AD205" s="1">
        <f>ROUNDDOWN(S205*基本データ等!$B$3,0)</f>
        <v>4417</v>
      </c>
      <c r="AE205" s="1">
        <f>ROUNDDOWN(T205*基本データ等!$B$3,0)</f>
        <v>5765</v>
      </c>
      <c r="AF205" s="1">
        <f>ROUNDDOWN(U205*基本データ等!$B$3,0)</f>
        <v>5865</v>
      </c>
      <c r="AG205" s="1">
        <f>ROUNDDOWN(V205*基本データ等!$B$3,0)</f>
        <v>13315</v>
      </c>
      <c r="AH205" s="1">
        <f>ROUNDDOWN(W205*基本データ等!$B$3,0)</f>
        <v>4287</v>
      </c>
    </row>
    <row r="206" spans="1:34">
      <c r="A206" s="6">
        <v>203</v>
      </c>
      <c r="B206" s="1">
        <f t="shared" ref="B206:B269" si="66">M206+X206</f>
        <v>45596</v>
      </c>
      <c r="C206" s="1">
        <f t="shared" ref="C206:C269" si="67">N206+Y206</f>
        <v>45596</v>
      </c>
      <c r="D206" s="1">
        <f t="shared" ref="D206:D269" si="68">O206+Z206</f>
        <v>45596</v>
      </c>
      <c r="E206" s="1">
        <f t="shared" ref="E206:E269" si="69">P206+AA206</f>
        <v>47545</v>
      </c>
      <c r="F206" s="1">
        <f t="shared" ref="F206:F269" si="70">Q206+AB206</f>
        <v>47633</v>
      </c>
      <c r="G206" s="1">
        <f t="shared" ref="G206:G269" si="71">R206+AC206</f>
        <v>48315</v>
      </c>
      <c r="H206" s="1">
        <f t="shared" ref="H206:H269" si="72">S206+AD206</f>
        <v>48832</v>
      </c>
      <c r="I206" s="1">
        <f t="shared" ref="I206:I269" si="73">T206+AE206</f>
        <v>63660</v>
      </c>
      <c r="J206" s="1">
        <f t="shared" ref="J206:J269" si="74">U206+AF206</f>
        <v>64760</v>
      </c>
      <c r="K206" s="1">
        <f t="shared" ref="K206:K269" si="75">V206+AG206</f>
        <v>146710</v>
      </c>
      <c r="L206" s="1">
        <f t="shared" ref="L206:L269" si="76">W206+AH206</f>
        <v>47436</v>
      </c>
      <c r="M206" s="1">
        <f>$A206*基本データ等!$F$13-基本データ等!$F$34</f>
        <v>41451</v>
      </c>
      <c r="N206" s="1">
        <f>$A206*基本データ等!$F$14-基本データ等!$F$35</f>
        <v>41451</v>
      </c>
      <c r="O206" s="1">
        <f>$A206*基本データ等!$F$15-基本データ等!$F$36</f>
        <v>41451</v>
      </c>
      <c r="P206" s="1">
        <f>$A206*基本データ等!$F$16-基本データ等!$F$37</f>
        <v>43223</v>
      </c>
      <c r="Q206" s="1">
        <f>$A206*基本データ等!$F$17-基本データ等!$F$38</f>
        <v>43303</v>
      </c>
      <c r="R206" s="1">
        <f>$A206*基本データ等!$F$18-基本データ等!$F$39</f>
        <v>43923</v>
      </c>
      <c r="S206" s="1">
        <f>$A206*基本データ等!$F$19-基本データ等!$F$40</f>
        <v>44393</v>
      </c>
      <c r="T206" s="1">
        <f>$A206*基本データ等!$F$20-基本データ等!$F$41</f>
        <v>57873</v>
      </c>
      <c r="U206" s="1">
        <f>$A206*基本データ等!$F$21-基本データ等!$F$42</f>
        <v>58873</v>
      </c>
      <c r="V206" s="1">
        <f>$A206*基本データ等!$F$22-基本データ等!$F$43</f>
        <v>133373</v>
      </c>
      <c r="W206" s="1">
        <f>$A206*基本データ等!$G$26-基本データ等!$G$47</f>
        <v>43124</v>
      </c>
      <c r="X206" s="1">
        <f>ROUNDDOWN(M206*基本データ等!$B$3,0)</f>
        <v>4145</v>
      </c>
      <c r="Y206" s="1">
        <f>ROUNDDOWN(N206*基本データ等!$B$3,0)</f>
        <v>4145</v>
      </c>
      <c r="Z206" s="1">
        <f>ROUNDDOWN(O206*基本データ等!$B$3,0)</f>
        <v>4145</v>
      </c>
      <c r="AA206" s="1">
        <f>ROUNDDOWN(P206*基本データ等!$B$3,0)</f>
        <v>4322</v>
      </c>
      <c r="AB206" s="1">
        <f>ROUNDDOWN(Q206*基本データ等!$B$3,0)</f>
        <v>4330</v>
      </c>
      <c r="AC206" s="1">
        <f>ROUNDDOWN(R206*基本データ等!$B$3,0)</f>
        <v>4392</v>
      </c>
      <c r="AD206" s="1">
        <f>ROUNDDOWN(S206*基本データ等!$B$3,0)</f>
        <v>4439</v>
      </c>
      <c r="AE206" s="1">
        <f>ROUNDDOWN(T206*基本データ等!$B$3,0)</f>
        <v>5787</v>
      </c>
      <c r="AF206" s="1">
        <f>ROUNDDOWN(U206*基本データ等!$B$3,0)</f>
        <v>5887</v>
      </c>
      <c r="AG206" s="1">
        <f>ROUNDDOWN(V206*基本データ等!$B$3,0)</f>
        <v>13337</v>
      </c>
      <c r="AH206" s="1">
        <f>ROUNDDOWN(W206*基本データ等!$B$3,0)</f>
        <v>4312</v>
      </c>
    </row>
    <row r="207" spans="1:34">
      <c r="A207" s="6">
        <v>204</v>
      </c>
      <c r="B207" s="1">
        <f t="shared" si="66"/>
        <v>45833</v>
      </c>
      <c r="C207" s="1">
        <f t="shared" si="67"/>
        <v>45833</v>
      </c>
      <c r="D207" s="1">
        <f t="shared" si="68"/>
        <v>45833</v>
      </c>
      <c r="E207" s="1">
        <f t="shared" si="69"/>
        <v>47782</v>
      </c>
      <c r="F207" s="1">
        <f t="shared" si="70"/>
        <v>47870</v>
      </c>
      <c r="G207" s="1">
        <f t="shared" si="71"/>
        <v>48552</v>
      </c>
      <c r="H207" s="1">
        <f t="shared" si="72"/>
        <v>49069</v>
      </c>
      <c r="I207" s="1">
        <f t="shared" si="73"/>
        <v>63897</v>
      </c>
      <c r="J207" s="1">
        <f t="shared" si="74"/>
        <v>64997</v>
      </c>
      <c r="K207" s="1">
        <f t="shared" si="75"/>
        <v>146947</v>
      </c>
      <c r="L207" s="1">
        <f t="shared" si="76"/>
        <v>47713</v>
      </c>
      <c r="M207" s="1">
        <f>$A207*基本データ等!$F$13-基本データ等!$F$34</f>
        <v>41667</v>
      </c>
      <c r="N207" s="1">
        <f>$A207*基本データ等!$F$14-基本データ等!$F$35</f>
        <v>41667</v>
      </c>
      <c r="O207" s="1">
        <f>$A207*基本データ等!$F$15-基本データ等!$F$36</f>
        <v>41667</v>
      </c>
      <c r="P207" s="1">
        <f>$A207*基本データ等!$F$16-基本データ等!$F$37</f>
        <v>43439</v>
      </c>
      <c r="Q207" s="1">
        <f>$A207*基本データ等!$F$17-基本データ等!$F$38</f>
        <v>43519</v>
      </c>
      <c r="R207" s="1">
        <f>$A207*基本データ等!$F$18-基本データ等!$F$39</f>
        <v>44139</v>
      </c>
      <c r="S207" s="1">
        <f>$A207*基本データ等!$F$19-基本データ等!$F$40</f>
        <v>44609</v>
      </c>
      <c r="T207" s="1">
        <f>$A207*基本データ等!$F$20-基本データ等!$F$41</f>
        <v>58089</v>
      </c>
      <c r="U207" s="1">
        <f>$A207*基本データ等!$F$21-基本データ等!$F$42</f>
        <v>59089</v>
      </c>
      <c r="V207" s="1">
        <f>$A207*基本データ等!$F$22-基本データ等!$F$43</f>
        <v>133589</v>
      </c>
      <c r="W207" s="1">
        <f>$A207*基本データ等!$G$26-基本データ等!$G$47</f>
        <v>43376</v>
      </c>
      <c r="X207" s="1">
        <f>ROUNDDOWN(M207*基本データ等!$B$3,0)</f>
        <v>4166</v>
      </c>
      <c r="Y207" s="1">
        <f>ROUNDDOWN(N207*基本データ等!$B$3,0)</f>
        <v>4166</v>
      </c>
      <c r="Z207" s="1">
        <f>ROUNDDOWN(O207*基本データ等!$B$3,0)</f>
        <v>4166</v>
      </c>
      <c r="AA207" s="1">
        <f>ROUNDDOWN(P207*基本データ等!$B$3,0)</f>
        <v>4343</v>
      </c>
      <c r="AB207" s="1">
        <f>ROUNDDOWN(Q207*基本データ等!$B$3,0)</f>
        <v>4351</v>
      </c>
      <c r="AC207" s="1">
        <f>ROUNDDOWN(R207*基本データ等!$B$3,0)</f>
        <v>4413</v>
      </c>
      <c r="AD207" s="1">
        <f>ROUNDDOWN(S207*基本データ等!$B$3,0)</f>
        <v>4460</v>
      </c>
      <c r="AE207" s="1">
        <f>ROUNDDOWN(T207*基本データ等!$B$3,0)</f>
        <v>5808</v>
      </c>
      <c r="AF207" s="1">
        <f>ROUNDDOWN(U207*基本データ等!$B$3,0)</f>
        <v>5908</v>
      </c>
      <c r="AG207" s="1">
        <f>ROUNDDOWN(V207*基本データ等!$B$3,0)</f>
        <v>13358</v>
      </c>
      <c r="AH207" s="1">
        <f>ROUNDDOWN(W207*基本データ等!$B$3,0)</f>
        <v>4337</v>
      </c>
    </row>
    <row r="208" spans="1:34">
      <c r="A208" s="6">
        <v>205</v>
      </c>
      <c r="B208" s="1">
        <f t="shared" si="66"/>
        <v>46071</v>
      </c>
      <c r="C208" s="1">
        <f t="shared" si="67"/>
        <v>46071</v>
      </c>
      <c r="D208" s="1">
        <f t="shared" si="68"/>
        <v>46071</v>
      </c>
      <c r="E208" s="1">
        <f t="shared" si="69"/>
        <v>48020</v>
      </c>
      <c r="F208" s="1">
        <f t="shared" si="70"/>
        <v>48108</v>
      </c>
      <c r="G208" s="1">
        <f t="shared" si="71"/>
        <v>48790</v>
      </c>
      <c r="H208" s="1">
        <f t="shared" si="72"/>
        <v>49307</v>
      </c>
      <c r="I208" s="1">
        <f t="shared" si="73"/>
        <v>64135</v>
      </c>
      <c r="J208" s="1">
        <f t="shared" si="74"/>
        <v>65235</v>
      </c>
      <c r="K208" s="1">
        <f t="shared" si="75"/>
        <v>147185</v>
      </c>
      <c r="L208" s="1">
        <f t="shared" si="76"/>
        <v>47990</v>
      </c>
      <c r="M208" s="1">
        <f>$A208*基本データ等!$F$13-基本データ等!$F$34</f>
        <v>41883</v>
      </c>
      <c r="N208" s="1">
        <f>$A208*基本データ等!$F$14-基本データ等!$F$35</f>
        <v>41883</v>
      </c>
      <c r="O208" s="1">
        <f>$A208*基本データ等!$F$15-基本データ等!$F$36</f>
        <v>41883</v>
      </c>
      <c r="P208" s="1">
        <f>$A208*基本データ等!$F$16-基本データ等!$F$37</f>
        <v>43655</v>
      </c>
      <c r="Q208" s="1">
        <f>$A208*基本データ等!$F$17-基本データ等!$F$38</f>
        <v>43735</v>
      </c>
      <c r="R208" s="1">
        <f>$A208*基本データ等!$F$18-基本データ等!$F$39</f>
        <v>44355</v>
      </c>
      <c r="S208" s="1">
        <f>$A208*基本データ等!$F$19-基本データ等!$F$40</f>
        <v>44825</v>
      </c>
      <c r="T208" s="1">
        <f>$A208*基本データ等!$F$20-基本データ等!$F$41</f>
        <v>58305</v>
      </c>
      <c r="U208" s="1">
        <f>$A208*基本データ等!$F$21-基本データ等!$F$42</f>
        <v>59305</v>
      </c>
      <c r="V208" s="1">
        <f>$A208*基本データ等!$F$22-基本データ等!$F$43</f>
        <v>133805</v>
      </c>
      <c r="W208" s="1">
        <f>$A208*基本データ等!$G$26-基本データ等!$G$47</f>
        <v>43628</v>
      </c>
      <c r="X208" s="1">
        <f>ROUNDDOWN(M208*基本データ等!$B$3,0)</f>
        <v>4188</v>
      </c>
      <c r="Y208" s="1">
        <f>ROUNDDOWN(N208*基本データ等!$B$3,0)</f>
        <v>4188</v>
      </c>
      <c r="Z208" s="1">
        <f>ROUNDDOWN(O208*基本データ等!$B$3,0)</f>
        <v>4188</v>
      </c>
      <c r="AA208" s="1">
        <f>ROUNDDOWN(P208*基本データ等!$B$3,0)</f>
        <v>4365</v>
      </c>
      <c r="AB208" s="1">
        <f>ROUNDDOWN(Q208*基本データ等!$B$3,0)</f>
        <v>4373</v>
      </c>
      <c r="AC208" s="1">
        <f>ROUNDDOWN(R208*基本データ等!$B$3,0)</f>
        <v>4435</v>
      </c>
      <c r="AD208" s="1">
        <f>ROUNDDOWN(S208*基本データ等!$B$3,0)</f>
        <v>4482</v>
      </c>
      <c r="AE208" s="1">
        <f>ROUNDDOWN(T208*基本データ等!$B$3,0)</f>
        <v>5830</v>
      </c>
      <c r="AF208" s="1">
        <f>ROUNDDOWN(U208*基本データ等!$B$3,0)</f>
        <v>5930</v>
      </c>
      <c r="AG208" s="1">
        <f>ROUNDDOWN(V208*基本データ等!$B$3,0)</f>
        <v>13380</v>
      </c>
      <c r="AH208" s="1">
        <f>ROUNDDOWN(W208*基本データ等!$B$3,0)</f>
        <v>4362</v>
      </c>
    </row>
    <row r="209" spans="1:34">
      <c r="A209" s="6">
        <v>206</v>
      </c>
      <c r="B209" s="1">
        <f t="shared" si="66"/>
        <v>46308</v>
      </c>
      <c r="C209" s="1">
        <f t="shared" si="67"/>
        <v>46308</v>
      </c>
      <c r="D209" s="1">
        <f t="shared" si="68"/>
        <v>46308</v>
      </c>
      <c r="E209" s="1">
        <f t="shared" si="69"/>
        <v>48258</v>
      </c>
      <c r="F209" s="1">
        <f t="shared" si="70"/>
        <v>48346</v>
      </c>
      <c r="G209" s="1">
        <f t="shared" si="71"/>
        <v>49028</v>
      </c>
      <c r="H209" s="1">
        <f t="shared" si="72"/>
        <v>49545</v>
      </c>
      <c r="I209" s="1">
        <f t="shared" si="73"/>
        <v>64373</v>
      </c>
      <c r="J209" s="1">
        <f t="shared" si="74"/>
        <v>65473</v>
      </c>
      <c r="K209" s="1">
        <f t="shared" si="75"/>
        <v>147423</v>
      </c>
      <c r="L209" s="1">
        <f t="shared" si="76"/>
        <v>48268</v>
      </c>
      <c r="M209" s="1">
        <f>$A209*基本データ等!$F$13-基本データ等!$F$34</f>
        <v>42099</v>
      </c>
      <c r="N209" s="1">
        <f>$A209*基本データ等!$F$14-基本データ等!$F$35</f>
        <v>42099</v>
      </c>
      <c r="O209" s="1">
        <f>$A209*基本データ等!$F$15-基本データ等!$F$36</f>
        <v>42099</v>
      </c>
      <c r="P209" s="1">
        <f>$A209*基本データ等!$F$16-基本データ等!$F$37</f>
        <v>43871</v>
      </c>
      <c r="Q209" s="1">
        <f>$A209*基本データ等!$F$17-基本データ等!$F$38</f>
        <v>43951</v>
      </c>
      <c r="R209" s="1">
        <f>$A209*基本データ等!$F$18-基本データ等!$F$39</f>
        <v>44571</v>
      </c>
      <c r="S209" s="1">
        <f>$A209*基本データ等!$F$19-基本データ等!$F$40</f>
        <v>45041</v>
      </c>
      <c r="T209" s="1">
        <f>$A209*基本データ等!$F$20-基本データ等!$F$41</f>
        <v>58521</v>
      </c>
      <c r="U209" s="1">
        <f>$A209*基本データ等!$F$21-基本データ等!$F$42</f>
        <v>59521</v>
      </c>
      <c r="V209" s="1">
        <f>$A209*基本データ等!$F$22-基本データ等!$F$43</f>
        <v>134021</v>
      </c>
      <c r="W209" s="1">
        <f>$A209*基本データ等!$G$26-基本データ等!$G$47</f>
        <v>43880</v>
      </c>
      <c r="X209" s="1">
        <f>ROUNDDOWN(M209*基本データ等!$B$3,0)</f>
        <v>4209</v>
      </c>
      <c r="Y209" s="1">
        <f>ROUNDDOWN(N209*基本データ等!$B$3,0)</f>
        <v>4209</v>
      </c>
      <c r="Z209" s="1">
        <f>ROUNDDOWN(O209*基本データ等!$B$3,0)</f>
        <v>4209</v>
      </c>
      <c r="AA209" s="1">
        <f>ROUNDDOWN(P209*基本データ等!$B$3,0)</f>
        <v>4387</v>
      </c>
      <c r="AB209" s="1">
        <f>ROUNDDOWN(Q209*基本データ等!$B$3,0)</f>
        <v>4395</v>
      </c>
      <c r="AC209" s="1">
        <f>ROUNDDOWN(R209*基本データ等!$B$3,0)</f>
        <v>4457</v>
      </c>
      <c r="AD209" s="1">
        <f>ROUNDDOWN(S209*基本データ等!$B$3,0)</f>
        <v>4504</v>
      </c>
      <c r="AE209" s="1">
        <f>ROUNDDOWN(T209*基本データ等!$B$3,0)</f>
        <v>5852</v>
      </c>
      <c r="AF209" s="1">
        <f>ROUNDDOWN(U209*基本データ等!$B$3,0)</f>
        <v>5952</v>
      </c>
      <c r="AG209" s="1">
        <f>ROUNDDOWN(V209*基本データ等!$B$3,0)</f>
        <v>13402</v>
      </c>
      <c r="AH209" s="1">
        <f>ROUNDDOWN(W209*基本データ等!$B$3,0)</f>
        <v>4388</v>
      </c>
    </row>
    <row r="210" spans="1:34">
      <c r="A210" s="6">
        <v>207</v>
      </c>
      <c r="B210" s="1">
        <f t="shared" si="66"/>
        <v>46546</v>
      </c>
      <c r="C210" s="1">
        <f t="shared" si="67"/>
        <v>46546</v>
      </c>
      <c r="D210" s="1">
        <f t="shared" si="68"/>
        <v>46546</v>
      </c>
      <c r="E210" s="1">
        <f t="shared" si="69"/>
        <v>48495</v>
      </c>
      <c r="F210" s="1">
        <f t="shared" si="70"/>
        <v>48583</v>
      </c>
      <c r="G210" s="1">
        <f t="shared" si="71"/>
        <v>49265</v>
      </c>
      <c r="H210" s="1">
        <f t="shared" si="72"/>
        <v>49782</v>
      </c>
      <c r="I210" s="1">
        <f t="shared" si="73"/>
        <v>64610</v>
      </c>
      <c r="J210" s="1">
        <f t="shared" si="74"/>
        <v>65710</v>
      </c>
      <c r="K210" s="1">
        <f t="shared" si="75"/>
        <v>147660</v>
      </c>
      <c r="L210" s="1">
        <f t="shared" si="76"/>
        <v>48545</v>
      </c>
      <c r="M210" s="1">
        <f>$A210*基本データ等!$F$13-基本データ等!$F$34</f>
        <v>42315</v>
      </c>
      <c r="N210" s="1">
        <f>$A210*基本データ等!$F$14-基本データ等!$F$35</f>
        <v>42315</v>
      </c>
      <c r="O210" s="1">
        <f>$A210*基本データ等!$F$15-基本データ等!$F$36</f>
        <v>42315</v>
      </c>
      <c r="P210" s="1">
        <f>$A210*基本データ等!$F$16-基本データ等!$F$37</f>
        <v>44087</v>
      </c>
      <c r="Q210" s="1">
        <f>$A210*基本データ等!$F$17-基本データ等!$F$38</f>
        <v>44167</v>
      </c>
      <c r="R210" s="1">
        <f>$A210*基本データ等!$F$18-基本データ等!$F$39</f>
        <v>44787</v>
      </c>
      <c r="S210" s="1">
        <f>$A210*基本データ等!$F$19-基本データ等!$F$40</f>
        <v>45257</v>
      </c>
      <c r="T210" s="1">
        <f>$A210*基本データ等!$F$20-基本データ等!$F$41</f>
        <v>58737</v>
      </c>
      <c r="U210" s="1">
        <f>$A210*基本データ等!$F$21-基本データ等!$F$42</f>
        <v>59737</v>
      </c>
      <c r="V210" s="1">
        <f>$A210*基本データ等!$F$22-基本データ等!$F$43</f>
        <v>134237</v>
      </c>
      <c r="W210" s="1">
        <f>$A210*基本データ等!$G$26-基本データ等!$G$47</f>
        <v>44132</v>
      </c>
      <c r="X210" s="1">
        <f>ROUNDDOWN(M210*基本データ等!$B$3,0)</f>
        <v>4231</v>
      </c>
      <c r="Y210" s="1">
        <f>ROUNDDOWN(N210*基本データ等!$B$3,0)</f>
        <v>4231</v>
      </c>
      <c r="Z210" s="1">
        <f>ROUNDDOWN(O210*基本データ等!$B$3,0)</f>
        <v>4231</v>
      </c>
      <c r="AA210" s="1">
        <f>ROUNDDOWN(P210*基本データ等!$B$3,0)</f>
        <v>4408</v>
      </c>
      <c r="AB210" s="1">
        <f>ROUNDDOWN(Q210*基本データ等!$B$3,0)</f>
        <v>4416</v>
      </c>
      <c r="AC210" s="1">
        <f>ROUNDDOWN(R210*基本データ等!$B$3,0)</f>
        <v>4478</v>
      </c>
      <c r="AD210" s="1">
        <f>ROUNDDOWN(S210*基本データ等!$B$3,0)</f>
        <v>4525</v>
      </c>
      <c r="AE210" s="1">
        <f>ROUNDDOWN(T210*基本データ等!$B$3,0)</f>
        <v>5873</v>
      </c>
      <c r="AF210" s="1">
        <f>ROUNDDOWN(U210*基本データ等!$B$3,0)</f>
        <v>5973</v>
      </c>
      <c r="AG210" s="1">
        <f>ROUNDDOWN(V210*基本データ等!$B$3,0)</f>
        <v>13423</v>
      </c>
      <c r="AH210" s="1">
        <f>ROUNDDOWN(W210*基本データ等!$B$3,0)</f>
        <v>4413</v>
      </c>
    </row>
    <row r="211" spans="1:34">
      <c r="A211" s="6">
        <v>208</v>
      </c>
      <c r="B211" s="1">
        <f t="shared" si="66"/>
        <v>46784</v>
      </c>
      <c r="C211" s="1">
        <f t="shared" si="67"/>
        <v>46784</v>
      </c>
      <c r="D211" s="1">
        <f t="shared" si="68"/>
        <v>46784</v>
      </c>
      <c r="E211" s="1">
        <f t="shared" si="69"/>
        <v>48733</v>
      </c>
      <c r="F211" s="1">
        <f t="shared" si="70"/>
        <v>48821</v>
      </c>
      <c r="G211" s="1">
        <f t="shared" si="71"/>
        <v>49503</v>
      </c>
      <c r="H211" s="1">
        <f t="shared" si="72"/>
        <v>50020</v>
      </c>
      <c r="I211" s="1">
        <f t="shared" si="73"/>
        <v>64848</v>
      </c>
      <c r="J211" s="1">
        <f t="shared" si="74"/>
        <v>65948</v>
      </c>
      <c r="K211" s="1">
        <f t="shared" si="75"/>
        <v>147898</v>
      </c>
      <c r="L211" s="1">
        <f t="shared" si="76"/>
        <v>48822</v>
      </c>
      <c r="M211" s="1">
        <f>$A211*基本データ等!$F$13-基本データ等!$F$34</f>
        <v>42531</v>
      </c>
      <c r="N211" s="1">
        <f>$A211*基本データ等!$F$14-基本データ等!$F$35</f>
        <v>42531</v>
      </c>
      <c r="O211" s="1">
        <f>$A211*基本データ等!$F$15-基本データ等!$F$36</f>
        <v>42531</v>
      </c>
      <c r="P211" s="1">
        <f>$A211*基本データ等!$F$16-基本データ等!$F$37</f>
        <v>44303</v>
      </c>
      <c r="Q211" s="1">
        <f>$A211*基本データ等!$F$17-基本データ等!$F$38</f>
        <v>44383</v>
      </c>
      <c r="R211" s="1">
        <f>$A211*基本データ等!$F$18-基本データ等!$F$39</f>
        <v>45003</v>
      </c>
      <c r="S211" s="1">
        <f>$A211*基本データ等!$F$19-基本データ等!$F$40</f>
        <v>45473</v>
      </c>
      <c r="T211" s="1">
        <f>$A211*基本データ等!$F$20-基本データ等!$F$41</f>
        <v>58953</v>
      </c>
      <c r="U211" s="1">
        <f>$A211*基本データ等!$F$21-基本データ等!$F$42</f>
        <v>59953</v>
      </c>
      <c r="V211" s="1">
        <f>$A211*基本データ等!$F$22-基本データ等!$F$43</f>
        <v>134453</v>
      </c>
      <c r="W211" s="1">
        <f>$A211*基本データ等!$G$26-基本データ等!$G$47</f>
        <v>44384</v>
      </c>
      <c r="X211" s="1">
        <f>ROUNDDOWN(M211*基本データ等!$B$3,0)</f>
        <v>4253</v>
      </c>
      <c r="Y211" s="1">
        <f>ROUNDDOWN(N211*基本データ等!$B$3,0)</f>
        <v>4253</v>
      </c>
      <c r="Z211" s="1">
        <f>ROUNDDOWN(O211*基本データ等!$B$3,0)</f>
        <v>4253</v>
      </c>
      <c r="AA211" s="1">
        <f>ROUNDDOWN(P211*基本データ等!$B$3,0)</f>
        <v>4430</v>
      </c>
      <c r="AB211" s="1">
        <f>ROUNDDOWN(Q211*基本データ等!$B$3,0)</f>
        <v>4438</v>
      </c>
      <c r="AC211" s="1">
        <f>ROUNDDOWN(R211*基本データ等!$B$3,0)</f>
        <v>4500</v>
      </c>
      <c r="AD211" s="1">
        <f>ROUNDDOWN(S211*基本データ等!$B$3,0)</f>
        <v>4547</v>
      </c>
      <c r="AE211" s="1">
        <f>ROUNDDOWN(T211*基本データ等!$B$3,0)</f>
        <v>5895</v>
      </c>
      <c r="AF211" s="1">
        <f>ROUNDDOWN(U211*基本データ等!$B$3,0)</f>
        <v>5995</v>
      </c>
      <c r="AG211" s="1">
        <f>ROUNDDOWN(V211*基本データ等!$B$3,0)</f>
        <v>13445</v>
      </c>
      <c r="AH211" s="1">
        <f>ROUNDDOWN(W211*基本データ等!$B$3,0)</f>
        <v>4438</v>
      </c>
    </row>
    <row r="212" spans="1:34">
      <c r="A212" s="6">
        <v>209</v>
      </c>
      <c r="B212" s="1">
        <f t="shared" si="66"/>
        <v>47021</v>
      </c>
      <c r="C212" s="1">
        <f t="shared" si="67"/>
        <v>47021</v>
      </c>
      <c r="D212" s="1">
        <f t="shared" si="68"/>
        <v>47021</v>
      </c>
      <c r="E212" s="1">
        <f t="shared" si="69"/>
        <v>48970</v>
      </c>
      <c r="F212" s="1">
        <f t="shared" si="70"/>
        <v>49058</v>
      </c>
      <c r="G212" s="1">
        <f t="shared" si="71"/>
        <v>49740</v>
      </c>
      <c r="H212" s="1">
        <f t="shared" si="72"/>
        <v>50257</v>
      </c>
      <c r="I212" s="1">
        <f t="shared" si="73"/>
        <v>65085</v>
      </c>
      <c r="J212" s="1">
        <f t="shared" si="74"/>
        <v>66185</v>
      </c>
      <c r="K212" s="1">
        <f t="shared" si="75"/>
        <v>148135</v>
      </c>
      <c r="L212" s="1">
        <f t="shared" si="76"/>
        <v>49099</v>
      </c>
      <c r="M212" s="1">
        <f>$A212*基本データ等!$F$13-基本データ等!$F$34</f>
        <v>42747</v>
      </c>
      <c r="N212" s="1">
        <f>$A212*基本データ等!$F$14-基本データ等!$F$35</f>
        <v>42747</v>
      </c>
      <c r="O212" s="1">
        <f>$A212*基本データ等!$F$15-基本データ等!$F$36</f>
        <v>42747</v>
      </c>
      <c r="P212" s="1">
        <f>$A212*基本データ等!$F$16-基本データ等!$F$37</f>
        <v>44519</v>
      </c>
      <c r="Q212" s="1">
        <f>$A212*基本データ等!$F$17-基本データ等!$F$38</f>
        <v>44599</v>
      </c>
      <c r="R212" s="1">
        <f>$A212*基本データ等!$F$18-基本データ等!$F$39</f>
        <v>45219</v>
      </c>
      <c r="S212" s="1">
        <f>$A212*基本データ等!$F$19-基本データ等!$F$40</f>
        <v>45689</v>
      </c>
      <c r="T212" s="1">
        <f>$A212*基本データ等!$F$20-基本データ等!$F$41</f>
        <v>59169</v>
      </c>
      <c r="U212" s="1">
        <f>$A212*基本データ等!$F$21-基本データ等!$F$42</f>
        <v>60169</v>
      </c>
      <c r="V212" s="1">
        <f>$A212*基本データ等!$F$22-基本データ等!$F$43</f>
        <v>134669</v>
      </c>
      <c r="W212" s="1">
        <f>$A212*基本データ等!$G$26-基本データ等!$G$47</f>
        <v>44636</v>
      </c>
      <c r="X212" s="1">
        <f>ROUNDDOWN(M212*基本データ等!$B$3,0)</f>
        <v>4274</v>
      </c>
      <c r="Y212" s="1">
        <f>ROUNDDOWN(N212*基本データ等!$B$3,0)</f>
        <v>4274</v>
      </c>
      <c r="Z212" s="1">
        <f>ROUNDDOWN(O212*基本データ等!$B$3,0)</f>
        <v>4274</v>
      </c>
      <c r="AA212" s="1">
        <f>ROUNDDOWN(P212*基本データ等!$B$3,0)</f>
        <v>4451</v>
      </c>
      <c r="AB212" s="1">
        <f>ROUNDDOWN(Q212*基本データ等!$B$3,0)</f>
        <v>4459</v>
      </c>
      <c r="AC212" s="1">
        <f>ROUNDDOWN(R212*基本データ等!$B$3,0)</f>
        <v>4521</v>
      </c>
      <c r="AD212" s="1">
        <f>ROUNDDOWN(S212*基本データ等!$B$3,0)</f>
        <v>4568</v>
      </c>
      <c r="AE212" s="1">
        <f>ROUNDDOWN(T212*基本データ等!$B$3,0)</f>
        <v>5916</v>
      </c>
      <c r="AF212" s="1">
        <f>ROUNDDOWN(U212*基本データ等!$B$3,0)</f>
        <v>6016</v>
      </c>
      <c r="AG212" s="1">
        <f>ROUNDDOWN(V212*基本データ等!$B$3,0)</f>
        <v>13466</v>
      </c>
      <c r="AH212" s="1">
        <f>ROUNDDOWN(W212*基本データ等!$B$3,0)</f>
        <v>4463</v>
      </c>
    </row>
    <row r="213" spans="1:34">
      <c r="A213" s="6">
        <v>210</v>
      </c>
      <c r="B213" s="1">
        <f t="shared" si="66"/>
        <v>47259</v>
      </c>
      <c r="C213" s="1">
        <f t="shared" si="67"/>
        <v>47259</v>
      </c>
      <c r="D213" s="1">
        <f t="shared" si="68"/>
        <v>47259</v>
      </c>
      <c r="E213" s="1">
        <f t="shared" si="69"/>
        <v>49208</v>
      </c>
      <c r="F213" s="1">
        <f t="shared" si="70"/>
        <v>49296</v>
      </c>
      <c r="G213" s="1">
        <f t="shared" si="71"/>
        <v>49978</v>
      </c>
      <c r="H213" s="1">
        <f t="shared" si="72"/>
        <v>50495</v>
      </c>
      <c r="I213" s="1">
        <f t="shared" si="73"/>
        <v>65323</v>
      </c>
      <c r="J213" s="1">
        <f t="shared" si="74"/>
        <v>66423</v>
      </c>
      <c r="K213" s="1">
        <f t="shared" si="75"/>
        <v>148373</v>
      </c>
      <c r="L213" s="1">
        <f t="shared" si="76"/>
        <v>49376</v>
      </c>
      <c r="M213" s="1">
        <f>$A213*基本データ等!$F$13-基本データ等!$F$34</f>
        <v>42963</v>
      </c>
      <c r="N213" s="1">
        <f>$A213*基本データ等!$F$14-基本データ等!$F$35</f>
        <v>42963</v>
      </c>
      <c r="O213" s="1">
        <f>$A213*基本データ等!$F$15-基本データ等!$F$36</f>
        <v>42963</v>
      </c>
      <c r="P213" s="1">
        <f>$A213*基本データ等!$F$16-基本データ等!$F$37</f>
        <v>44735</v>
      </c>
      <c r="Q213" s="1">
        <f>$A213*基本データ等!$F$17-基本データ等!$F$38</f>
        <v>44815</v>
      </c>
      <c r="R213" s="1">
        <f>$A213*基本データ等!$F$18-基本データ等!$F$39</f>
        <v>45435</v>
      </c>
      <c r="S213" s="1">
        <f>$A213*基本データ等!$F$19-基本データ等!$F$40</f>
        <v>45905</v>
      </c>
      <c r="T213" s="1">
        <f>$A213*基本データ等!$F$20-基本データ等!$F$41</f>
        <v>59385</v>
      </c>
      <c r="U213" s="1">
        <f>$A213*基本データ等!$F$21-基本データ等!$F$42</f>
        <v>60385</v>
      </c>
      <c r="V213" s="1">
        <f>$A213*基本データ等!$F$22-基本データ等!$F$43</f>
        <v>134885</v>
      </c>
      <c r="W213" s="1">
        <f>$A213*基本データ等!$G$26-基本データ等!$G$47</f>
        <v>44888</v>
      </c>
      <c r="X213" s="1">
        <f>ROUNDDOWN(M213*基本データ等!$B$3,0)</f>
        <v>4296</v>
      </c>
      <c r="Y213" s="1">
        <f>ROUNDDOWN(N213*基本データ等!$B$3,0)</f>
        <v>4296</v>
      </c>
      <c r="Z213" s="1">
        <f>ROUNDDOWN(O213*基本データ等!$B$3,0)</f>
        <v>4296</v>
      </c>
      <c r="AA213" s="1">
        <f>ROUNDDOWN(P213*基本データ等!$B$3,0)</f>
        <v>4473</v>
      </c>
      <c r="AB213" s="1">
        <f>ROUNDDOWN(Q213*基本データ等!$B$3,0)</f>
        <v>4481</v>
      </c>
      <c r="AC213" s="1">
        <f>ROUNDDOWN(R213*基本データ等!$B$3,0)</f>
        <v>4543</v>
      </c>
      <c r="AD213" s="1">
        <f>ROUNDDOWN(S213*基本データ等!$B$3,0)</f>
        <v>4590</v>
      </c>
      <c r="AE213" s="1">
        <f>ROUNDDOWN(T213*基本データ等!$B$3,0)</f>
        <v>5938</v>
      </c>
      <c r="AF213" s="1">
        <f>ROUNDDOWN(U213*基本データ等!$B$3,0)</f>
        <v>6038</v>
      </c>
      <c r="AG213" s="1">
        <f>ROUNDDOWN(V213*基本データ等!$B$3,0)</f>
        <v>13488</v>
      </c>
      <c r="AH213" s="1">
        <f>ROUNDDOWN(W213*基本データ等!$B$3,0)</f>
        <v>4488</v>
      </c>
    </row>
    <row r="214" spans="1:34">
      <c r="A214" s="6">
        <v>211</v>
      </c>
      <c r="B214" s="1">
        <f t="shared" si="66"/>
        <v>47496</v>
      </c>
      <c r="C214" s="1">
        <f t="shared" si="67"/>
        <v>47496</v>
      </c>
      <c r="D214" s="1">
        <f t="shared" si="68"/>
        <v>47496</v>
      </c>
      <c r="E214" s="1">
        <f t="shared" si="69"/>
        <v>49446</v>
      </c>
      <c r="F214" s="1">
        <f t="shared" si="70"/>
        <v>49534</v>
      </c>
      <c r="G214" s="1">
        <f t="shared" si="71"/>
        <v>50216</v>
      </c>
      <c r="H214" s="1">
        <f t="shared" si="72"/>
        <v>50733</v>
      </c>
      <c r="I214" s="1">
        <f t="shared" si="73"/>
        <v>65561</v>
      </c>
      <c r="J214" s="1">
        <f t="shared" si="74"/>
        <v>66661</v>
      </c>
      <c r="K214" s="1">
        <f t="shared" si="75"/>
        <v>148611</v>
      </c>
      <c r="L214" s="1">
        <f t="shared" si="76"/>
        <v>49654</v>
      </c>
      <c r="M214" s="1">
        <f>$A214*基本データ等!$F$13-基本データ等!$F$34</f>
        <v>43179</v>
      </c>
      <c r="N214" s="1">
        <f>$A214*基本データ等!$F$14-基本データ等!$F$35</f>
        <v>43179</v>
      </c>
      <c r="O214" s="1">
        <f>$A214*基本データ等!$F$15-基本データ等!$F$36</f>
        <v>43179</v>
      </c>
      <c r="P214" s="1">
        <f>$A214*基本データ等!$F$16-基本データ等!$F$37</f>
        <v>44951</v>
      </c>
      <c r="Q214" s="1">
        <f>$A214*基本データ等!$F$17-基本データ等!$F$38</f>
        <v>45031</v>
      </c>
      <c r="R214" s="1">
        <f>$A214*基本データ等!$F$18-基本データ等!$F$39</f>
        <v>45651</v>
      </c>
      <c r="S214" s="1">
        <f>$A214*基本データ等!$F$19-基本データ等!$F$40</f>
        <v>46121</v>
      </c>
      <c r="T214" s="1">
        <f>$A214*基本データ等!$F$20-基本データ等!$F$41</f>
        <v>59601</v>
      </c>
      <c r="U214" s="1">
        <f>$A214*基本データ等!$F$21-基本データ等!$F$42</f>
        <v>60601</v>
      </c>
      <c r="V214" s="1">
        <f>$A214*基本データ等!$F$22-基本データ等!$F$43</f>
        <v>135101</v>
      </c>
      <c r="W214" s="1">
        <f>$A214*基本データ等!$G$26-基本データ等!$G$47</f>
        <v>45140</v>
      </c>
      <c r="X214" s="1">
        <f>ROUNDDOWN(M214*基本データ等!$B$3,0)</f>
        <v>4317</v>
      </c>
      <c r="Y214" s="1">
        <f>ROUNDDOWN(N214*基本データ等!$B$3,0)</f>
        <v>4317</v>
      </c>
      <c r="Z214" s="1">
        <f>ROUNDDOWN(O214*基本データ等!$B$3,0)</f>
        <v>4317</v>
      </c>
      <c r="AA214" s="1">
        <f>ROUNDDOWN(P214*基本データ等!$B$3,0)</f>
        <v>4495</v>
      </c>
      <c r="AB214" s="1">
        <f>ROUNDDOWN(Q214*基本データ等!$B$3,0)</f>
        <v>4503</v>
      </c>
      <c r="AC214" s="1">
        <f>ROUNDDOWN(R214*基本データ等!$B$3,0)</f>
        <v>4565</v>
      </c>
      <c r="AD214" s="1">
        <f>ROUNDDOWN(S214*基本データ等!$B$3,0)</f>
        <v>4612</v>
      </c>
      <c r="AE214" s="1">
        <f>ROUNDDOWN(T214*基本データ等!$B$3,0)</f>
        <v>5960</v>
      </c>
      <c r="AF214" s="1">
        <f>ROUNDDOWN(U214*基本データ等!$B$3,0)</f>
        <v>6060</v>
      </c>
      <c r="AG214" s="1">
        <f>ROUNDDOWN(V214*基本データ等!$B$3,0)</f>
        <v>13510</v>
      </c>
      <c r="AH214" s="1">
        <f>ROUNDDOWN(W214*基本データ等!$B$3,0)</f>
        <v>4514</v>
      </c>
    </row>
    <row r="215" spans="1:34">
      <c r="A215" s="6">
        <v>212</v>
      </c>
      <c r="B215" s="1">
        <f t="shared" si="66"/>
        <v>47734</v>
      </c>
      <c r="C215" s="1">
        <f t="shared" si="67"/>
        <v>47734</v>
      </c>
      <c r="D215" s="1">
        <f t="shared" si="68"/>
        <v>47734</v>
      </c>
      <c r="E215" s="1">
        <f t="shared" si="69"/>
        <v>49683</v>
      </c>
      <c r="F215" s="1">
        <f t="shared" si="70"/>
        <v>49771</v>
      </c>
      <c r="G215" s="1">
        <f t="shared" si="71"/>
        <v>50453</v>
      </c>
      <c r="H215" s="1">
        <f t="shared" si="72"/>
        <v>50970</v>
      </c>
      <c r="I215" s="1">
        <f t="shared" si="73"/>
        <v>65798</v>
      </c>
      <c r="J215" s="1">
        <f t="shared" si="74"/>
        <v>66898</v>
      </c>
      <c r="K215" s="1">
        <f t="shared" si="75"/>
        <v>148848</v>
      </c>
      <c r="L215" s="1">
        <f t="shared" si="76"/>
        <v>49931</v>
      </c>
      <c r="M215" s="1">
        <f>$A215*基本データ等!$F$13-基本データ等!$F$34</f>
        <v>43395</v>
      </c>
      <c r="N215" s="1">
        <f>$A215*基本データ等!$F$14-基本データ等!$F$35</f>
        <v>43395</v>
      </c>
      <c r="O215" s="1">
        <f>$A215*基本データ等!$F$15-基本データ等!$F$36</f>
        <v>43395</v>
      </c>
      <c r="P215" s="1">
        <f>$A215*基本データ等!$F$16-基本データ等!$F$37</f>
        <v>45167</v>
      </c>
      <c r="Q215" s="1">
        <f>$A215*基本データ等!$F$17-基本データ等!$F$38</f>
        <v>45247</v>
      </c>
      <c r="R215" s="1">
        <f>$A215*基本データ等!$F$18-基本データ等!$F$39</f>
        <v>45867</v>
      </c>
      <c r="S215" s="1">
        <f>$A215*基本データ等!$F$19-基本データ等!$F$40</f>
        <v>46337</v>
      </c>
      <c r="T215" s="1">
        <f>$A215*基本データ等!$F$20-基本データ等!$F$41</f>
        <v>59817</v>
      </c>
      <c r="U215" s="1">
        <f>$A215*基本データ等!$F$21-基本データ等!$F$42</f>
        <v>60817</v>
      </c>
      <c r="V215" s="1">
        <f>$A215*基本データ等!$F$22-基本データ等!$F$43</f>
        <v>135317</v>
      </c>
      <c r="W215" s="1">
        <f>$A215*基本データ等!$G$26-基本データ等!$G$47</f>
        <v>45392</v>
      </c>
      <c r="X215" s="1">
        <f>ROUNDDOWN(M215*基本データ等!$B$3,0)</f>
        <v>4339</v>
      </c>
      <c r="Y215" s="1">
        <f>ROUNDDOWN(N215*基本データ等!$B$3,0)</f>
        <v>4339</v>
      </c>
      <c r="Z215" s="1">
        <f>ROUNDDOWN(O215*基本データ等!$B$3,0)</f>
        <v>4339</v>
      </c>
      <c r="AA215" s="1">
        <f>ROUNDDOWN(P215*基本データ等!$B$3,0)</f>
        <v>4516</v>
      </c>
      <c r="AB215" s="1">
        <f>ROUNDDOWN(Q215*基本データ等!$B$3,0)</f>
        <v>4524</v>
      </c>
      <c r="AC215" s="1">
        <f>ROUNDDOWN(R215*基本データ等!$B$3,0)</f>
        <v>4586</v>
      </c>
      <c r="AD215" s="1">
        <f>ROUNDDOWN(S215*基本データ等!$B$3,0)</f>
        <v>4633</v>
      </c>
      <c r="AE215" s="1">
        <f>ROUNDDOWN(T215*基本データ等!$B$3,0)</f>
        <v>5981</v>
      </c>
      <c r="AF215" s="1">
        <f>ROUNDDOWN(U215*基本データ等!$B$3,0)</f>
        <v>6081</v>
      </c>
      <c r="AG215" s="1">
        <f>ROUNDDOWN(V215*基本データ等!$B$3,0)</f>
        <v>13531</v>
      </c>
      <c r="AH215" s="1">
        <f>ROUNDDOWN(W215*基本データ等!$B$3,0)</f>
        <v>4539</v>
      </c>
    </row>
    <row r="216" spans="1:34">
      <c r="A216" s="6">
        <v>213</v>
      </c>
      <c r="B216" s="1">
        <f t="shared" si="66"/>
        <v>47972</v>
      </c>
      <c r="C216" s="1">
        <f t="shared" si="67"/>
        <v>47972</v>
      </c>
      <c r="D216" s="1">
        <f t="shared" si="68"/>
        <v>47972</v>
      </c>
      <c r="E216" s="1">
        <f t="shared" si="69"/>
        <v>49921</v>
      </c>
      <c r="F216" s="1">
        <f t="shared" si="70"/>
        <v>50009</v>
      </c>
      <c r="G216" s="1">
        <f t="shared" si="71"/>
        <v>50691</v>
      </c>
      <c r="H216" s="1">
        <f t="shared" si="72"/>
        <v>51208</v>
      </c>
      <c r="I216" s="1">
        <f t="shared" si="73"/>
        <v>66036</v>
      </c>
      <c r="J216" s="1">
        <f t="shared" si="74"/>
        <v>67136</v>
      </c>
      <c r="K216" s="1">
        <f t="shared" si="75"/>
        <v>149086</v>
      </c>
      <c r="L216" s="1">
        <f t="shared" si="76"/>
        <v>50208</v>
      </c>
      <c r="M216" s="1">
        <f>$A216*基本データ等!$F$13-基本データ等!$F$34</f>
        <v>43611</v>
      </c>
      <c r="N216" s="1">
        <f>$A216*基本データ等!$F$14-基本データ等!$F$35</f>
        <v>43611</v>
      </c>
      <c r="O216" s="1">
        <f>$A216*基本データ等!$F$15-基本データ等!$F$36</f>
        <v>43611</v>
      </c>
      <c r="P216" s="1">
        <f>$A216*基本データ等!$F$16-基本データ等!$F$37</f>
        <v>45383</v>
      </c>
      <c r="Q216" s="1">
        <f>$A216*基本データ等!$F$17-基本データ等!$F$38</f>
        <v>45463</v>
      </c>
      <c r="R216" s="1">
        <f>$A216*基本データ等!$F$18-基本データ等!$F$39</f>
        <v>46083</v>
      </c>
      <c r="S216" s="1">
        <f>$A216*基本データ等!$F$19-基本データ等!$F$40</f>
        <v>46553</v>
      </c>
      <c r="T216" s="1">
        <f>$A216*基本データ等!$F$20-基本データ等!$F$41</f>
        <v>60033</v>
      </c>
      <c r="U216" s="1">
        <f>$A216*基本データ等!$F$21-基本データ等!$F$42</f>
        <v>61033</v>
      </c>
      <c r="V216" s="1">
        <f>$A216*基本データ等!$F$22-基本データ等!$F$43</f>
        <v>135533</v>
      </c>
      <c r="W216" s="1">
        <f>$A216*基本データ等!$G$26-基本データ等!$G$47</f>
        <v>45644</v>
      </c>
      <c r="X216" s="1">
        <f>ROUNDDOWN(M216*基本データ等!$B$3,0)</f>
        <v>4361</v>
      </c>
      <c r="Y216" s="1">
        <f>ROUNDDOWN(N216*基本データ等!$B$3,0)</f>
        <v>4361</v>
      </c>
      <c r="Z216" s="1">
        <f>ROUNDDOWN(O216*基本データ等!$B$3,0)</f>
        <v>4361</v>
      </c>
      <c r="AA216" s="1">
        <f>ROUNDDOWN(P216*基本データ等!$B$3,0)</f>
        <v>4538</v>
      </c>
      <c r="AB216" s="1">
        <f>ROUNDDOWN(Q216*基本データ等!$B$3,0)</f>
        <v>4546</v>
      </c>
      <c r="AC216" s="1">
        <f>ROUNDDOWN(R216*基本データ等!$B$3,0)</f>
        <v>4608</v>
      </c>
      <c r="AD216" s="1">
        <f>ROUNDDOWN(S216*基本データ等!$B$3,0)</f>
        <v>4655</v>
      </c>
      <c r="AE216" s="1">
        <f>ROUNDDOWN(T216*基本データ等!$B$3,0)</f>
        <v>6003</v>
      </c>
      <c r="AF216" s="1">
        <f>ROUNDDOWN(U216*基本データ等!$B$3,0)</f>
        <v>6103</v>
      </c>
      <c r="AG216" s="1">
        <f>ROUNDDOWN(V216*基本データ等!$B$3,0)</f>
        <v>13553</v>
      </c>
      <c r="AH216" s="1">
        <f>ROUNDDOWN(W216*基本データ等!$B$3,0)</f>
        <v>4564</v>
      </c>
    </row>
    <row r="217" spans="1:34">
      <c r="A217" s="6">
        <v>214</v>
      </c>
      <c r="B217" s="1">
        <f t="shared" si="66"/>
        <v>48209</v>
      </c>
      <c r="C217" s="1">
        <f t="shared" si="67"/>
        <v>48209</v>
      </c>
      <c r="D217" s="1">
        <f t="shared" si="68"/>
        <v>48209</v>
      </c>
      <c r="E217" s="1">
        <f t="shared" si="69"/>
        <v>50158</v>
      </c>
      <c r="F217" s="1">
        <f t="shared" si="70"/>
        <v>50246</v>
      </c>
      <c r="G217" s="1">
        <f t="shared" si="71"/>
        <v>50928</v>
      </c>
      <c r="H217" s="1">
        <f t="shared" si="72"/>
        <v>51445</v>
      </c>
      <c r="I217" s="1">
        <f t="shared" si="73"/>
        <v>66273</v>
      </c>
      <c r="J217" s="1">
        <f t="shared" si="74"/>
        <v>67373</v>
      </c>
      <c r="K217" s="1">
        <f t="shared" si="75"/>
        <v>149323</v>
      </c>
      <c r="L217" s="1">
        <f t="shared" si="76"/>
        <v>50485</v>
      </c>
      <c r="M217" s="1">
        <f>$A217*基本データ等!$F$13-基本データ等!$F$34</f>
        <v>43827</v>
      </c>
      <c r="N217" s="1">
        <f>$A217*基本データ等!$F$14-基本データ等!$F$35</f>
        <v>43827</v>
      </c>
      <c r="O217" s="1">
        <f>$A217*基本データ等!$F$15-基本データ等!$F$36</f>
        <v>43827</v>
      </c>
      <c r="P217" s="1">
        <f>$A217*基本データ等!$F$16-基本データ等!$F$37</f>
        <v>45599</v>
      </c>
      <c r="Q217" s="1">
        <f>$A217*基本データ等!$F$17-基本データ等!$F$38</f>
        <v>45679</v>
      </c>
      <c r="R217" s="1">
        <f>$A217*基本データ等!$F$18-基本データ等!$F$39</f>
        <v>46299</v>
      </c>
      <c r="S217" s="1">
        <f>$A217*基本データ等!$F$19-基本データ等!$F$40</f>
        <v>46769</v>
      </c>
      <c r="T217" s="1">
        <f>$A217*基本データ等!$F$20-基本データ等!$F$41</f>
        <v>60249</v>
      </c>
      <c r="U217" s="1">
        <f>$A217*基本データ等!$F$21-基本データ等!$F$42</f>
        <v>61249</v>
      </c>
      <c r="V217" s="1">
        <f>$A217*基本データ等!$F$22-基本データ等!$F$43</f>
        <v>135749</v>
      </c>
      <c r="W217" s="1">
        <f>$A217*基本データ等!$G$26-基本データ等!$G$47</f>
        <v>45896</v>
      </c>
      <c r="X217" s="1">
        <f>ROUNDDOWN(M217*基本データ等!$B$3,0)</f>
        <v>4382</v>
      </c>
      <c r="Y217" s="1">
        <f>ROUNDDOWN(N217*基本データ等!$B$3,0)</f>
        <v>4382</v>
      </c>
      <c r="Z217" s="1">
        <f>ROUNDDOWN(O217*基本データ等!$B$3,0)</f>
        <v>4382</v>
      </c>
      <c r="AA217" s="1">
        <f>ROUNDDOWN(P217*基本データ等!$B$3,0)</f>
        <v>4559</v>
      </c>
      <c r="AB217" s="1">
        <f>ROUNDDOWN(Q217*基本データ等!$B$3,0)</f>
        <v>4567</v>
      </c>
      <c r="AC217" s="1">
        <f>ROUNDDOWN(R217*基本データ等!$B$3,0)</f>
        <v>4629</v>
      </c>
      <c r="AD217" s="1">
        <f>ROUNDDOWN(S217*基本データ等!$B$3,0)</f>
        <v>4676</v>
      </c>
      <c r="AE217" s="1">
        <f>ROUNDDOWN(T217*基本データ等!$B$3,0)</f>
        <v>6024</v>
      </c>
      <c r="AF217" s="1">
        <f>ROUNDDOWN(U217*基本データ等!$B$3,0)</f>
        <v>6124</v>
      </c>
      <c r="AG217" s="1">
        <f>ROUNDDOWN(V217*基本データ等!$B$3,0)</f>
        <v>13574</v>
      </c>
      <c r="AH217" s="1">
        <f>ROUNDDOWN(W217*基本データ等!$B$3,0)</f>
        <v>4589</v>
      </c>
    </row>
    <row r="218" spans="1:34">
      <c r="A218" s="6">
        <v>215</v>
      </c>
      <c r="B218" s="1">
        <f t="shared" si="66"/>
        <v>48447</v>
      </c>
      <c r="C218" s="1">
        <f t="shared" si="67"/>
        <v>48447</v>
      </c>
      <c r="D218" s="1">
        <f t="shared" si="68"/>
        <v>48447</v>
      </c>
      <c r="E218" s="1">
        <f t="shared" si="69"/>
        <v>50396</v>
      </c>
      <c r="F218" s="1">
        <f t="shared" si="70"/>
        <v>50484</v>
      </c>
      <c r="G218" s="1">
        <f t="shared" si="71"/>
        <v>51166</v>
      </c>
      <c r="H218" s="1">
        <f t="shared" si="72"/>
        <v>51683</v>
      </c>
      <c r="I218" s="1">
        <f t="shared" si="73"/>
        <v>66511</v>
      </c>
      <c r="J218" s="1">
        <f t="shared" si="74"/>
        <v>67611</v>
      </c>
      <c r="K218" s="1">
        <f t="shared" si="75"/>
        <v>149561</v>
      </c>
      <c r="L218" s="1">
        <f t="shared" si="76"/>
        <v>50762</v>
      </c>
      <c r="M218" s="1">
        <f>$A218*基本データ等!$F$13-基本データ等!$F$34</f>
        <v>44043</v>
      </c>
      <c r="N218" s="1">
        <f>$A218*基本データ等!$F$14-基本データ等!$F$35</f>
        <v>44043</v>
      </c>
      <c r="O218" s="1">
        <f>$A218*基本データ等!$F$15-基本データ等!$F$36</f>
        <v>44043</v>
      </c>
      <c r="P218" s="1">
        <f>$A218*基本データ等!$F$16-基本データ等!$F$37</f>
        <v>45815</v>
      </c>
      <c r="Q218" s="1">
        <f>$A218*基本データ等!$F$17-基本データ等!$F$38</f>
        <v>45895</v>
      </c>
      <c r="R218" s="1">
        <f>$A218*基本データ等!$F$18-基本データ等!$F$39</f>
        <v>46515</v>
      </c>
      <c r="S218" s="1">
        <f>$A218*基本データ等!$F$19-基本データ等!$F$40</f>
        <v>46985</v>
      </c>
      <c r="T218" s="1">
        <f>$A218*基本データ等!$F$20-基本データ等!$F$41</f>
        <v>60465</v>
      </c>
      <c r="U218" s="1">
        <f>$A218*基本データ等!$F$21-基本データ等!$F$42</f>
        <v>61465</v>
      </c>
      <c r="V218" s="1">
        <f>$A218*基本データ等!$F$22-基本データ等!$F$43</f>
        <v>135965</v>
      </c>
      <c r="W218" s="1">
        <f>$A218*基本データ等!$G$26-基本データ等!$G$47</f>
        <v>46148</v>
      </c>
      <c r="X218" s="1">
        <f>ROUNDDOWN(M218*基本データ等!$B$3,0)</f>
        <v>4404</v>
      </c>
      <c r="Y218" s="1">
        <f>ROUNDDOWN(N218*基本データ等!$B$3,0)</f>
        <v>4404</v>
      </c>
      <c r="Z218" s="1">
        <f>ROUNDDOWN(O218*基本データ等!$B$3,0)</f>
        <v>4404</v>
      </c>
      <c r="AA218" s="1">
        <f>ROUNDDOWN(P218*基本データ等!$B$3,0)</f>
        <v>4581</v>
      </c>
      <c r="AB218" s="1">
        <f>ROUNDDOWN(Q218*基本データ等!$B$3,0)</f>
        <v>4589</v>
      </c>
      <c r="AC218" s="1">
        <f>ROUNDDOWN(R218*基本データ等!$B$3,0)</f>
        <v>4651</v>
      </c>
      <c r="AD218" s="1">
        <f>ROUNDDOWN(S218*基本データ等!$B$3,0)</f>
        <v>4698</v>
      </c>
      <c r="AE218" s="1">
        <f>ROUNDDOWN(T218*基本データ等!$B$3,0)</f>
        <v>6046</v>
      </c>
      <c r="AF218" s="1">
        <f>ROUNDDOWN(U218*基本データ等!$B$3,0)</f>
        <v>6146</v>
      </c>
      <c r="AG218" s="1">
        <f>ROUNDDOWN(V218*基本データ等!$B$3,0)</f>
        <v>13596</v>
      </c>
      <c r="AH218" s="1">
        <f>ROUNDDOWN(W218*基本データ等!$B$3,0)</f>
        <v>4614</v>
      </c>
    </row>
    <row r="219" spans="1:34">
      <c r="A219" s="6">
        <v>216</v>
      </c>
      <c r="B219" s="1">
        <f t="shared" si="66"/>
        <v>48684</v>
      </c>
      <c r="C219" s="1">
        <f t="shared" si="67"/>
        <v>48684</v>
      </c>
      <c r="D219" s="1">
        <f t="shared" si="68"/>
        <v>48684</v>
      </c>
      <c r="E219" s="1">
        <f t="shared" si="69"/>
        <v>50634</v>
      </c>
      <c r="F219" s="1">
        <f t="shared" si="70"/>
        <v>50722</v>
      </c>
      <c r="G219" s="1">
        <f t="shared" si="71"/>
        <v>51404</v>
      </c>
      <c r="H219" s="1">
        <f t="shared" si="72"/>
        <v>51921</v>
      </c>
      <c r="I219" s="1">
        <f t="shared" si="73"/>
        <v>66749</v>
      </c>
      <c r="J219" s="1">
        <f t="shared" si="74"/>
        <v>67849</v>
      </c>
      <c r="K219" s="1">
        <f t="shared" si="75"/>
        <v>149799</v>
      </c>
      <c r="L219" s="1">
        <f t="shared" si="76"/>
        <v>51040</v>
      </c>
      <c r="M219" s="1">
        <f>$A219*基本データ等!$F$13-基本データ等!$F$34</f>
        <v>44259</v>
      </c>
      <c r="N219" s="1">
        <f>$A219*基本データ等!$F$14-基本データ等!$F$35</f>
        <v>44259</v>
      </c>
      <c r="O219" s="1">
        <f>$A219*基本データ等!$F$15-基本データ等!$F$36</f>
        <v>44259</v>
      </c>
      <c r="P219" s="1">
        <f>$A219*基本データ等!$F$16-基本データ等!$F$37</f>
        <v>46031</v>
      </c>
      <c r="Q219" s="1">
        <f>$A219*基本データ等!$F$17-基本データ等!$F$38</f>
        <v>46111</v>
      </c>
      <c r="R219" s="1">
        <f>$A219*基本データ等!$F$18-基本データ等!$F$39</f>
        <v>46731</v>
      </c>
      <c r="S219" s="1">
        <f>$A219*基本データ等!$F$19-基本データ等!$F$40</f>
        <v>47201</v>
      </c>
      <c r="T219" s="1">
        <f>$A219*基本データ等!$F$20-基本データ等!$F$41</f>
        <v>60681</v>
      </c>
      <c r="U219" s="1">
        <f>$A219*基本データ等!$F$21-基本データ等!$F$42</f>
        <v>61681</v>
      </c>
      <c r="V219" s="1">
        <f>$A219*基本データ等!$F$22-基本データ等!$F$43</f>
        <v>136181</v>
      </c>
      <c r="W219" s="1">
        <f>$A219*基本データ等!$G$26-基本データ等!$G$47</f>
        <v>46400</v>
      </c>
      <c r="X219" s="1">
        <f>ROUNDDOWN(M219*基本データ等!$B$3,0)</f>
        <v>4425</v>
      </c>
      <c r="Y219" s="1">
        <f>ROUNDDOWN(N219*基本データ等!$B$3,0)</f>
        <v>4425</v>
      </c>
      <c r="Z219" s="1">
        <f>ROUNDDOWN(O219*基本データ等!$B$3,0)</f>
        <v>4425</v>
      </c>
      <c r="AA219" s="1">
        <f>ROUNDDOWN(P219*基本データ等!$B$3,0)</f>
        <v>4603</v>
      </c>
      <c r="AB219" s="1">
        <f>ROUNDDOWN(Q219*基本データ等!$B$3,0)</f>
        <v>4611</v>
      </c>
      <c r="AC219" s="1">
        <f>ROUNDDOWN(R219*基本データ等!$B$3,0)</f>
        <v>4673</v>
      </c>
      <c r="AD219" s="1">
        <f>ROUNDDOWN(S219*基本データ等!$B$3,0)</f>
        <v>4720</v>
      </c>
      <c r="AE219" s="1">
        <f>ROUNDDOWN(T219*基本データ等!$B$3,0)</f>
        <v>6068</v>
      </c>
      <c r="AF219" s="1">
        <f>ROUNDDOWN(U219*基本データ等!$B$3,0)</f>
        <v>6168</v>
      </c>
      <c r="AG219" s="1">
        <f>ROUNDDOWN(V219*基本データ等!$B$3,0)</f>
        <v>13618</v>
      </c>
      <c r="AH219" s="1">
        <f>ROUNDDOWN(W219*基本データ等!$B$3,0)</f>
        <v>4640</v>
      </c>
    </row>
    <row r="220" spans="1:34">
      <c r="A220" s="6">
        <v>217</v>
      </c>
      <c r="B220" s="1">
        <f t="shared" si="66"/>
        <v>48922</v>
      </c>
      <c r="C220" s="1">
        <f t="shared" si="67"/>
        <v>48922</v>
      </c>
      <c r="D220" s="1">
        <f t="shared" si="68"/>
        <v>48922</v>
      </c>
      <c r="E220" s="1">
        <f t="shared" si="69"/>
        <v>50871</v>
      </c>
      <c r="F220" s="1">
        <f t="shared" si="70"/>
        <v>50959</v>
      </c>
      <c r="G220" s="1">
        <f t="shared" si="71"/>
        <v>51641</v>
      </c>
      <c r="H220" s="1">
        <f t="shared" si="72"/>
        <v>52158</v>
      </c>
      <c r="I220" s="1">
        <f t="shared" si="73"/>
        <v>66986</v>
      </c>
      <c r="J220" s="1">
        <f t="shared" si="74"/>
        <v>68086</v>
      </c>
      <c r="K220" s="1">
        <f t="shared" si="75"/>
        <v>150036</v>
      </c>
      <c r="L220" s="1">
        <f t="shared" si="76"/>
        <v>51317</v>
      </c>
      <c r="M220" s="1">
        <f>$A220*基本データ等!$F$13-基本データ等!$F$34</f>
        <v>44475</v>
      </c>
      <c r="N220" s="1">
        <f>$A220*基本データ等!$F$14-基本データ等!$F$35</f>
        <v>44475</v>
      </c>
      <c r="O220" s="1">
        <f>$A220*基本データ等!$F$15-基本データ等!$F$36</f>
        <v>44475</v>
      </c>
      <c r="P220" s="1">
        <f>$A220*基本データ等!$F$16-基本データ等!$F$37</f>
        <v>46247</v>
      </c>
      <c r="Q220" s="1">
        <f>$A220*基本データ等!$F$17-基本データ等!$F$38</f>
        <v>46327</v>
      </c>
      <c r="R220" s="1">
        <f>$A220*基本データ等!$F$18-基本データ等!$F$39</f>
        <v>46947</v>
      </c>
      <c r="S220" s="1">
        <f>$A220*基本データ等!$F$19-基本データ等!$F$40</f>
        <v>47417</v>
      </c>
      <c r="T220" s="1">
        <f>$A220*基本データ等!$F$20-基本データ等!$F$41</f>
        <v>60897</v>
      </c>
      <c r="U220" s="1">
        <f>$A220*基本データ等!$F$21-基本データ等!$F$42</f>
        <v>61897</v>
      </c>
      <c r="V220" s="1">
        <f>$A220*基本データ等!$F$22-基本データ等!$F$43</f>
        <v>136397</v>
      </c>
      <c r="W220" s="1">
        <f>$A220*基本データ等!$G$26-基本データ等!$G$47</f>
        <v>46652</v>
      </c>
      <c r="X220" s="1">
        <f>ROUNDDOWN(M220*基本データ等!$B$3,0)</f>
        <v>4447</v>
      </c>
      <c r="Y220" s="1">
        <f>ROUNDDOWN(N220*基本データ等!$B$3,0)</f>
        <v>4447</v>
      </c>
      <c r="Z220" s="1">
        <f>ROUNDDOWN(O220*基本データ等!$B$3,0)</f>
        <v>4447</v>
      </c>
      <c r="AA220" s="1">
        <f>ROUNDDOWN(P220*基本データ等!$B$3,0)</f>
        <v>4624</v>
      </c>
      <c r="AB220" s="1">
        <f>ROUNDDOWN(Q220*基本データ等!$B$3,0)</f>
        <v>4632</v>
      </c>
      <c r="AC220" s="1">
        <f>ROUNDDOWN(R220*基本データ等!$B$3,0)</f>
        <v>4694</v>
      </c>
      <c r="AD220" s="1">
        <f>ROUNDDOWN(S220*基本データ等!$B$3,0)</f>
        <v>4741</v>
      </c>
      <c r="AE220" s="1">
        <f>ROUNDDOWN(T220*基本データ等!$B$3,0)</f>
        <v>6089</v>
      </c>
      <c r="AF220" s="1">
        <f>ROUNDDOWN(U220*基本データ等!$B$3,0)</f>
        <v>6189</v>
      </c>
      <c r="AG220" s="1">
        <f>ROUNDDOWN(V220*基本データ等!$B$3,0)</f>
        <v>13639</v>
      </c>
      <c r="AH220" s="1">
        <f>ROUNDDOWN(W220*基本データ等!$B$3,0)</f>
        <v>4665</v>
      </c>
    </row>
    <row r="221" spans="1:34">
      <c r="A221" s="6">
        <v>218</v>
      </c>
      <c r="B221" s="1">
        <f t="shared" si="66"/>
        <v>49160</v>
      </c>
      <c r="C221" s="1">
        <f t="shared" si="67"/>
        <v>49160</v>
      </c>
      <c r="D221" s="1">
        <f t="shared" si="68"/>
        <v>49160</v>
      </c>
      <c r="E221" s="1">
        <f t="shared" si="69"/>
        <v>51109</v>
      </c>
      <c r="F221" s="1">
        <f t="shared" si="70"/>
        <v>51197</v>
      </c>
      <c r="G221" s="1">
        <f t="shared" si="71"/>
        <v>51879</v>
      </c>
      <c r="H221" s="1">
        <f t="shared" si="72"/>
        <v>52396</v>
      </c>
      <c r="I221" s="1">
        <f t="shared" si="73"/>
        <v>67224</v>
      </c>
      <c r="J221" s="1">
        <f t="shared" si="74"/>
        <v>68324</v>
      </c>
      <c r="K221" s="1">
        <f t="shared" si="75"/>
        <v>150274</v>
      </c>
      <c r="L221" s="1">
        <f t="shared" si="76"/>
        <v>51594</v>
      </c>
      <c r="M221" s="1">
        <f>$A221*基本データ等!$F$13-基本データ等!$F$34</f>
        <v>44691</v>
      </c>
      <c r="N221" s="1">
        <f>$A221*基本データ等!$F$14-基本データ等!$F$35</f>
        <v>44691</v>
      </c>
      <c r="O221" s="1">
        <f>$A221*基本データ等!$F$15-基本データ等!$F$36</f>
        <v>44691</v>
      </c>
      <c r="P221" s="1">
        <f>$A221*基本データ等!$F$16-基本データ等!$F$37</f>
        <v>46463</v>
      </c>
      <c r="Q221" s="1">
        <f>$A221*基本データ等!$F$17-基本データ等!$F$38</f>
        <v>46543</v>
      </c>
      <c r="R221" s="1">
        <f>$A221*基本データ等!$F$18-基本データ等!$F$39</f>
        <v>47163</v>
      </c>
      <c r="S221" s="1">
        <f>$A221*基本データ等!$F$19-基本データ等!$F$40</f>
        <v>47633</v>
      </c>
      <c r="T221" s="1">
        <f>$A221*基本データ等!$F$20-基本データ等!$F$41</f>
        <v>61113</v>
      </c>
      <c r="U221" s="1">
        <f>$A221*基本データ等!$F$21-基本データ等!$F$42</f>
        <v>62113</v>
      </c>
      <c r="V221" s="1">
        <f>$A221*基本データ等!$F$22-基本データ等!$F$43</f>
        <v>136613</v>
      </c>
      <c r="W221" s="1">
        <f>$A221*基本データ等!$G$26-基本データ等!$G$47</f>
        <v>46904</v>
      </c>
      <c r="X221" s="1">
        <f>ROUNDDOWN(M221*基本データ等!$B$3,0)</f>
        <v>4469</v>
      </c>
      <c r="Y221" s="1">
        <f>ROUNDDOWN(N221*基本データ等!$B$3,0)</f>
        <v>4469</v>
      </c>
      <c r="Z221" s="1">
        <f>ROUNDDOWN(O221*基本データ等!$B$3,0)</f>
        <v>4469</v>
      </c>
      <c r="AA221" s="1">
        <f>ROUNDDOWN(P221*基本データ等!$B$3,0)</f>
        <v>4646</v>
      </c>
      <c r="AB221" s="1">
        <f>ROUNDDOWN(Q221*基本データ等!$B$3,0)</f>
        <v>4654</v>
      </c>
      <c r="AC221" s="1">
        <f>ROUNDDOWN(R221*基本データ等!$B$3,0)</f>
        <v>4716</v>
      </c>
      <c r="AD221" s="1">
        <f>ROUNDDOWN(S221*基本データ等!$B$3,0)</f>
        <v>4763</v>
      </c>
      <c r="AE221" s="1">
        <f>ROUNDDOWN(T221*基本データ等!$B$3,0)</f>
        <v>6111</v>
      </c>
      <c r="AF221" s="1">
        <f>ROUNDDOWN(U221*基本データ等!$B$3,0)</f>
        <v>6211</v>
      </c>
      <c r="AG221" s="1">
        <f>ROUNDDOWN(V221*基本データ等!$B$3,0)</f>
        <v>13661</v>
      </c>
      <c r="AH221" s="1">
        <f>ROUNDDOWN(W221*基本データ等!$B$3,0)</f>
        <v>4690</v>
      </c>
    </row>
    <row r="222" spans="1:34">
      <c r="A222" s="6">
        <v>219</v>
      </c>
      <c r="B222" s="1">
        <f t="shared" si="66"/>
        <v>49397</v>
      </c>
      <c r="C222" s="1">
        <f t="shared" si="67"/>
        <v>49397</v>
      </c>
      <c r="D222" s="1">
        <f t="shared" si="68"/>
        <v>49397</v>
      </c>
      <c r="E222" s="1">
        <f t="shared" si="69"/>
        <v>51346</v>
      </c>
      <c r="F222" s="1">
        <f t="shared" si="70"/>
        <v>51434</v>
      </c>
      <c r="G222" s="1">
        <f t="shared" si="71"/>
        <v>52116</v>
      </c>
      <c r="H222" s="1">
        <f t="shared" si="72"/>
        <v>52633</v>
      </c>
      <c r="I222" s="1">
        <f t="shared" si="73"/>
        <v>67461</v>
      </c>
      <c r="J222" s="1">
        <f t="shared" si="74"/>
        <v>68561</v>
      </c>
      <c r="K222" s="1">
        <f t="shared" si="75"/>
        <v>150511</v>
      </c>
      <c r="L222" s="1">
        <f t="shared" si="76"/>
        <v>51871</v>
      </c>
      <c r="M222" s="1">
        <f>$A222*基本データ等!$F$13-基本データ等!$F$34</f>
        <v>44907</v>
      </c>
      <c r="N222" s="1">
        <f>$A222*基本データ等!$F$14-基本データ等!$F$35</f>
        <v>44907</v>
      </c>
      <c r="O222" s="1">
        <f>$A222*基本データ等!$F$15-基本データ等!$F$36</f>
        <v>44907</v>
      </c>
      <c r="P222" s="1">
        <f>$A222*基本データ等!$F$16-基本データ等!$F$37</f>
        <v>46679</v>
      </c>
      <c r="Q222" s="1">
        <f>$A222*基本データ等!$F$17-基本データ等!$F$38</f>
        <v>46759</v>
      </c>
      <c r="R222" s="1">
        <f>$A222*基本データ等!$F$18-基本データ等!$F$39</f>
        <v>47379</v>
      </c>
      <c r="S222" s="1">
        <f>$A222*基本データ等!$F$19-基本データ等!$F$40</f>
        <v>47849</v>
      </c>
      <c r="T222" s="1">
        <f>$A222*基本データ等!$F$20-基本データ等!$F$41</f>
        <v>61329</v>
      </c>
      <c r="U222" s="1">
        <f>$A222*基本データ等!$F$21-基本データ等!$F$42</f>
        <v>62329</v>
      </c>
      <c r="V222" s="1">
        <f>$A222*基本データ等!$F$22-基本データ等!$F$43</f>
        <v>136829</v>
      </c>
      <c r="W222" s="1">
        <f>$A222*基本データ等!$G$26-基本データ等!$G$47</f>
        <v>47156</v>
      </c>
      <c r="X222" s="1">
        <f>ROUNDDOWN(M222*基本データ等!$B$3,0)</f>
        <v>4490</v>
      </c>
      <c r="Y222" s="1">
        <f>ROUNDDOWN(N222*基本データ等!$B$3,0)</f>
        <v>4490</v>
      </c>
      <c r="Z222" s="1">
        <f>ROUNDDOWN(O222*基本データ等!$B$3,0)</f>
        <v>4490</v>
      </c>
      <c r="AA222" s="1">
        <f>ROUNDDOWN(P222*基本データ等!$B$3,0)</f>
        <v>4667</v>
      </c>
      <c r="AB222" s="1">
        <f>ROUNDDOWN(Q222*基本データ等!$B$3,0)</f>
        <v>4675</v>
      </c>
      <c r="AC222" s="1">
        <f>ROUNDDOWN(R222*基本データ等!$B$3,0)</f>
        <v>4737</v>
      </c>
      <c r="AD222" s="1">
        <f>ROUNDDOWN(S222*基本データ等!$B$3,0)</f>
        <v>4784</v>
      </c>
      <c r="AE222" s="1">
        <f>ROUNDDOWN(T222*基本データ等!$B$3,0)</f>
        <v>6132</v>
      </c>
      <c r="AF222" s="1">
        <f>ROUNDDOWN(U222*基本データ等!$B$3,0)</f>
        <v>6232</v>
      </c>
      <c r="AG222" s="1">
        <f>ROUNDDOWN(V222*基本データ等!$B$3,0)</f>
        <v>13682</v>
      </c>
      <c r="AH222" s="1">
        <f>ROUNDDOWN(W222*基本データ等!$B$3,0)</f>
        <v>4715</v>
      </c>
    </row>
    <row r="223" spans="1:34">
      <c r="A223" s="6">
        <v>220</v>
      </c>
      <c r="B223" s="1">
        <f t="shared" si="66"/>
        <v>49635</v>
      </c>
      <c r="C223" s="1">
        <f t="shared" si="67"/>
        <v>49635</v>
      </c>
      <c r="D223" s="1">
        <f t="shared" si="68"/>
        <v>49635</v>
      </c>
      <c r="E223" s="1">
        <f t="shared" si="69"/>
        <v>51584</v>
      </c>
      <c r="F223" s="1">
        <f t="shared" si="70"/>
        <v>51672</v>
      </c>
      <c r="G223" s="1">
        <f t="shared" si="71"/>
        <v>52354</v>
      </c>
      <c r="H223" s="1">
        <f t="shared" si="72"/>
        <v>52871</v>
      </c>
      <c r="I223" s="1">
        <f t="shared" si="73"/>
        <v>67699</v>
      </c>
      <c r="J223" s="1">
        <f t="shared" si="74"/>
        <v>68799</v>
      </c>
      <c r="K223" s="1">
        <f t="shared" si="75"/>
        <v>150749</v>
      </c>
      <c r="L223" s="1">
        <f t="shared" si="76"/>
        <v>52148</v>
      </c>
      <c r="M223" s="1">
        <f>$A223*基本データ等!$F$13-基本データ等!$F$34</f>
        <v>45123</v>
      </c>
      <c r="N223" s="1">
        <f>$A223*基本データ等!$F$14-基本データ等!$F$35</f>
        <v>45123</v>
      </c>
      <c r="O223" s="1">
        <f>$A223*基本データ等!$F$15-基本データ等!$F$36</f>
        <v>45123</v>
      </c>
      <c r="P223" s="1">
        <f>$A223*基本データ等!$F$16-基本データ等!$F$37</f>
        <v>46895</v>
      </c>
      <c r="Q223" s="1">
        <f>$A223*基本データ等!$F$17-基本データ等!$F$38</f>
        <v>46975</v>
      </c>
      <c r="R223" s="1">
        <f>$A223*基本データ等!$F$18-基本データ等!$F$39</f>
        <v>47595</v>
      </c>
      <c r="S223" s="1">
        <f>$A223*基本データ等!$F$19-基本データ等!$F$40</f>
        <v>48065</v>
      </c>
      <c r="T223" s="1">
        <f>$A223*基本データ等!$F$20-基本データ等!$F$41</f>
        <v>61545</v>
      </c>
      <c r="U223" s="1">
        <f>$A223*基本データ等!$F$21-基本データ等!$F$42</f>
        <v>62545</v>
      </c>
      <c r="V223" s="1">
        <f>$A223*基本データ等!$F$22-基本データ等!$F$43</f>
        <v>137045</v>
      </c>
      <c r="W223" s="1">
        <f>$A223*基本データ等!$G$26-基本データ等!$G$47</f>
        <v>47408</v>
      </c>
      <c r="X223" s="1">
        <f>ROUNDDOWN(M223*基本データ等!$B$3,0)</f>
        <v>4512</v>
      </c>
      <c r="Y223" s="1">
        <f>ROUNDDOWN(N223*基本データ等!$B$3,0)</f>
        <v>4512</v>
      </c>
      <c r="Z223" s="1">
        <f>ROUNDDOWN(O223*基本データ等!$B$3,0)</f>
        <v>4512</v>
      </c>
      <c r="AA223" s="1">
        <f>ROUNDDOWN(P223*基本データ等!$B$3,0)</f>
        <v>4689</v>
      </c>
      <c r="AB223" s="1">
        <f>ROUNDDOWN(Q223*基本データ等!$B$3,0)</f>
        <v>4697</v>
      </c>
      <c r="AC223" s="1">
        <f>ROUNDDOWN(R223*基本データ等!$B$3,0)</f>
        <v>4759</v>
      </c>
      <c r="AD223" s="1">
        <f>ROUNDDOWN(S223*基本データ等!$B$3,0)</f>
        <v>4806</v>
      </c>
      <c r="AE223" s="1">
        <f>ROUNDDOWN(T223*基本データ等!$B$3,0)</f>
        <v>6154</v>
      </c>
      <c r="AF223" s="1">
        <f>ROUNDDOWN(U223*基本データ等!$B$3,0)</f>
        <v>6254</v>
      </c>
      <c r="AG223" s="1">
        <f>ROUNDDOWN(V223*基本データ等!$B$3,0)</f>
        <v>13704</v>
      </c>
      <c r="AH223" s="1">
        <f>ROUNDDOWN(W223*基本データ等!$B$3,0)</f>
        <v>4740</v>
      </c>
    </row>
    <row r="224" spans="1:34">
      <c r="A224" s="6">
        <v>221</v>
      </c>
      <c r="B224" s="1">
        <f t="shared" si="66"/>
        <v>49872</v>
      </c>
      <c r="C224" s="1">
        <f t="shared" si="67"/>
        <v>49872</v>
      </c>
      <c r="D224" s="1">
        <f t="shared" si="68"/>
        <v>49872</v>
      </c>
      <c r="E224" s="1">
        <f t="shared" si="69"/>
        <v>51822</v>
      </c>
      <c r="F224" s="1">
        <f t="shared" si="70"/>
        <v>51910</v>
      </c>
      <c r="G224" s="1">
        <f t="shared" si="71"/>
        <v>52592</v>
      </c>
      <c r="H224" s="1">
        <f t="shared" si="72"/>
        <v>53109</v>
      </c>
      <c r="I224" s="1">
        <f t="shared" si="73"/>
        <v>67937</v>
      </c>
      <c r="J224" s="1">
        <f t="shared" si="74"/>
        <v>69037</v>
      </c>
      <c r="K224" s="1">
        <f t="shared" si="75"/>
        <v>150987</v>
      </c>
      <c r="L224" s="1">
        <f t="shared" si="76"/>
        <v>52426</v>
      </c>
      <c r="M224" s="1">
        <f>$A224*基本データ等!$F$13-基本データ等!$F$34</f>
        <v>45339</v>
      </c>
      <c r="N224" s="1">
        <f>$A224*基本データ等!$F$14-基本データ等!$F$35</f>
        <v>45339</v>
      </c>
      <c r="O224" s="1">
        <f>$A224*基本データ等!$F$15-基本データ等!$F$36</f>
        <v>45339</v>
      </c>
      <c r="P224" s="1">
        <f>$A224*基本データ等!$F$16-基本データ等!$F$37</f>
        <v>47111</v>
      </c>
      <c r="Q224" s="1">
        <f>$A224*基本データ等!$F$17-基本データ等!$F$38</f>
        <v>47191</v>
      </c>
      <c r="R224" s="1">
        <f>$A224*基本データ等!$F$18-基本データ等!$F$39</f>
        <v>47811</v>
      </c>
      <c r="S224" s="1">
        <f>$A224*基本データ等!$F$19-基本データ等!$F$40</f>
        <v>48281</v>
      </c>
      <c r="T224" s="1">
        <f>$A224*基本データ等!$F$20-基本データ等!$F$41</f>
        <v>61761</v>
      </c>
      <c r="U224" s="1">
        <f>$A224*基本データ等!$F$21-基本データ等!$F$42</f>
        <v>62761</v>
      </c>
      <c r="V224" s="1">
        <f>$A224*基本データ等!$F$22-基本データ等!$F$43</f>
        <v>137261</v>
      </c>
      <c r="W224" s="1">
        <f>$A224*基本データ等!$G$26-基本データ等!$G$47</f>
        <v>47660</v>
      </c>
      <c r="X224" s="1">
        <f>ROUNDDOWN(M224*基本データ等!$B$3,0)</f>
        <v>4533</v>
      </c>
      <c r="Y224" s="1">
        <f>ROUNDDOWN(N224*基本データ等!$B$3,0)</f>
        <v>4533</v>
      </c>
      <c r="Z224" s="1">
        <f>ROUNDDOWN(O224*基本データ等!$B$3,0)</f>
        <v>4533</v>
      </c>
      <c r="AA224" s="1">
        <f>ROUNDDOWN(P224*基本データ等!$B$3,0)</f>
        <v>4711</v>
      </c>
      <c r="AB224" s="1">
        <f>ROUNDDOWN(Q224*基本データ等!$B$3,0)</f>
        <v>4719</v>
      </c>
      <c r="AC224" s="1">
        <f>ROUNDDOWN(R224*基本データ等!$B$3,0)</f>
        <v>4781</v>
      </c>
      <c r="AD224" s="1">
        <f>ROUNDDOWN(S224*基本データ等!$B$3,0)</f>
        <v>4828</v>
      </c>
      <c r="AE224" s="1">
        <f>ROUNDDOWN(T224*基本データ等!$B$3,0)</f>
        <v>6176</v>
      </c>
      <c r="AF224" s="1">
        <f>ROUNDDOWN(U224*基本データ等!$B$3,0)</f>
        <v>6276</v>
      </c>
      <c r="AG224" s="1">
        <f>ROUNDDOWN(V224*基本データ等!$B$3,0)</f>
        <v>13726</v>
      </c>
      <c r="AH224" s="1">
        <f>ROUNDDOWN(W224*基本データ等!$B$3,0)</f>
        <v>4766</v>
      </c>
    </row>
    <row r="225" spans="1:34">
      <c r="A225" s="6">
        <v>222</v>
      </c>
      <c r="B225" s="1">
        <f t="shared" si="66"/>
        <v>50110</v>
      </c>
      <c r="C225" s="1">
        <f t="shared" si="67"/>
        <v>50110</v>
      </c>
      <c r="D225" s="1">
        <f t="shared" si="68"/>
        <v>50110</v>
      </c>
      <c r="E225" s="1">
        <f t="shared" si="69"/>
        <v>52059</v>
      </c>
      <c r="F225" s="1">
        <f t="shared" si="70"/>
        <v>52147</v>
      </c>
      <c r="G225" s="1">
        <f t="shared" si="71"/>
        <v>52829</v>
      </c>
      <c r="H225" s="1">
        <f t="shared" si="72"/>
        <v>53346</v>
      </c>
      <c r="I225" s="1">
        <f t="shared" si="73"/>
        <v>68174</v>
      </c>
      <c r="J225" s="1">
        <f t="shared" si="74"/>
        <v>69274</v>
      </c>
      <c r="K225" s="1">
        <f t="shared" si="75"/>
        <v>151224</v>
      </c>
      <c r="L225" s="1">
        <f t="shared" si="76"/>
        <v>52703</v>
      </c>
      <c r="M225" s="1">
        <f>$A225*基本データ等!$F$13-基本データ等!$F$34</f>
        <v>45555</v>
      </c>
      <c r="N225" s="1">
        <f>$A225*基本データ等!$F$14-基本データ等!$F$35</f>
        <v>45555</v>
      </c>
      <c r="O225" s="1">
        <f>$A225*基本データ等!$F$15-基本データ等!$F$36</f>
        <v>45555</v>
      </c>
      <c r="P225" s="1">
        <f>$A225*基本データ等!$F$16-基本データ等!$F$37</f>
        <v>47327</v>
      </c>
      <c r="Q225" s="1">
        <f>$A225*基本データ等!$F$17-基本データ等!$F$38</f>
        <v>47407</v>
      </c>
      <c r="R225" s="1">
        <f>$A225*基本データ等!$F$18-基本データ等!$F$39</f>
        <v>48027</v>
      </c>
      <c r="S225" s="1">
        <f>$A225*基本データ等!$F$19-基本データ等!$F$40</f>
        <v>48497</v>
      </c>
      <c r="T225" s="1">
        <f>$A225*基本データ等!$F$20-基本データ等!$F$41</f>
        <v>61977</v>
      </c>
      <c r="U225" s="1">
        <f>$A225*基本データ等!$F$21-基本データ等!$F$42</f>
        <v>62977</v>
      </c>
      <c r="V225" s="1">
        <f>$A225*基本データ等!$F$22-基本データ等!$F$43</f>
        <v>137477</v>
      </c>
      <c r="W225" s="1">
        <f>$A225*基本データ等!$G$26-基本データ等!$G$47</f>
        <v>47912</v>
      </c>
      <c r="X225" s="1">
        <f>ROUNDDOWN(M225*基本データ等!$B$3,0)</f>
        <v>4555</v>
      </c>
      <c r="Y225" s="1">
        <f>ROUNDDOWN(N225*基本データ等!$B$3,0)</f>
        <v>4555</v>
      </c>
      <c r="Z225" s="1">
        <f>ROUNDDOWN(O225*基本データ等!$B$3,0)</f>
        <v>4555</v>
      </c>
      <c r="AA225" s="1">
        <f>ROUNDDOWN(P225*基本データ等!$B$3,0)</f>
        <v>4732</v>
      </c>
      <c r="AB225" s="1">
        <f>ROUNDDOWN(Q225*基本データ等!$B$3,0)</f>
        <v>4740</v>
      </c>
      <c r="AC225" s="1">
        <f>ROUNDDOWN(R225*基本データ等!$B$3,0)</f>
        <v>4802</v>
      </c>
      <c r="AD225" s="1">
        <f>ROUNDDOWN(S225*基本データ等!$B$3,0)</f>
        <v>4849</v>
      </c>
      <c r="AE225" s="1">
        <f>ROUNDDOWN(T225*基本データ等!$B$3,0)</f>
        <v>6197</v>
      </c>
      <c r="AF225" s="1">
        <f>ROUNDDOWN(U225*基本データ等!$B$3,0)</f>
        <v>6297</v>
      </c>
      <c r="AG225" s="1">
        <f>ROUNDDOWN(V225*基本データ等!$B$3,0)</f>
        <v>13747</v>
      </c>
      <c r="AH225" s="1">
        <f>ROUNDDOWN(W225*基本データ等!$B$3,0)</f>
        <v>4791</v>
      </c>
    </row>
    <row r="226" spans="1:34">
      <c r="A226" s="6">
        <v>223</v>
      </c>
      <c r="B226" s="1">
        <f t="shared" si="66"/>
        <v>50348</v>
      </c>
      <c r="C226" s="1">
        <f t="shared" si="67"/>
        <v>50348</v>
      </c>
      <c r="D226" s="1">
        <f t="shared" si="68"/>
        <v>50348</v>
      </c>
      <c r="E226" s="1">
        <f t="shared" si="69"/>
        <v>52297</v>
      </c>
      <c r="F226" s="1">
        <f t="shared" si="70"/>
        <v>52385</v>
      </c>
      <c r="G226" s="1">
        <f t="shared" si="71"/>
        <v>53067</v>
      </c>
      <c r="H226" s="1">
        <f t="shared" si="72"/>
        <v>53584</v>
      </c>
      <c r="I226" s="1">
        <f t="shared" si="73"/>
        <v>68412</v>
      </c>
      <c r="J226" s="1">
        <f t="shared" si="74"/>
        <v>69512</v>
      </c>
      <c r="K226" s="1">
        <f t="shared" si="75"/>
        <v>151462</v>
      </c>
      <c r="L226" s="1">
        <f t="shared" si="76"/>
        <v>52980</v>
      </c>
      <c r="M226" s="1">
        <f>$A226*基本データ等!$F$13-基本データ等!$F$34</f>
        <v>45771</v>
      </c>
      <c r="N226" s="1">
        <f>$A226*基本データ等!$F$14-基本データ等!$F$35</f>
        <v>45771</v>
      </c>
      <c r="O226" s="1">
        <f>$A226*基本データ等!$F$15-基本データ等!$F$36</f>
        <v>45771</v>
      </c>
      <c r="P226" s="1">
        <f>$A226*基本データ等!$F$16-基本データ等!$F$37</f>
        <v>47543</v>
      </c>
      <c r="Q226" s="1">
        <f>$A226*基本データ等!$F$17-基本データ等!$F$38</f>
        <v>47623</v>
      </c>
      <c r="R226" s="1">
        <f>$A226*基本データ等!$F$18-基本データ等!$F$39</f>
        <v>48243</v>
      </c>
      <c r="S226" s="1">
        <f>$A226*基本データ等!$F$19-基本データ等!$F$40</f>
        <v>48713</v>
      </c>
      <c r="T226" s="1">
        <f>$A226*基本データ等!$F$20-基本データ等!$F$41</f>
        <v>62193</v>
      </c>
      <c r="U226" s="1">
        <f>$A226*基本データ等!$F$21-基本データ等!$F$42</f>
        <v>63193</v>
      </c>
      <c r="V226" s="1">
        <f>$A226*基本データ等!$F$22-基本データ等!$F$43</f>
        <v>137693</v>
      </c>
      <c r="W226" s="1">
        <f>$A226*基本データ等!$G$26-基本データ等!$G$47</f>
        <v>48164</v>
      </c>
      <c r="X226" s="1">
        <f>ROUNDDOWN(M226*基本データ等!$B$3,0)</f>
        <v>4577</v>
      </c>
      <c r="Y226" s="1">
        <f>ROUNDDOWN(N226*基本データ等!$B$3,0)</f>
        <v>4577</v>
      </c>
      <c r="Z226" s="1">
        <f>ROUNDDOWN(O226*基本データ等!$B$3,0)</f>
        <v>4577</v>
      </c>
      <c r="AA226" s="1">
        <f>ROUNDDOWN(P226*基本データ等!$B$3,0)</f>
        <v>4754</v>
      </c>
      <c r="AB226" s="1">
        <f>ROUNDDOWN(Q226*基本データ等!$B$3,0)</f>
        <v>4762</v>
      </c>
      <c r="AC226" s="1">
        <f>ROUNDDOWN(R226*基本データ等!$B$3,0)</f>
        <v>4824</v>
      </c>
      <c r="AD226" s="1">
        <f>ROUNDDOWN(S226*基本データ等!$B$3,0)</f>
        <v>4871</v>
      </c>
      <c r="AE226" s="1">
        <f>ROUNDDOWN(T226*基本データ等!$B$3,0)</f>
        <v>6219</v>
      </c>
      <c r="AF226" s="1">
        <f>ROUNDDOWN(U226*基本データ等!$B$3,0)</f>
        <v>6319</v>
      </c>
      <c r="AG226" s="1">
        <f>ROUNDDOWN(V226*基本データ等!$B$3,0)</f>
        <v>13769</v>
      </c>
      <c r="AH226" s="1">
        <f>ROUNDDOWN(W226*基本データ等!$B$3,0)</f>
        <v>4816</v>
      </c>
    </row>
    <row r="227" spans="1:34">
      <c r="A227" s="6">
        <v>224</v>
      </c>
      <c r="B227" s="1">
        <f t="shared" si="66"/>
        <v>50585</v>
      </c>
      <c r="C227" s="1">
        <f t="shared" si="67"/>
        <v>50585</v>
      </c>
      <c r="D227" s="1">
        <f t="shared" si="68"/>
        <v>50585</v>
      </c>
      <c r="E227" s="1">
        <f t="shared" si="69"/>
        <v>52534</v>
      </c>
      <c r="F227" s="1">
        <f t="shared" si="70"/>
        <v>52622</v>
      </c>
      <c r="G227" s="1">
        <f t="shared" si="71"/>
        <v>53304</v>
      </c>
      <c r="H227" s="1">
        <f t="shared" si="72"/>
        <v>53821</v>
      </c>
      <c r="I227" s="1">
        <f t="shared" si="73"/>
        <v>68649</v>
      </c>
      <c r="J227" s="1">
        <f t="shared" si="74"/>
        <v>69749</v>
      </c>
      <c r="K227" s="1">
        <f t="shared" si="75"/>
        <v>151699</v>
      </c>
      <c r="L227" s="1">
        <f t="shared" si="76"/>
        <v>53257</v>
      </c>
      <c r="M227" s="1">
        <f>$A227*基本データ等!$F$13-基本データ等!$F$34</f>
        <v>45987</v>
      </c>
      <c r="N227" s="1">
        <f>$A227*基本データ等!$F$14-基本データ等!$F$35</f>
        <v>45987</v>
      </c>
      <c r="O227" s="1">
        <f>$A227*基本データ等!$F$15-基本データ等!$F$36</f>
        <v>45987</v>
      </c>
      <c r="P227" s="1">
        <f>$A227*基本データ等!$F$16-基本データ等!$F$37</f>
        <v>47759</v>
      </c>
      <c r="Q227" s="1">
        <f>$A227*基本データ等!$F$17-基本データ等!$F$38</f>
        <v>47839</v>
      </c>
      <c r="R227" s="1">
        <f>$A227*基本データ等!$F$18-基本データ等!$F$39</f>
        <v>48459</v>
      </c>
      <c r="S227" s="1">
        <f>$A227*基本データ等!$F$19-基本データ等!$F$40</f>
        <v>48929</v>
      </c>
      <c r="T227" s="1">
        <f>$A227*基本データ等!$F$20-基本データ等!$F$41</f>
        <v>62409</v>
      </c>
      <c r="U227" s="1">
        <f>$A227*基本データ等!$F$21-基本データ等!$F$42</f>
        <v>63409</v>
      </c>
      <c r="V227" s="1">
        <f>$A227*基本データ等!$F$22-基本データ等!$F$43</f>
        <v>137909</v>
      </c>
      <c r="W227" s="1">
        <f>$A227*基本データ等!$G$26-基本データ等!$G$47</f>
        <v>48416</v>
      </c>
      <c r="X227" s="1">
        <f>ROUNDDOWN(M227*基本データ等!$B$3,0)</f>
        <v>4598</v>
      </c>
      <c r="Y227" s="1">
        <f>ROUNDDOWN(N227*基本データ等!$B$3,0)</f>
        <v>4598</v>
      </c>
      <c r="Z227" s="1">
        <f>ROUNDDOWN(O227*基本データ等!$B$3,0)</f>
        <v>4598</v>
      </c>
      <c r="AA227" s="1">
        <f>ROUNDDOWN(P227*基本データ等!$B$3,0)</f>
        <v>4775</v>
      </c>
      <c r="AB227" s="1">
        <f>ROUNDDOWN(Q227*基本データ等!$B$3,0)</f>
        <v>4783</v>
      </c>
      <c r="AC227" s="1">
        <f>ROUNDDOWN(R227*基本データ等!$B$3,0)</f>
        <v>4845</v>
      </c>
      <c r="AD227" s="1">
        <f>ROUNDDOWN(S227*基本データ等!$B$3,0)</f>
        <v>4892</v>
      </c>
      <c r="AE227" s="1">
        <f>ROUNDDOWN(T227*基本データ等!$B$3,0)</f>
        <v>6240</v>
      </c>
      <c r="AF227" s="1">
        <f>ROUNDDOWN(U227*基本データ等!$B$3,0)</f>
        <v>6340</v>
      </c>
      <c r="AG227" s="1">
        <f>ROUNDDOWN(V227*基本データ等!$B$3,0)</f>
        <v>13790</v>
      </c>
      <c r="AH227" s="1">
        <f>ROUNDDOWN(W227*基本データ等!$B$3,0)</f>
        <v>4841</v>
      </c>
    </row>
    <row r="228" spans="1:34">
      <c r="A228" s="6">
        <v>225</v>
      </c>
      <c r="B228" s="1">
        <f t="shared" si="66"/>
        <v>50823</v>
      </c>
      <c r="C228" s="1">
        <f t="shared" si="67"/>
        <v>50823</v>
      </c>
      <c r="D228" s="1">
        <f t="shared" si="68"/>
        <v>50823</v>
      </c>
      <c r="E228" s="1">
        <f t="shared" si="69"/>
        <v>52772</v>
      </c>
      <c r="F228" s="1">
        <f t="shared" si="70"/>
        <v>52860</v>
      </c>
      <c r="G228" s="1">
        <f t="shared" si="71"/>
        <v>53542</v>
      </c>
      <c r="H228" s="1">
        <f t="shared" si="72"/>
        <v>54059</v>
      </c>
      <c r="I228" s="1">
        <f t="shared" si="73"/>
        <v>68887</v>
      </c>
      <c r="J228" s="1">
        <f t="shared" si="74"/>
        <v>69987</v>
      </c>
      <c r="K228" s="1">
        <f t="shared" si="75"/>
        <v>151937</v>
      </c>
      <c r="L228" s="1">
        <f t="shared" si="76"/>
        <v>53534</v>
      </c>
      <c r="M228" s="1">
        <f>$A228*基本データ等!$F$13-基本データ等!$F$34</f>
        <v>46203</v>
      </c>
      <c r="N228" s="1">
        <f>$A228*基本データ等!$F$14-基本データ等!$F$35</f>
        <v>46203</v>
      </c>
      <c r="O228" s="1">
        <f>$A228*基本データ等!$F$15-基本データ等!$F$36</f>
        <v>46203</v>
      </c>
      <c r="P228" s="1">
        <f>$A228*基本データ等!$F$16-基本データ等!$F$37</f>
        <v>47975</v>
      </c>
      <c r="Q228" s="1">
        <f>$A228*基本データ等!$F$17-基本データ等!$F$38</f>
        <v>48055</v>
      </c>
      <c r="R228" s="1">
        <f>$A228*基本データ等!$F$18-基本データ等!$F$39</f>
        <v>48675</v>
      </c>
      <c r="S228" s="1">
        <f>$A228*基本データ等!$F$19-基本データ等!$F$40</f>
        <v>49145</v>
      </c>
      <c r="T228" s="1">
        <f>$A228*基本データ等!$F$20-基本データ等!$F$41</f>
        <v>62625</v>
      </c>
      <c r="U228" s="1">
        <f>$A228*基本データ等!$F$21-基本データ等!$F$42</f>
        <v>63625</v>
      </c>
      <c r="V228" s="1">
        <f>$A228*基本データ等!$F$22-基本データ等!$F$43</f>
        <v>138125</v>
      </c>
      <c r="W228" s="1">
        <f>$A228*基本データ等!$G$26-基本データ等!$G$47</f>
        <v>48668</v>
      </c>
      <c r="X228" s="1">
        <f>ROUNDDOWN(M228*基本データ等!$B$3,0)</f>
        <v>4620</v>
      </c>
      <c r="Y228" s="1">
        <f>ROUNDDOWN(N228*基本データ等!$B$3,0)</f>
        <v>4620</v>
      </c>
      <c r="Z228" s="1">
        <f>ROUNDDOWN(O228*基本データ等!$B$3,0)</f>
        <v>4620</v>
      </c>
      <c r="AA228" s="1">
        <f>ROUNDDOWN(P228*基本データ等!$B$3,0)</f>
        <v>4797</v>
      </c>
      <c r="AB228" s="1">
        <f>ROUNDDOWN(Q228*基本データ等!$B$3,0)</f>
        <v>4805</v>
      </c>
      <c r="AC228" s="1">
        <f>ROUNDDOWN(R228*基本データ等!$B$3,0)</f>
        <v>4867</v>
      </c>
      <c r="AD228" s="1">
        <f>ROUNDDOWN(S228*基本データ等!$B$3,0)</f>
        <v>4914</v>
      </c>
      <c r="AE228" s="1">
        <f>ROUNDDOWN(T228*基本データ等!$B$3,0)</f>
        <v>6262</v>
      </c>
      <c r="AF228" s="1">
        <f>ROUNDDOWN(U228*基本データ等!$B$3,0)</f>
        <v>6362</v>
      </c>
      <c r="AG228" s="1">
        <f>ROUNDDOWN(V228*基本データ等!$B$3,0)</f>
        <v>13812</v>
      </c>
      <c r="AH228" s="1">
        <f>ROUNDDOWN(W228*基本データ等!$B$3,0)</f>
        <v>4866</v>
      </c>
    </row>
    <row r="229" spans="1:34">
      <c r="A229" s="6">
        <v>226</v>
      </c>
      <c r="B229" s="1">
        <f t="shared" si="66"/>
        <v>51060</v>
      </c>
      <c r="C229" s="1">
        <f t="shared" si="67"/>
        <v>51060</v>
      </c>
      <c r="D229" s="1">
        <f t="shared" si="68"/>
        <v>51060</v>
      </c>
      <c r="E229" s="1">
        <f t="shared" si="69"/>
        <v>53010</v>
      </c>
      <c r="F229" s="1">
        <f t="shared" si="70"/>
        <v>53098</v>
      </c>
      <c r="G229" s="1">
        <f t="shared" si="71"/>
        <v>53780</v>
      </c>
      <c r="H229" s="1">
        <f t="shared" si="72"/>
        <v>54297</v>
      </c>
      <c r="I229" s="1">
        <f t="shared" si="73"/>
        <v>69125</v>
      </c>
      <c r="J229" s="1">
        <f t="shared" si="74"/>
        <v>70225</v>
      </c>
      <c r="K229" s="1">
        <f t="shared" si="75"/>
        <v>152175</v>
      </c>
      <c r="L229" s="1">
        <f t="shared" si="76"/>
        <v>53812</v>
      </c>
      <c r="M229" s="1">
        <f>$A229*基本データ等!$F$13-基本データ等!$F$34</f>
        <v>46419</v>
      </c>
      <c r="N229" s="1">
        <f>$A229*基本データ等!$F$14-基本データ等!$F$35</f>
        <v>46419</v>
      </c>
      <c r="O229" s="1">
        <f>$A229*基本データ等!$F$15-基本データ等!$F$36</f>
        <v>46419</v>
      </c>
      <c r="P229" s="1">
        <f>$A229*基本データ等!$F$16-基本データ等!$F$37</f>
        <v>48191</v>
      </c>
      <c r="Q229" s="1">
        <f>$A229*基本データ等!$F$17-基本データ等!$F$38</f>
        <v>48271</v>
      </c>
      <c r="R229" s="1">
        <f>$A229*基本データ等!$F$18-基本データ等!$F$39</f>
        <v>48891</v>
      </c>
      <c r="S229" s="1">
        <f>$A229*基本データ等!$F$19-基本データ等!$F$40</f>
        <v>49361</v>
      </c>
      <c r="T229" s="1">
        <f>$A229*基本データ等!$F$20-基本データ等!$F$41</f>
        <v>62841</v>
      </c>
      <c r="U229" s="1">
        <f>$A229*基本データ等!$F$21-基本データ等!$F$42</f>
        <v>63841</v>
      </c>
      <c r="V229" s="1">
        <f>$A229*基本データ等!$F$22-基本データ等!$F$43</f>
        <v>138341</v>
      </c>
      <c r="W229" s="1">
        <f>$A229*基本データ等!$G$26-基本データ等!$G$47</f>
        <v>48920</v>
      </c>
      <c r="X229" s="1">
        <f>ROUNDDOWN(M229*基本データ等!$B$3,0)</f>
        <v>4641</v>
      </c>
      <c r="Y229" s="1">
        <f>ROUNDDOWN(N229*基本データ等!$B$3,0)</f>
        <v>4641</v>
      </c>
      <c r="Z229" s="1">
        <f>ROUNDDOWN(O229*基本データ等!$B$3,0)</f>
        <v>4641</v>
      </c>
      <c r="AA229" s="1">
        <f>ROUNDDOWN(P229*基本データ等!$B$3,0)</f>
        <v>4819</v>
      </c>
      <c r="AB229" s="1">
        <f>ROUNDDOWN(Q229*基本データ等!$B$3,0)</f>
        <v>4827</v>
      </c>
      <c r="AC229" s="1">
        <f>ROUNDDOWN(R229*基本データ等!$B$3,0)</f>
        <v>4889</v>
      </c>
      <c r="AD229" s="1">
        <f>ROUNDDOWN(S229*基本データ等!$B$3,0)</f>
        <v>4936</v>
      </c>
      <c r="AE229" s="1">
        <f>ROUNDDOWN(T229*基本データ等!$B$3,0)</f>
        <v>6284</v>
      </c>
      <c r="AF229" s="1">
        <f>ROUNDDOWN(U229*基本データ等!$B$3,0)</f>
        <v>6384</v>
      </c>
      <c r="AG229" s="1">
        <f>ROUNDDOWN(V229*基本データ等!$B$3,0)</f>
        <v>13834</v>
      </c>
      <c r="AH229" s="1">
        <f>ROUNDDOWN(W229*基本データ等!$B$3,0)</f>
        <v>4892</v>
      </c>
    </row>
    <row r="230" spans="1:34">
      <c r="A230" s="6">
        <v>227</v>
      </c>
      <c r="B230" s="1">
        <f t="shared" si="66"/>
        <v>51298</v>
      </c>
      <c r="C230" s="1">
        <f t="shared" si="67"/>
        <v>51298</v>
      </c>
      <c r="D230" s="1">
        <f t="shared" si="68"/>
        <v>51298</v>
      </c>
      <c r="E230" s="1">
        <f t="shared" si="69"/>
        <v>53247</v>
      </c>
      <c r="F230" s="1">
        <f t="shared" si="70"/>
        <v>53335</v>
      </c>
      <c r="G230" s="1">
        <f t="shared" si="71"/>
        <v>54017</v>
      </c>
      <c r="H230" s="1">
        <f t="shared" si="72"/>
        <v>54534</v>
      </c>
      <c r="I230" s="1">
        <f t="shared" si="73"/>
        <v>69362</v>
      </c>
      <c r="J230" s="1">
        <f t="shared" si="74"/>
        <v>70462</v>
      </c>
      <c r="K230" s="1">
        <f t="shared" si="75"/>
        <v>152412</v>
      </c>
      <c r="L230" s="1">
        <f t="shared" si="76"/>
        <v>54089</v>
      </c>
      <c r="M230" s="1">
        <f>$A230*基本データ等!$F$13-基本データ等!$F$34</f>
        <v>46635</v>
      </c>
      <c r="N230" s="1">
        <f>$A230*基本データ等!$F$14-基本データ等!$F$35</f>
        <v>46635</v>
      </c>
      <c r="O230" s="1">
        <f>$A230*基本データ等!$F$15-基本データ等!$F$36</f>
        <v>46635</v>
      </c>
      <c r="P230" s="1">
        <f>$A230*基本データ等!$F$16-基本データ等!$F$37</f>
        <v>48407</v>
      </c>
      <c r="Q230" s="1">
        <f>$A230*基本データ等!$F$17-基本データ等!$F$38</f>
        <v>48487</v>
      </c>
      <c r="R230" s="1">
        <f>$A230*基本データ等!$F$18-基本データ等!$F$39</f>
        <v>49107</v>
      </c>
      <c r="S230" s="1">
        <f>$A230*基本データ等!$F$19-基本データ等!$F$40</f>
        <v>49577</v>
      </c>
      <c r="T230" s="1">
        <f>$A230*基本データ等!$F$20-基本データ等!$F$41</f>
        <v>63057</v>
      </c>
      <c r="U230" s="1">
        <f>$A230*基本データ等!$F$21-基本データ等!$F$42</f>
        <v>64057</v>
      </c>
      <c r="V230" s="1">
        <f>$A230*基本データ等!$F$22-基本データ等!$F$43</f>
        <v>138557</v>
      </c>
      <c r="W230" s="1">
        <f>$A230*基本データ等!$G$26-基本データ等!$G$47</f>
        <v>49172</v>
      </c>
      <c r="X230" s="1">
        <f>ROUNDDOWN(M230*基本データ等!$B$3,0)</f>
        <v>4663</v>
      </c>
      <c r="Y230" s="1">
        <f>ROUNDDOWN(N230*基本データ等!$B$3,0)</f>
        <v>4663</v>
      </c>
      <c r="Z230" s="1">
        <f>ROUNDDOWN(O230*基本データ等!$B$3,0)</f>
        <v>4663</v>
      </c>
      <c r="AA230" s="1">
        <f>ROUNDDOWN(P230*基本データ等!$B$3,0)</f>
        <v>4840</v>
      </c>
      <c r="AB230" s="1">
        <f>ROUNDDOWN(Q230*基本データ等!$B$3,0)</f>
        <v>4848</v>
      </c>
      <c r="AC230" s="1">
        <f>ROUNDDOWN(R230*基本データ等!$B$3,0)</f>
        <v>4910</v>
      </c>
      <c r="AD230" s="1">
        <f>ROUNDDOWN(S230*基本データ等!$B$3,0)</f>
        <v>4957</v>
      </c>
      <c r="AE230" s="1">
        <f>ROUNDDOWN(T230*基本データ等!$B$3,0)</f>
        <v>6305</v>
      </c>
      <c r="AF230" s="1">
        <f>ROUNDDOWN(U230*基本データ等!$B$3,0)</f>
        <v>6405</v>
      </c>
      <c r="AG230" s="1">
        <f>ROUNDDOWN(V230*基本データ等!$B$3,0)</f>
        <v>13855</v>
      </c>
      <c r="AH230" s="1">
        <f>ROUNDDOWN(W230*基本データ等!$B$3,0)</f>
        <v>4917</v>
      </c>
    </row>
    <row r="231" spans="1:34">
      <c r="A231" s="6">
        <v>228</v>
      </c>
      <c r="B231" s="1">
        <f t="shared" si="66"/>
        <v>51536</v>
      </c>
      <c r="C231" s="1">
        <f t="shared" si="67"/>
        <v>51536</v>
      </c>
      <c r="D231" s="1">
        <f t="shared" si="68"/>
        <v>51536</v>
      </c>
      <c r="E231" s="1">
        <f t="shared" si="69"/>
        <v>53485</v>
      </c>
      <c r="F231" s="1">
        <f t="shared" si="70"/>
        <v>53573</v>
      </c>
      <c r="G231" s="1">
        <f t="shared" si="71"/>
        <v>54255</v>
      </c>
      <c r="H231" s="1">
        <f t="shared" si="72"/>
        <v>54772</v>
      </c>
      <c r="I231" s="1">
        <f t="shared" si="73"/>
        <v>69600</v>
      </c>
      <c r="J231" s="1">
        <f t="shared" si="74"/>
        <v>70700</v>
      </c>
      <c r="K231" s="1">
        <f t="shared" si="75"/>
        <v>152650</v>
      </c>
      <c r="L231" s="1">
        <f t="shared" si="76"/>
        <v>54366</v>
      </c>
      <c r="M231" s="1">
        <f>$A231*基本データ等!$F$13-基本データ等!$F$34</f>
        <v>46851</v>
      </c>
      <c r="N231" s="1">
        <f>$A231*基本データ等!$F$14-基本データ等!$F$35</f>
        <v>46851</v>
      </c>
      <c r="O231" s="1">
        <f>$A231*基本データ等!$F$15-基本データ等!$F$36</f>
        <v>46851</v>
      </c>
      <c r="P231" s="1">
        <f>$A231*基本データ等!$F$16-基本データ等!$F$37</f>
        <v>48623</v>
      </c>
      <c r="Q231" s="1">
        <f>$A231*基本データ等!$F$17-基本データ等!$F$38</f>
        <v>48703</v>
      </c>
      <c r="R231" s="1">
        <f>$A231*基本データ等!$F$18-基本データ等!$F$39</f>
        <v>49323</v>
      </c>
      <c r="S231" s="1">
        <f>$A231*基本データ等!$F$19-基本データ等!$F$40</f>
        <v>49793</v>
      </c>
      <c r="T231" s="1">
        <f>$A231*基本データ等!$F$20-基本データ等!$F$41</f>
        <v>63273</v>
      </c>
      <c r="U231" s="1">
        <f>$A231*基本データ等!$F$21-基本データ等!$F$42</f>
        <v>64273</v>
      </c>
      <c r="V231" s="1">
        <f>$A231*基本データ等!$F$22-基本データ等!$F$43</f>
        <v>138773</v>
      </c>
      <c r="W231" s="1">
        <f>$A231*基本データ等!$G$26-基本データ等!$G$47</f>
        <v>49424</v>
      </c>
      <c r="X231" s="1">
        <f>ROUNDDOWN(M231*基本データ等!$B$3,0)</f>
        <v>4685</v>
      </c>
      <c r="Y231" s="1">
        <f>ROUNDDOWN(N231*基本データ等!$B$3,0)</f>
        <v>4685</v>
      </c>
      <c r="Z231" s="1">
        <f>ROUNDDOWN(O231*基本データ等!$B$3,0)</f>
        <v>4685</v>
      </c>
      <c r="AA231" s="1">
        <f>ROUNDDOWN(P231*基本データ等!$B$3,0)</f>
        <v>4862</v>
      </c>
      <c r="AB231" s="1">
        <f>ROUNDDOWN(Q231*基本データ等!$B$3,0)</f>
        <v>4870</v>
      </c>
      <c r="AC231" s="1">
        <f>ROUNDDOWN(R231*基本データ等!$B$3,0)</f>
        <v>4932</v>
      </c>
      <c r="AD231" s="1">
        <f>ROUNDDOWN(S231*基本データ等!$B$3,0)</f>
        <v>4979</v>
      </c>
      <c r="AE231" s="1">
        <f>ROUNDDOWN(T231*基本データ等!$B$3,0)</f>
        <v>6327</v>
      </c>
      <c r="AF231" s="1">
        <f>ROUNDDOWN(U231*基本データ等!$B$3,0)</f>
        <v>6427</v>
      </c>
      <c r="AG231" s="1">
        <f>ROUNDDOWN(V231*基本データ等!$B$3,0)</f>
        <v>13877</v>
      </c>
      <c r="AH231" s="1">
        <f>ROUNDDOWN(W231*基本データ等!$B$3,0)</f>
        <v>4942</v>
      </c>
    </row>
    <row r="232" spans="1:34">
      <c r="A232" s="6">
        <v>229</v>
      </c>
      <c r="B232" s="1">
        <f t="shared" si="66"/>
        <v>51773</v>
      </c>
      <c r="C232" s="1">
        <f t="shared" si="67"/>
        <v>51773</v>
      </c>
      <c r="D232" s="1">
        <f t="shared" si="68"/>
        <v>51773</v>
      </c>
      <c r="E232" s="1">
        <f t="shared" si="69"/>
        <v>53722</v>
      </c>
      <c r="F232" s="1">
        <f t="shared" si="70"/>
        <v>53810</v>
      </c>
      <c r="G232" s="1">
        <f t="shared" si="71"/>
        <v>54492</v>
      </c>
      <c r="H232" s="1">
        <f t="shared" si="72"/>
        <v>55009</v>
      </c>
      <c r="I232" s="1">
        <f t="shared" si="73"/>
        <v>69837</v>
      </c>
      <c r="J232" s="1">
        <f t="shared" si="74"/>
        <v>70937</v>
      </c>
      <c r="K232" s="1">
        <f t="shared" si="75"/>
        <v>152887</v>
      </c>
      <c r="L232" s="1">
        <f t="shared" si="76"/>
        <v>54643</v>
      </c>
      <c r="M232" s="1">
        <f>$A232*基本データ等!$F$13-基本データ等!$F$34</f>
        <v>47067</v>
      </c>
      <c r="N232" s="1">
        <f>$A232*基本データ等!$F$14-基本データ等!$F$35</f>
        <v>47067</v>
      </c>
      <c r="O232" s="1">
        <f>$A232*基本データ等!$F$15-基本データ等!$F$36</f>
        <v>47067</v>
      </c>
      <c r="P232" s="1">
        <f>$A232*基本データ等!$F$16-基本データ等!$F$37</f>
        <v>48839</v>
      </c>
      <c r="Q232" s="1">
        <f>$A232*基本データ等!$F$17-基本データ等!$F$38</f>
        <v>48919</v>
      </c>
      <c r="R232" s="1">
        <f>$A232*基本データ等!$F$18-基本データ等!$F$39</f>
        <v>49539</v>
      </c>
      <c r="S232" s="1">
        <f>$A232*基本データ等!$F$19-基本データ等!$F$40</f>
        <v>50009</v>
      </c>
      <c r="T232" s="1">
        <f>$A232*基本データ等!$F$20-基本データ等!$F$41</f>
        <v>63489</v>
      </c>
      <c r="U232" s="1">
        <f>$A232*基本データ等!$F$21-基本データ等!$F$42</f>
        <v>64489</v>
      </c>
      <c r="V232" s="1">
        <f>$A232*基本データ等!$F$22-基本データ等!$F$43</f>
        <v>138989</v>
      </c>
      <c r="W232" s="1">
        <f>$A232*基本データ等!$G$26-基本データ等!$G$47</f>
        <v>49676</v>
      </c>
      <c r="X232" s="1">
        <f>ROUNDDOWN(M232*基本データ等!$B$3,0)</f>
        <v>4706</v>
      </c>
      <c r="Y232" s="1">
        <f>ROUNDDOWN(N232*基本データ等!$B$3,0)</f>
        <v>4706</v>
      </c>
      <c r="Z232" s="1">
        <f>ROUNDDOWN(O232*基本データ等!$B$3,0)</f>
        <v>4706</v>
      </c>
      <c r="AA232" s="1">
        <f>ROUNDDOWN(P232*基本データ等!$B$3,0)</f>
        <v>4883</v>
      </c>
      <c r="AB232" s="1">
        <f>ROUNDDOWN(Q232*基本データ等!$B$3,0)</f>
        <v>4891</v>
      </c>
      <c r="AC232" s="1">
        <f>ROUNDDOWN(R232*基本データ等!$B$3,0)</f>
        <v>4953</v>
      </c>
      <c r="AD232" s="1">
        <f>ROUNDDOWN(S232*基本データ等!$B$3,0)</f>
        <v>5000</v>
      </c>
      <c r="AE232" s="1">
        <f>ROUNDDOWN(T232*基本データ等!$B$3,0)</f>
        <v>6348</v>
      </c>
      <c r="AF232" s="1">
        <f>ROUNDDOWN(U232*基本データ等!$B$3,0)</f>
        <v>6448</v>
      </c>
      <c r="AG232" s="1">
        <f>ROUNDDOWN(V232*基本データ等!$B$3,0)</f>
        <v>13898</v>
      </c>
      <c r="AH232" s="1">
        <f>ROUNDDOWN(W232*基本データ等!$B$3,0)</f>
        <v>4967</v>
      </c>
    </row>
    <row r="233" spans="1:34">
      <c r="A233" s="6">
        <v>230</v>
      </c>
      <c r="B233" s="1">
        <f t="shared" si="66"/>
        <v>52011</v>
      </c>
      <c r="C233" s="1">
        <f t="shared" si="67"/>
        <v>52011</v>
      </c>
      <c r="D233" s="1">
        <f t="shared" si="68"/>
        <v>52011</v>
      </c>
      <c r="E233" s="1">
        <f t="shared" si="69"/>
        <v>53960</v>
      </c>
      <c r="F233" s="1">
        <f t="shared" si="70"/>
        <v>54048</v>
      </c>
      <c r="G233" s="1">
        <f t="shared" si="71"/>
        <v>54730</v>
      </c>
      <c r="H233" s="1">
        <f t="shared" si="72"/>
        <v>55247</v>
      </c>
      <c r="I233" s="1">
        <f t="shared" si="73"/>
        <v>70075</v>
      </c>
      <c r="J233" s="1">
        <f t="shared" si="74"/>
        <v>71175</v>
      </c>
      <c r="K233" s="1">
        <f t="shared" si="75"/>
        <v>153125</v>
      </c>
      <c r="L233" s="1">
        <f t="shared" si="76"/>
        <v>54920</v>
      </c>
      <c r="M233" s="1">
        <f>$A233*基本データ等!$F$13-基本データ等!$F$34</f>
        <v>47283</v>
      </c>
      <c r="N233" s="1">
        <f>$A233*基本データ等!$F$14-基本データ等!$F$35</f>
        <v>47283</v>
      </c>
      <c r="O233" s="1">
        <f>$A233*基本データ等!$F$15-基本データ等!$F$36</f>
        <v>47283</v>
      </c>
      <c r="P233" s="1">
        <f>$A233*基本データ等!$F$16-基本データ等!$F$37</f>
        <v>49055</v>
      </c>
      <c r="Q233" s="1">
        <f>$A233*基本データ等!$F$17-基本データ等!$F$38</f>
        <v>49135</v>
      </c>
      <c r="R233" s="1">
        <f>$A233*基本データ等!$F$18-基本データ等!$F$39</f>
        <v>49755</v>
      </c>
      <c r="S233" s="1">
        <f>$A233*基本データ等!$F$19-基本データ等!$F$40</f>
        <v>50225</v>
      </c>
      <c r="T233" s="1">
        <f>$A233*基本データ等!$F$20-基本データ等!$F$41</f>
        <v>63705</v>
      </c>
      <c r="U233" s="1">
        <f>$A233*基本データ等!$F$21-基本データ等!$F$42</f>
        <v>64705</v>
      </c>
      <c r="V233" s="1">
        <f>$A233*基本データ等!$F$22-基本データ等!$F$43</f>
        <v>139205</v>
      </c>
      <c r="W233" s="1">
        <f>$A233*基本データ等!$G$26-基本データ等!$G$47</f>
        <v>49928</v>
      </c>
      <c r="X233" s="1">
        <f>ROUNDDOWN(M233*基本データ等!$B$3,0)</f>
        <v>4728</v>
      </c>
      <c r="Y233" s="1">
        <f>ROUNDDOWN(N233*基本データ等!$B$3,0)</f>
        <v>4728</v>
      </c>
      <c r="Z233" s="1">
        <f>ROUNDDOWN(O233*基本データ等!$B$3,0)</f>
        <v>4728</v>
      </c>
      <c r="AA233" s="1">
        <f>ROUNDDOWN(P233*基本データ等!$B$3,0)</f>
        <v>4905</v>
      </c>
      <c r="AB233" s="1">
        <f>ROUNDDOWN(Q233*基本データ等!$B$3,0)</f>
        <v>4913</v>
      </c>
      <c r="AC233" s="1">
        <f>ROUNDDOWN(R233*基本データ等!$B$3,0)</f>
        <v>4975</v>
      </c>
      <c r="AD233" s="1">
        <f>ROUNDDOWN(S233*基本データ等!$B$3,0)</f>
        <v>5022</v>
      </c>
      <c r="AE233" s="1">
        <f>ROUNDDOWN(T233*基本データ等!$B$3,0)</f>
        <v>6370</v>
      </c>
      <c r="AF233" s="1">
        <f>ROUNDDOWN(U233*基本データ等!$B$3,0)</f>
        <v>6470</v>
      </c>
      <c r="AG233" s="1">
        <f>ROUNDDOWN(V233*基本データ等!$B$3,0)</f>
        <v>13920</v>
      </c>
      <c r="AH233" s="1">
        <f>ROUNDDOWN(W233*基本データ等!$B$3,0)</f>
        <v>4992</v>
      </c>
    </row>
    <row r="234" spans="1:34">
      <c r="A234" s="6">
        <v>231</v>
      </c>
      <c r="B234" s="1">
        <f t="shared" si="66"/>
        <v>52248</v>
      </c>
      <c r="C234" s="1">
        <f t="shared" si="67"/>
        <v>52248</v>
      </c>
      <c r="D234" s="1">
        <f t="shared" si="68"/>
        <v>52248</v>
      </c>
      <c r="E234" s="1">
        <f t="shared" si="69"/>
        <v>54198</v>
      </c>
      <c r="F234" s="1">
        <f t="shared" si="70"/>
        <v>54286</v>
      </c>
      <c r="G234" s="1">
        <f t="shared" si="71"/>
        <v>54968</v>
      </c>
      <c r="H234" s="1">
        <f t="shared" si="72"/>
        <v>55485</v>
      </c>
      <c r="I234" s="1">
        <f t="shared" si="73"/>
        <v>70313</v>
      </c>
      <c r="J234" s="1">
        <f t="shared" si="74"/>
        <v>71413</v>
      </c>
      <c r="K234" s="1">
        <f t="shared" si="75"/>
        <v>153363</v>
      </c>
      <c r="L234" s="1">
        <f t="shared" si="76"/>
        <v>55198</v>
      </c>
      <c r="M234" s="1">
        <f>$A234*基本データ等!$F$13-基本データ等!$F$34</f>
        <v>47499</v>
      </c>
      <c r="N234" s="1">
        <f>$A234*基本データ等!$F$14-基本データ等!$F$35</f>
        <v>47499</v>
      </c>
      <c r="O234" s="1">
        <f>$A234*基本データ等!$F$15-基本データ等!$F$36</f>
        <v>47499</v>
      </c>
      <c r="P234" s="1">
        <f>$A234*基本データ等!$F$16-基本データ等!$F$37</f>
        <v>49271</v>
      </c>
      <c r="Q234" s="1">
        <f>$A234*基本データ等!$F$17-基本データ等!$F$38</f>
        <v>49351</v>
      </c>
      <c r="R234" s="1">
        <f>$A234*基本データ等!$F$18-基本データ等!$F$39</f>
        <v>49971</v>
      </c>
      <c r="S234" s="1">
        <f>$A234*基本データ等!$F$19-基本データ等!$F$40</f>
        <v>50441</v>
      </c>
      <c r="T234" s="1">
        <f>$A234*基本データ等!$F$20-基本データ等!$F$41</f>
        <v>63921</v>
      </c>
      <c r="U234" s="1">
        <f>$A234*基本データ等!$F$21-基本データ等!$F$42</f>
        <v>64921</v>
      </c>
      <c r="V234" s="1">
        <f>$A234*基本データ等!$F$22-基本データ等!$F$43</f>
        <v>139421</v>
      </c>
      <c r="W234" s="1">
        <f>$A234*基本データ等!$G$26-基本データ等!$G$47</f>
        <v>50180</v>
      </c>
      <c r="X234" s="1">
        <f>ROUNDDOWN(M234*基本データ等!$B$3,0)</f>
        <v>4749</v>
      </c>
      <c r="Y234" s="1">
        <f>ROUNDDOWN(N234*基本データ等!$B$3,0)</f>
        <v>4749</v>
      </c>
      <c r="Z234" s="1">
        <f>ROUNDDOWN(O234*基本データ等!$B$3,0)</f>
        <v>4749</v>
      </c>
      <c r="AA234" s="1">
        <f>ROUNDDOWN(P234*基本データ等!$B$3,0)</f>
        <v>4927</v>
      </c>
      <c r="AB234" s="1">
        <f>ROUNDDOWN(Q234*基本データ等!$B$3,0)</f>
        <v>4935</v>
      </c>
      <c r="AC234" s="1">
        <f>ROUNDDOWN(R234*基本データ等!$B$3,0)</f>
        <v>4997</v>
      </c>
      <c r="AD234" s="1">
        <f>ROUNDDOWN(S234*基本データ等!$B$3,0)</f>
        <v>5044</v>
      </c>
      <c r="AE234" s="1">
        <f>ROUNDDOWN(T234*基本データ等!$B$3,0)</f>
        <v>6392</v>
      </c>
      <c r="AF234" s="1">
        <f>ROUNDDOWN(U234*基本データ等!$B$3,0)</f>
        <v>6492</v>
      </c>
      <c r="AG234" s="1">
        <f>ROUNDDOWN(V234*基本データ等!$B$3,0)</f>
        <v>13942</v>
      </c>
      <c r="AH234" s="1">
        <f>ROUNDDOWN(W234*基本データ等!$B$3,0)</f>
        <v>5018</v>
      </c>
    </row>
    <row r="235" spans="1:34">
      <c r="A235" s="6">
        <v>232</v>
      </c>
      <c r="B235" s="1">
        <f t="shared" si="66"/>
        <v>52486</v>
      </c>
      <c r="C235" s="1">
        <f t="shared" si="67"/>
        <v>52486</v>
      </c>
      <c r="D235" s="1">
        <f t="shared" si="68"/>
        <v>52486</v>
      </c>
      <c r="E235" s="1">
        <f t="shared" si="69"/>
        <v>54435</v>
      </c>
      <c r="F235" s="1">
        <f t="shared" si="70"/>
        <v>54523</v>
      </c>
      <c r="G235" s="1">
        <f t="shared" si="71"/>
        <v>55205</v>
      </c>
      <c r="H235" s="1">
        <f t="shared" si="72"/>
        <v>55722</v>
      </c>
      <c r="I235" s="1">
        <f t="shared" si="73"/>
        <v>70550</v>
      </c>
      <c r="J235" s="1">
        <f t="shared" si="74"/>
        <v>71650</v>
      </c>
      <c r="K235" s="1">
        <f t="shared" si="75"/>
        <v>153600</v>
      </c>
      <c r="L235" s="1">
        <f t="shared" si="76"/>
        <v>55475</v>
      </c>
      <c r="M235" s="1">
        <f>$A235*基本データ等!$F$13-基本データ等!$F$34</f>
        <v>47715</v>
      </c>
      <c r="N235" s="1">
        <f>$A235*基本データ等!$F$14-基本データ等!$F$35</f>
        <v>47715</v>
      </c>
      <c r="O235" s="1">
        <f>$A235*基本データ等!$F$15-基本データ等!$F$36</f>
        <v>47715</v>
      </c>
      <c r="P235" s="1">
        <f>$A235*基本データ等!$F$16-基本データ等!$F$37</f>
        <v>49487</v>
      </c>
      <c r="Q235" s="1">
        <f>$A235*基本データ等!$F$17-基本データ等!$F$38</f>
        <v>49567</v>
      </c>
      <c r="R235" s="1">
        <f>$A235*基本データ等!$F$18-基本データ等!$F$39</f>
        <v>50187</v>
      </c>
      <c r="S235" s="1">
        <f>$A235*基本データ等!$F$19-基本データ等!$F$40</f>
        <v>50657</v>
      </c>
      <c r="T235" s="1">
        <f>$A235*基本データ等!$F$20-基本データ等!$F$41</f>
        <v>64137</v>
      </c>
      <c r="U235" s="1">
        <f>$A235*基本データ等!$F$21-基本データ等!$F$42</f>
        <v>65137</v>
      </c>
      <c r="V235" s="1">
        <f>$A235*基本データ等!$F$22-基本データ等!$F$43</f>
        <v>139637</v>
      </c>
      <c r="W235" s="1">
        <f>$A235*基本データ等!$G$26-基本データ等!$G$47</f>
        <v>50432</v>
      </c>
      <c r="X235" s="1">
        <f>ROUNDDOWN(M235*基本データ等!$B$3,0)</f>
        <v>4771</v>
      </c>
      <c r="Y235" s="1">
        <f>ROUNDDOWN(N235*基本データ等!$B$3,0)</f>
        <v>4771</v>
      </c>
      <c r="Z235" s="1">
        <f>ROUNDDOWN(O235*基本データ等!$B$3,0)</f>
        <v>4771</v>
      </c>
      <c r="AA235" s="1">
        <f>ROUNDDOWN(P235*基本データ等!$B$3,0)</f>
        <v>4948</v>
      </c>
      <c r="AB235" s="1">
        <f>ROUNDDOWN(Q235*基本データ等!$B$3,0)</f>
        <v>4956</v>
      </c>
      <c r="AC235" s="1">
        <f>ROUNDDOWN(R235*基本データ等!$B$3,0)</f>
        <v>5018</v>
      </c>
      <c r="AD235" s="1">
        <f>ROUNDDOWN(S235*基本データ等!$B$3,0)</f>
        <v>5065</v>
      </c>
      <c r="AE235" s="1">
        <f>ROUNDDOWN(T235*基本データ等!$B$3,0)</f>
        <v>6413</v>
      </c>
      <c r="AF235" s="1">
        <f>ROUNDDOWN(U235*基本データ等!$B$3,0)</f>
        <v>6513</v>
      </c>
      <c r="AG235" s="1">
        <f>ROUNDDOWN(V235*基本データ等!$B$3,0)</f>
        <v>13963</v>
      </c>
      <c r="AH235" s="1">
        <f>ROUNDDOWN(W235*基本データ等!$B$3,0)</f>
        <v>5043</v>
      </c>
    </row>
    <row r="236" spans="1:34">
      <c r="A236" s="6">
        <v>233</v>
      </c>
      <c r="B236" s="1">
        <f t="shared" si="66"/>
        <v>52724</v>
      </c>
      <c r="C236" s="1">
        <f t="shared" si="67"/>
        <v>52724</v>
      </c>
      <c r="D236" s="1">
        <f t="shared" si="68"/>
        <v>52724</v>
      </c>
      <c r="E236" s="1">
        <f t="shared" si="69"/>
        <v>54673</v>
      </c>
      <c r="F236" s="1">
        <f t="shared" si="70"/>
        <v>54761</v>
      </c>
      <c r="G236" s="1">
        <f t="shared" si="71"/>
        <v>55443</v>
      </c>
      <c r="H236" s="1">
        <f t="shared" si="72"/>
        <v>55960</v>
      </c>
      <c r="I236" s="1">
        <f t="shared" si="73"/>
        <v>70788</v>
      </c>
      <c r="J236" s="1">
        <f t="shared" si="74"/>
        <v>71888</v>
      </c>
      <c r="K236" s="1">
        <f t="shared" si="75"/>
        <v>153838</v>
      </c>
      <c r="L236" s="1">
        <f t="shared" si="76"/>
        <v>55752</v>
      </c>
      <c r="M236" s="1">
        <f>$A236*基本データ等!$F$13-基本データ等!$F$34</f>
        <v>47931</v>
      </c>
      <c r="N236" s="1">
        <f>$A236*基本データ等!$F$14-基本データ等!$F$35</f>
        <v>47931</v>
      </c>
      <c r="O236" s="1">
        <f>$A236*基本データ等!$F$15-基本データ等!$F$36</f>
        <v>47931</v>
      </c>
      <c r="P236" s="1">
        <f>$A236*基本データ等!$F$16-基本データ等!$F$37</f>
        <v>49703</v>
      </c>
      <c r="Q236" s="1">
        <f>$A236*基本データ等!$F$17-基本データ等!$F$38</f>
        <v>49783</v>
      </c>
      <c r="R236" s="1">
        <f>$A236*基本データ等!$F$18-基本データ等!$F$39</f>
        <v>50403</v>
      </c>
      <c r="S236" s="1">
        <f>$A236*基本データ等!$F$19-基本データ等!$F$40</f>
        <v>50873</v>
      </c>
      <c r="T236" s="1">
        <f>$A236*基本データ等!$F$20-基本データ等!$F$41</f>
        <v>64353</v>
      </c>
      <c r="U236" s="1">
        <f>$A236*基本データ等!$F$21-基本データ等!$F$42</f>
        <v>65353</v>
      </c>
      <c r="V236" s="1">
        <f>$A236*基本データ等!$F$22-基本データ等!$F$43</f>
        <v>139853</v>
      </c>
      <c r="W236" s="1">
        <f>$A236*基本データ等!$G$26-基本データ等!$G$47</f>
        <v>50684</v>
      </c>
      <c r="X236" s="1">
        <f>ROUNDDOWN(M236*基本データ等!$B$3,0)</f>
        <v>4793</v>
      </c>
      <c r="Y236" s="1">
        <f>ROUNDDOWN(N236*基本データ等!$B$3,0)</f>
        <v>4793</v>
      </c>
      <c r="Z236" s="1">
        <f>ROUNDDOWN(O236*基本データ等!$B$3,0)</f>
        <v>4793</v>
      </c>
      <c r="AA236" s="1">
        <f>ROUNDDOWN(P236*基本データ等!$B$3,0)</f>
        <v>4970</v>
      </c>
      <c r="AB236" s="1">
        <f>ROUNDDOWN(Q236*基本データ等!$B$3,0)</f>
        <v>4978</v>
      </c>
      <c r="AC236" s="1">
        <f>ROUNDDOWN(R236*基本データ等!$B$3,0)</f>
        <v>5040</v>
      </c>
      <c r="AD236" s="1">
        <f>ROUNDDOWN(S236*基本データ等!$B$3,0)</f>
        <v>5087</v>
      </c>
      <c r="AE236" s="1">
        <f>ROUNDDOWN(T236*基本データ等!$B$3,0)</f>
        <v>6435</v>
      </c>
      <c r="AF236" s="1">
        <f>ROUNDDOWN(U236*基本データ等!$B$3,0)</f>
        <v>6535</v>
      </c>
      <c r="AG236" s="1">
        <f>ROUNDDOWN(V236*基本データ等!$B$3,0)</f>
        <v>13985</v>
      </c>
      <c r="AH236" s="1">
        <f>ROUNDDOWN(W236*基本データ等!$B$3,0)</f>
        <v>5068</v>
      </c>
    </row>
    <row r="237" spans="1:34">
      <c r="A237" s="6">
        <v>234</v>
      </c>
      <c r="B237" s="1">
        <f t="shared" si="66"/>
        <v>52961</v>
      </c>
      <c r="C237" s="1">
        <f t="shared" si="67"/>
        <v>52961</v>
      </c>
      <c r="D237" s="1">
        <f t="shared" si="68"/>
        <v>52961</v>
      </c>
      <c r="E237" s="1">
        <f t="shared" si="69"/>
        <v>54910</v>
      </c>
      <c r="F237" s="1">
        <f t="shared" si="70"/>
        <v>54998</v>
      </c>
      <c r="G237" s="1">
        <f t="shared" si="71"/>
        <v>55680</v>
      </c>
      <c r="H237" s="1">
        <f t="shared" si="72"/>
        <v>56197</v>
      </c>
      <c r="I237" s="1">
        <f t="shared" si="73"/>
        <v>71025</v>
      </c>
      <c r="J237" s="1">
        <f t="shared" si="74"/>
        <v>72125</v>
      </c>
      <c r="K237" s="1">
        <f t="shared" si="75"/>
        <v>154075</v>
      </c>
      <c r="L237" s="1">
        <f t="shared" si="76"/>
        <v>56029</v>
      </c>
      <c r="M237" s="1">
        <f>$A237*基本データ等!$F$13-基本データ等!$F$34</f>
        <v>48147</v>
      </c>
      <c r="N237" s="1">
        <f>$A237*基本データ等!$F$14-基本データ等!$F$35</f>
        <v>48147</v>
      </c>
      <c r="O237" s="1">
        <f>$A237*基本データ等!$F$15-基本データ等!$F$36</f>
        <v>48147</v>
      </c>
      <c r="P237" s="1">
        <f>$A237*基本データ等!$F$16-基本データ等!$F$37</f>
        <v>49919</v>
      </c>
      <c r="Q237" s="1">
        <f>$A237*基本データ等!$F$17-基本データ等!$F$38</f>
        <v>49999</v>
      </c>
      <c r="R237" s="1">
        <f>$A237*基本データ等!$F$18-基本データ等!$F$39</f>
        <v>50619</v>
      </c>
      <c r="S237" s="1">
        <f>$A237*基本データ等!$F$19-基本データ等!$F$40</f>
        <v>51089</v>
      </c>
      <c r="T237" s="1">
        <f>$A237*基本データ等!$F$20-基本データ等!$F$41</f>
        <v>64569</v>
      </c>
      <c r="U237" s="1">
        <f>$A237*基本データ等!$F$21-基本データ等!$F$42</f>
        <v>65569</v>
      </c>
      <c r="V237" s="1">
        <f>$A237*基本データ等!$F$22-基本データ等!$F$43</f>
        <v>140069</v>
      </c>
      <c r="W237" s="1">
        <f>$A237*基本データ等!$G$26-基本データ等!$G$47</f>
        <v>50936</v>
      </c>
      <c r="X237" s="1">
        <f>ROUNDDOWN(M237*基本データ等!$B$3,0)</f>
        <v>4814</v>
      </c>
      <c r="Y237" s="1">
        <f>ROUNDDOWN(N237*基本データ等!$B$3,0)</f>
        <v>4814</v>
      </c>
      <c r="Z237" s="1">
        <f>ROUNDDOWN(O237*基本データ等!$B$3,0)</f>
        <v>4814</v>
      </c>
      <c r="AA237" s="1">
        <f>ROUNDDOWN(P237*基本データ等!$B$3,0)</f>
        <v>4991</v>
      </c>
      <c r="AB237" s="1">
        <f>ROUNDDOWN(Q237*基本データ等!$B$3,0)</f>
        <v>4999</v>
      </c>
      <c r="AC237" s="1">
        <f>ROUNDDOWN(R237*基本データ等!$B$3,0)</f>
        <v>5061</v>
      </c>
      <c r="AD237" s="1">
        <f>ROUNDDOWN(S237*基本データ等!$B$3,0)</f>
        <v>5108</v>
      </c>
      <c r="AE237" s="1">
        <f>ROUNDDOWN(T237*基本データ等!$B$3,0)</f>
        <v>6456</v>
      </c>
      <c r="AF237" s="1">
        <f>ROUNDDOWN(U237*基本データ等!$B$3,0)</f>
        <v>6556</v>
      </c>
      <c r="AG237" s="1">
        <f>ROUNDDOWN(V237*基本データ等!$B$3,0)</f>
        <v>14006</v>
      </c>
      <c r="AH237" s="1">
        <f>ROUNDDOWN(W237*基本データ等!$B$3,0)</f>
        <v>5093</v>
      </c>
    </row>
    <row r="238" spans="1:34">
      <c r="A238" s="6">
        <v>235</v>
      </c>
      <c r="B238" s="1">
        <f t="shared" si="66"/>
        <v>53199</v>
      </c>
      <c r="C238" s="1">
        <f t="shared" si="67"/>
        <v>53199</v>
      </c>
      <c r="D238" s="1">
        <f t="shared" si="68"/>
        <v>53199</v>
      </c>
      <c r="E238" s="1">
        <f t="shared" si="69"/>
        <v>55148</v>
      </c>
      <c r="F238" s="1">
        <f t="shared" si="70"/>
        <v>55236</v>
      </c>
      <c r="G238" s="1">
        <f t="shared" si="71"/>
        <v>55918</v>
      </c>
      <c r="H238" s="1">
        <f t="shared" si="72"/>
        <v>56435</v>
      </c>
      <c r="I238" s="1">
        <f t="shared" si="73"/>
        <v>71263</v>
      </c>
      <c r="J238" s="1">
        <f t="shared" si="74"/>
        <v>72363</v>
      </c>
      <c r="K238" s="1">
        <f t="shared" si="75"/>
        <v>154313</v>
      </c>
      <c r="L238" s="1">
        <f t="shared" si="76"/>
        <v>56306</v>
      </c>
      <c r="M238" s="1">
        <f>$A238*基本データ等!$F$13-基本データ等!$F$34</f>
        <v>48363</v>
      </c>
      <c r="N238" s="1">
        <f>$A238*基本データ等!$F$14-基本データ等!$F$35</f>
        <v>48363</v>
      </c>
      <c r="O238" s="1">
        <f>$A238*基本データ等!$F$15-基本データ等!$F$36</f>
        <v>48363</v>
      </c>
      <c r="P238" s="1">
        <f>$A238*基本データ等!$F$16-基本データ等!$F$37</f>
        <v>50135</v>
      </c>
      <c r="Q238" s="1">
        <f>$A238*基本データ等!$F$17-基本データ等!$F$38</f>
        <v>50215</v>
      </c>
      <c r="R238" s="1">
        <f>$A238*基本データ等!$F$18-基本データ等!$F$39</f>
        <v>50835</v>
      </c>
      <c r="S238" s="1">
        <f>$A238*基本データ等!$F$19-基本データ等!$F$40</f>
        <v>51305</v>
      </c>
      <c r="T238" s="1">
        <f>$A238*基本データ等!$F$20-基本データ等!$F$41</f>
        <v>64785</v>
      </c>
      <c r="U238" s="1">
        <f>$A238*基本データ等!$F$21-基本データ等!$F$42</f>
        <v>65785</v>
      </c>
      <c r="V238" s="1">
        <f>$A238*基本データ等!$F$22-基本データ等!$F$43</f>
        <v>140285</v>
      </c>
      <c r="W238" s="1">
        <f>$A238*基本データ等!$G$26-基本データ等!$G$47</f>
        <v>51188</v>
      </c>
      <c r="X238" s="1">
        <f>ROUNDDOWN(M238*基本データ等!$B$3,0)</f>
        <v>4836</v>
      </c>
      <c r="Y238" s="1">
        <f>ROUNDDOWN(N238*基本データ等!$B$3,0)</f>
        <v>4836</v>
      </c>
      <c r="Z238" s="1">
        <f>ROUNDDOWN(O238*基本データ等!$B$3,0)</f>
        <v>4836</v>
      </c>
      <c r="AA238" s="1">
        <f>ROUNDDOWN(P238*基本データ等!$B$3,0)</f>
        <v>5013</v>
      </c>
      <c r="AB238" s="1">
        <f>ROUNDDOWN(Q238*基本データ等!$B$3,0)</f>
        <v>5021</v>
      </c>
      <c r="AC238" s="1">
        <f>ROUNDDOWN(R238*基本データ等!$B$3,0)</f>
        <v>5083</v>
      </c>
      <c r="AD238" s="1">
        <f>ROUNDDOWN(S238*基本データ等!$B$3,0)</f>
        <v>5130</v>
      </c>
      <c r="AE238" s="1">
        <f>ROUNDDOWN(T238*基本データ等!$B$3,0)</f>
        <v>6478</v>
      </c>
      <c r="AF238" s="1">
        <f>ROUNDDOWN(U238*基本データ等!$B$3,0)</f>
        <v>6578</v>
      </c>
      <c r="AG238" s="1">
        <f>ROUNDDOWN(V238*基本データ等!$B$3,0)</f>
        <v>14028</v>
      </c>
      <c r="AH238" s="1">
        <f>ROUNDDOWN(W238*基本データ等!$B$3,0)</f>
        <v>5118</v>
      </c>
    </row>
    <row r="239" spans="1:34">
      <c r="A239" s="6">
        <v>236</v>
      </c>
      <c r="B239" s="1">
        <f t="shared" si="66"/>
        <v>53436</v>
      </c>
      <c r="C239" s="1">
        <f t="shared" si="67"/>
        <v>53436</v>
      </c>
      <c r="D239" s="1">
        <f t="shared" si="68"/>
        <v>53436</v>
      </c>
      <c r="E239" s="1">
        <f t="shared" si="69"/>
        <v>55386</v>
      </c>
      <c r="F239" s="1">
        <f t="shared" si="70"/>
        <v>55474</v>
      </c>
      <c r="G239" s="1">
        <f t="shared" si="71"/>
        <v>56156</v>
      </c>
      <c r="H239" s="1">
        <f t="shared" si="72"/>
        <v>56673</v>
      </c>
      <c r="I239" s="1">
        <f t="shared" si="73"/>
        <v>71501</v>
      </c>
      <c r="J239" s="1">
        <f t="shared" si="74"/>
        <v>72601</v>
      </c>
      <c r="K239" s="1">
        <f t="shared" si="75"/>
        <v>154551</v>
      </c>
      <c r="L239" s="1">
        <f t="shared" si="76"/>
        <v>56584</v>
      </c>
      <c r="M239" s="1">
        <f>$A239*基本データ等!$F$13-基本データ等!$F$34</f>
        <v>48579</v>
      </c>
      <c r="N239" s="1">
        <f>$A239*基本データ等!$F$14-基本データ等!$F$35</f>
        <v>48579</v>
      </c>
      <c r="O239" s="1">
        <f>$A239*基本データ等!$F$15-基本データ等!$F$36</f>
        <v>48579</v>
      </c>
      <c r="P239" s="1">
        <f>$A239*基本データ等!$F$16-基本データ等!$F$37</f>
        <v>50351</v>
      </c>
      <c r="Q239" s="1">
        <f>$A239*基本データ等!$F$17-基本データ等!$F$38</f>
        <v>50431</v>
      </c>
      <c r="R239" s="1">
        <f>$A239*基本データ等!$F$18-基本データ等!$F$39</f>
        <v>51051</v>
      </c>
      <c r="S239" s="1">
        <f>$A239*基本データ等!$F$19-基本データ等!$F$40</f>
        <v>51521</v>
      </c>
      <c r="T239" s="1">
        <f>$A239*基本データ等!$F$20-基本データ等!$F$41</f>
        <v>65001</v>
      </c>
      <c r="U239" s="1">
        <f>$A239*基本データ等!$F$21-基本データ等!$F$42</f>
        <v>66001</v>
      </c>
      <c r="V239" s="1">
        <f>$A239*基本データ等!$F$22-基本データ等!$F$43</f>
        <v>140501</v>
      </c>
      <c r="W239" s="1">
        <f>$A239*基本データ等!$G$26-基本データ等!$G$47</f>
        <v>51440</v>
      </c>
      <c r="X239" s="1">
        <f>ROUNDDOWN(M239*基本データ等!$B$3,0)</f>
        <v>4857</v>
      </c>
      <c r="Y239" s="1">
        <f>ROUNDDOWN(N239*基本データ等!$B$3,0)</f>
        <v>4857</v>
      </c>
      <c r="Z239" s="1">
        <f>ROUNDDOWN(O239*基本データ等!$B$3,0)</f>
        <v>4857</v>
      </c>
      <c r="AA239" s="1">
        <f>ROUNDDOWN(P239*基本データ等!$B$3,0)</f>
        <v>5035</v>
      </c>
      <c r="AB239" s="1">
        <f>ROUNDDOWN(Q239*基本データ等!$B$3,0)</f>
        <v>5043</v>
      </c>
      <c r="AC239" s="1">
        <f>ROUNDDOWN(R239*基本データ等!$B$3,0)</f>
        <v>5105</v>
      </c>
      <c r="AD239" s="1">
        <f>ROUNDDOWN(S239*基本データ等!$B$3,0)</f>
        <v>5152</v>
      </c>
      <c r="AE239" s="1">
        <f>ROUNDDOWN(T239*基本データ等!$B$3,0)</f>
        <v>6500</v>
      </c>
      <c r="AF239" s="1">
        <f>ROUNDDOWN(U239*基本データ等!$B$3,0)</f>
        <v>6600</v>
      </c>
      <c r="AG239" s="1">
        <f>ROUNDDOWN(V239*基本データ等!$B$3,0)</f>
        <v>14050</v>
      </c>
      <c r="AH239" s="1">
        <f>ROUNDDOWN(W239*基本データ等!$B$3,0)</f>
        <v>5144</v>
      </c>
    </row>
    <row r="240" spans="1:34">
      <c r="A240" s="6">
        <v>237</v>
      </c>
      <c r="B240" s="1">
        <f t="shared" si="66"/>
        <v>53674</v>
      </c>
      <c r="C240" s="1">
        <f t="shared" si="67"/>
        <v>53674</v>
      </c>
      <c r="D240" s="1">
        <f t="shared" si="68"/>
        <v>53674</v>
      </c>
      <c r="E240" s="1">
        <f t="shared" si="69"/>
        <v>55623</v>
      </c>
      <c r="F240" s="1">
        <f t="shared" si="70"/>
        <v>55711</v>
      </c>
      <c r="G240" s="1">
        <f t="shared" si="71"/>
        <v>56393</v>
      </c>
      <c r="H240" s="1">
        <f t="shared" si="72"/>
        <v>56910</v>
      </c>
      <c r="I240" s="1">
        <f t="shared" si="73"/>
        <v>71738</v>
      </c>
      <c r="J240" s="1">
        <f t="shared" si="74"/>
        <v>72838</v>
      </c>
      <c r="K240" s="1">
        <f t="shared" si="75"/>
        <v>154788</v>
      </c>
      <c r="L240" s="1">
        <f t="shared" si="76"/>
        <v>56861</v>
      </c>
      <c r="M240" s="1">
        <f>$A240*基本データ等!$F$13-基本データ等!$F$34</f>
        <v>48795</v>
      </c>
      <c r="N240" s="1">
        <f>$A240*基本データ等!$F$14-基本データ等!$F$35</f>
        <v>48795</v>
      </c>
      <c r="O240" s="1">
        <f>$A240*基本データ等!$F$15-基本データ等!$F$36</f>
        <v>48795</v>
      </c>
      <c r="P240" s="1">
        <f>$A240*基本データ等!$F$16-基本データ等!$F$37</f>
        <v>50567</v>
      </c>
      <c r="Q240" s="1">
        <f>$A240*基本データ等!$F$17-基本データ等!$F$38</f>
        <v>50647</v>
      </c>
      <c r="R240" s="1">
        <f>$A240*基本データ等!$F$18-基本データ等!$F$39</f>
        <v>51267</v>
      </c>
      <c r="S240" s="1">
        <f>$A240*基本データ等!$F$19-基本データ等!$F$40</f>
        <v>51737</v>
      </c>
      <c r="T240" s="1">
        <f>$A240*基本データ等!$F$20-基本データ等!$F$41</f>
        <v>65217</v>
      </c>
      <c r="U240" s="1">
        <f>$A240*基本データ等!$F$21-基本データ等!$F$42</f>
        <v>66217</v>
      </c>
      <c r="V240" s="1">
        <f>$A240*基本データ等!$F$22-基本データ等!$F$43</f>
        <v>140717</v>
      </c>
      <c r="W240" s="1">
        <f>$A240*基本データ等!$G$26-基本データ等!$G$47</f>
        <v>51692</v>
      </c>
      <c r="X240" s="1">
        <f>ROUNDDOWN(M240*基本データ等!$B$3,0)</f>
        <v>4879</v>
      </c>
      <c r="Y240" s="1">
        <f>ROUNDDOWN(N240*基本データ等!$B$3,0)</f>
        <v>4879</v>
      </c>
      <c r="Z240" s="1">
        <f>ROUNDDOWN(O240*基本データ等!$B$3,0)</f>
        <v>4879</v>
      </c>
      <c r="AA240" s="1">
        <f>ROUNDDOWN(P240*基本データ等!$B$3,0)</f>
        <v>5056</v>
      </c>
      <c r="AB240" s="1">
        <f>ROUNDDOWN(Q240*基本データ等!$B$3,0)</f>
        <v>5064</v>
      </c>
      <c r="AC240" s="1">
        <f>ROUNDDOWN(R240*基本データ等!$B$3,0)</f>
        <v>5126</v>
      </c>
      <c r="AD240" s="1">
        <f>ROUNDDOWN(S240*基本データ等!$B$3,0)</f>
        <v>5173</v>
      </c>
      <c r="AE240" s="1">
        <f>ROUNDDOWN(T240*基本データ等!$B$3,0)</f>
        <v>6521</v>
      </c>
      <c r="AF240" s="1">
        <f>ROUNDDOWN(U240*基本データ等!$B$3,0)</f>
        <v>6621</v>
      </c>
      <c r="AG240" s="1">
        <f>ROUNDDOWN(V240*基本データ等!$B$3,0)</f>
        <v>14071</v>
      </c>
      <c r="AH240" s="1">
        <f>ROUNDDOWN(W240*基本データ等!$B$3,0)</f>
        <v>5169</v>
      </c>
    </row>
    <row r="241" spans="1:34">
      <c r="A241" s="6">
        <v>238</v>
      </c>
      <c r="B241" s="1">
        <f t="shared" si="66"/>
        <v>53912</v>
      </c>
      <c r="C241" s="1">
        <f t="shared" si="67"/>
        <v>53912</v>
      </c>
      <c r="D241" s="1">
        <f t="shared" si="68"/>
        <v>53912</v>
      </c>
      <c r="E241" s="1">
        <f t="shared" si="69"/>
        <v>55861</v>
      </c>
      <c r="F241" s="1">
        <f t="shared" si="70"/>
        <v>55949</v>
      </c>
      <c r="G241" s="1">
        <f t="shared" si="71"/>
        <v>56631</v>
      </c>
      <c r="H241" s="1">
        <f t="shared" si="72"/>
        <v>57148</v>
      </c>
      <c r="I241" s="1">
        <f t="shared" si="73"/>
        <v>71976</v>
      </c>
      <c r="J241" s="1">
        <f t="shared" si="74"/>
        <v>73076</v>
      </c>
      <c r="K241" s="1">
        <f t="shared" si="75"/>
        <v>155026</v>
      </c>
      <c r="L241" s="1">
        <f t="shared" si="76"/>
        <v>57138</v>
      </c>
      <c r="M241" s="1">
        <f>$A241*基本データ等!$F$13-基本データ等!$F$34</f>
        <v>49011</v>
      </c>
      <c r="N241" s="1">
        <f>$A241*基本データ等!$F$14-基本データ等!$F$35</f>
        <v>49011</v>
      </c>
      <c r="O241" s="1">
        <f>$A241*基本データ等!$F$15-基本データ等!$F$36</f>
        <v>49011</v>
      </c>
      <c r="P241" s="1">
        <f>$A241*基本データ等!$F$16-基本データ等!$F$37</f>
        <v>50783</v>
      </c>
      <c r="Q241" s="1">
        <f>$A241*基本データ等!$F$17-基本データ等!$F$38</f>
        <v>50863</v>
      </c>
      <c r="R241" s="1">
        <f>$A241*基本データ等!$F$18-基本データ等!$F$39</f>
        <v>51483</v>
      </c>
      <c r="S241" s="1">
        <f>$A241*基本データ等!$F$19-基本データ等!$F$40</f>
        <v>51953</v>
      </c>
      <c r="T241" s="1">
        <f>$A241*基本データ等!$F$20-基本データ等!$F$41</f>
        <v>65433</v>
      </c>
      <c r="U241" s="1">
        <f>$A241*基本データ等!$F$21-基本データ等!$F$42</f>
        <v>66433</v>
      </c>
      <c r="V241" s="1">
        <f>$A241*基本データ等!$F$22-基本データ等!$F$43</f>
        <v>140933</v>
      </c>
      <c r="W241" s="1">
        <f>$A241*基本データ等!$G$26-基本データ等!$G$47</f>
        <v>51944</v>
      </c>
      <c r="X241" s="1">
        <f>ROUNDDOWN(M241*基本データ等!$B$3,0)</f>
        <v>4901</v>
      </c>
      <c r="Y241" s="1">
        <f>ROUNDDOWN(N241*基本データ等!$B$3,0)</f>
        <v>4901</v>
      </c>
      <c r="Z241" s="1">
        <f>ROUNDDOWN(O241*基本データ等!$B$3,0)</f>
        <v>4901</v>
      </c>
      <c r="AA241" s="1">
        <f>ROUNDDOWN(P241*基本データ等!$B$3,0)</f>
        <v>5078</v>
      </c>
      <c r="AB241" s="1">
        <f>ROUNDDOWN(Q241*基本データ等!$B$3,0)</f>
        <v>5086</v>
      </c>
      <c r="AC241" s="1">
        <f>ROUNDDOWN(R241*基本データ等!$B$3,0)</f>
        <v>5148</v>
      </c>
      <c r="AD241" s="1">
        <f>ROUNDDOWN(S241*基本データ等!$B$3,0)</f>
        <v>5195</v>
      </c>
      <c r="AE241" s="1">
        <f>ROUNDDOWN(T241*基本データ等!$B$3,0)</f>
        <v>6543</v>
      </c>
      <c r="AF241" s="1">
        <f>ROUNDDOWN(U241*基本データ等!$B$3,0)</f>
        <v>6643</v>
      </c>
      <c r="AG241" s="1">
        <f>ROUNDDOWN(V241*基本データ等!$B$3,0)</f>
        <v>14093</v>
      </c>
      <c r="AH241" s="1">
        <f>ROUNDDOWN(W241*基本データ等!$B$3,0)</f>
        <v>5194</v>
      </c>
    </row>
    <row r="242" spans="1:34">
      <c r="A242" s="6">
        <v>239</v>
      </c>
      <c r="B242" s="1">
        <f t="shared" si="66"/>
        <v>54149</v>
      </c>
      <c r="C242" s="1">
        <f t="shared" si="67"/>
        <v>54149</v>
      </c>
      <c r="D242" s="1">
        <f t="shared" si="68"/>
        <v>54149</v>
      </c>
      <c r="E242" s="1">
        <f t="shared" si="69"/>
        <v>56098</v>
      </c>
      <c r="F242" s="1">
        <f t="shared" si="70"/>
        <v>56186</v>
      </c>
      <c r="G242" s="1">
        <f t="shared" si="71"/>
        <v>56868</v>
      </c>
      <c r="H242" s="1">
        <f t="shared" si="72"/>
        <v>57385</v>
      </c>
      <c r="I242" s="1">
        <f t="shared" si="73"/>
        <v>72213</v>
      </c>
      <c r="J242" s="1">
        <f t="shared" si="74"/>
        <v>73313</v>
      </c>
      <c r="K242" s="1">
        <f t="shared" si="75"/>
        <v>155263</v>
      </c>
      <c r="L242" s="1">
        <f t="shared" si="76"/>
        <v>57415</v>
      </c>
      <c r="M242" s="1">
        <f>$A242*基本データ等!$F$13-基本データ等!$F$34</f>
        <v>49227</v>
      </c>
      <c r="N242" s="1">
        <f>$A242*基本データ等!$F$14-基本データ等!$F$35</f>
        <v>49227</v>
      </c>
      <c r="O242" s="1">
        <f>$A242*基本データ等!$F$15-基本データ等!$F$36</f>
        <v>49227</v>
      </c>
      <c r="P242" s="1">
        <f>$A242*基本データ等!$F$16-基本データ等!$F$37</f>
        <v>50999</v>
      </c>
      <c r="Q242" s="1">
        <f>$A242*基本データ等!$F$17-基本データ等!$F$38</f>
        <v>51079</v>
      </c>
      <c r="R242" s="1">
        <f>$A242*基本データ等!$F$18-基本データ等!$F$39</f>
        <v>51699</v>
      </c>
      <c r="S242" s="1">
        <f>$A242*基本データ等!$F$19-基本データ等!$F$40</f>
        <v>52169</v>
      </c>
      <c r="T242" s="1">
        <f>$A242*基本データ等!$F$20-基本データ等!$F$41</f>
        <v>65649</v>
      </c>
      <c r="U242" s="1">
        <f>$A242*基本データ等!$F$21-基本データ等!$F$42</f>
        <v>66649</v>
      </c>
      <c r="V242" s="1">
        <f>$A242*基本データ等!$F$22-基本データ等!$F$43</f>
        <v>141149</v>
      </c>
      <c r="W242" s="1">
        <f>$A242*基本データ等!$G$26-基本データ等!$G$47</f>
        <v>52196</v>
      </c>
      <c r="X242" s="1">
        <f>ROUNDDOWN(M242*基本データ等!$B$3,0)</f>
        <v>4922</v>
      </c>
      <c r="Y242" s="1">
        <f>ROUNDDOWN(N242*基本データ等!$B$3,0)</f>
        <v>4922</v>
      </c>
      <c r="Z242" s="1">
        <f>ROUNDDOWN(O242*基本データ等!$B$3,0)</f>
        <v>4922</v>
      </c>
      <c r="AA242" s="1">
        <f>ROUNDDOWN(P242*基本データ等!$B$3,0)</f>
        <v>5099</v>
      </c>
      <c r="AB242" s="1">
        <f>ROUNDDOWN(Q242*基本データ等!$B$3,0)</f>
        <v>5107</v>
      </c>
      <c r="AC242" s="1">
        <f>ROUNDDOWN(R242*基本データ等!$B$3,0)</f>
        <v>5169</v>
      </c>
      <c r="AD242" s="1">
        <f>ROUNDDOWN(S242*基本データ等!$B$3,0)</f>
        <v>5216</v>
      </c>
      <c r="AE242" s="1">
        <f>ROUNDDOWN(T242*基本データ等!$B$3,0)</f>
        <v>6564</v>
      </c>
      <c r="AF242" s="1">
        <f>ROUNDDOWN(U242*基本データ等!$B$3,0)</f>
        <v>6664</v>
      </c>
      <c r="AG242" s="1">
        <f>ROUNDDOWN(V242*基本データ等!$B$3,0)</f>
        <v>14114</v>
      </c>
      <c r="AH242" s="1">
        <f>ROUNDDOWN(W242*基本データ等!$B$3,0)</f>
        <v>5219</v>
      </c>
    </row>
    <row r="243" spans="1:34">
      <c r="A243" s="6">
        <v>240</v>
      </c>
      <c r="B243" s="1">
        <f t="shared" si="66"/>
        <v>54387</v>
      </c>
      <c r="C243" s="1">
        <f t="shared" si="67"/>
        <v>54387</v>
      </c>
      <c r="D243" s="1">
        <f t="shared" si="68"/>
        <v>54387</v>
      </c>
      <c r="E243" s="1">
        <f t="shared" si="69"/>
        <v>56336</v>
      </c>
      <c r="F243" s="1">
        <f t="shared" si="70"/>
        <v>56424</v>
      </c>
      <c r="G243" s="1">
        <f t="shared" si="71"/>
        <v>57106</v>
      </c>
      <c r="H243" s="1">
        <f t="shared" si="72"/>
        <v>57623</v>
      </c>
      <c r="I243" s="1">
        <f t="shared" si="73"/>
        <v>72451</v>
      </c>
      <c r="J243" s="1">
        <f t="shared" si="74"/>
        <v>73551</v>
      </c>
      <c r="K243" s="1">
        <f t="shared" si="75"/>
        <v>155501</v>
      </c>
      <c r="L243" s="1">
        <f t="shared" si="76"/>
        <v>57692</v>
      </c>
      <c r="M243" s="1">
        <f>$A243*基本データ等!$F$13-基本データ等!$F$34</f>
        <v>49443</v>
      </c>
      <c r="N243" s="1">
        <f>$A243*基本データ等!$F$14-基本データ等!$F$35</f>
        <v>49443</v>
      </c>
      <c r="O243" s="1">
        <f>$A243*基本データ等!$F$15-基本データ等!$F$36</f>
        <v>49443</v>
      </c>
      <c r="P243" s="1">
        <f>$A243*基本データ等!$F$16-基本データ等!$F$37</f>
        <v>51215</v>
      </c>
      <c r="Q243" s="1">
        <f>$A243*基本データ等!$F$17-基本データ等!$F$38</f>
        <v>51295</v>
      </c>
      <c r="R243" s="1">
        <f>$A243*基本データ等!$F$18-基本データ等!$F$39</f>
        <v>51915</v>
      </c>
      <c r="S243" s="1">
        <f>$A243*基本データ等!$F$19-基本データ等!$F$40</f>
        <v>52385</v>
      </c>
      <c r="T243" s="1">
        <f>$A243*基本データ等!$F$20-基本データ等!$F$41</f>
        <v>65865</v>
      </c>
      <c r="U243" s="1">
        <f>$A243*基本データ等!$F$21-基本データ等!$F$42</f>
        <v>66865</v>
      </c>
      <c r="V243" s="1">
        <f>$A243*基本データ等!$F$22-基本データ等!$F$43</f>
        <v>141365</v>
      </c>
      <c r="W243" s="1">
        <f>$A243*基本データ等!$G$26-基本データ等!$G$47</f>
        <v>52448</v>
      </c>
      <c r="X243" s="1">
        <f>ROUNDDOWN(M243*基本データ等!$B$3,0)</f>
        <v>4944</v>
      </c>
      <c r="Y243" s="1">
        <f>ROUNDDOWN(N243*基本データ等!$B$3,0)</f>
        <v>4944</v>
      </c>
      <c r="Z243" s="1">
        <f>ROUNDDOWN(O243*基本データ等!$B$3,0)</f>
        <v>4944</v>
      </c>
      <c r="AA243" s="1">
        <f>ROUNDDOWN(P243*基本データ等!$B$3,0)</f>
        <v>5121</v>
      </c>
      <c r="AB243" s="1">
        <f>ROUNDDOWN(Q243*基本データ等!$B$3,0)</f>
        <v>5129</v>
      </c>
      <c r="AC243" s="1">
        <f>ROUNDDOWN(R243*基本データ等!$B$3,0)</f>
        <v>5191</v>
      </c>
      <c r="AD243" s="1">
        <f>ROUNDDOWN(S243*基本データ等!$B$3,0)</f>
        <v>5238</v>
      </c>
      <c r="AE243" s="1">
        <f>ROUNDDOWN(T243*基本データ等!$B$3,0)</f>
        <v>6586</v>
      </c>
      <c r="AF243" s="1">
        <f>ROUNDDOWN(U243*基本データ等!$B$3,0)</f>
        <v>6686</v>
      </c>
      <c r="AG243" s="1">
        <f>ROUNDDOWN(V243*基本データ等!$B$3,0)</f>
        <v>14136</v>
      </c>
      <c r="AH243" s="1">
        <f>ROUNDDOWN(W243*基本データ等!$B$3,0)</f>
        <v>5244</v>
      </c>
    </row>
    <row r="244" spans="1:34">
      <c r="A244" s="6">
        <v>241</v>
      </c>
      <c r="B244" s="1">
        <f t="shared" si="66"/>
        <v>54624</v>
      </c>
      <c r="C244" s="1">
        <f t="shared" si="67"/>
        <v>54624</v>
      </c>
      <c r="D244" s="1">
        <f t="shared" si="68"/>
        <v>54624</v>
      </c>
      <c r="E244" s="1">
        <f t="shared" si="69"/>
        <v>56574</v>
      </c>
      <c r="F244" s="1">
        <f t="shared" si="70"/>
        <v>56662</v>
      </c>
      <c r="G244" s="1">
        <f t="shared" si="71"/>
        <v>57344</v>
      </c>
      <c r="H244" s="1">
        <f t="shared" si="72"/>
        <v>57861</v>
      </c>
      <c r="I244" s="1">
        <f t="shared" si="73"/>
        <v>72689</v>
      </c>
      <c r="J244" s="1">
        <f t="shared" si="74"/>
        <v>73789</v>
      </c>
      <c r="K244" s="1">
        <f t="shared" si="75"/>
        <v>155739</v>
      </c>
      <c r="L244" s="1">
        <f t="shared" si="76"/>
        <v>57970</v>
      </c>
      <c r="M244" s="1">
        <f>$A244*基本データ等!$F$13-基本データ等!$F$34</f>
        <v>49659</v>
      </c>
      <c r="N244" s="1">
        <f>$A244*基本データ等!$F$14-基本データ等!$F$35</f>
        <v>49659</v>
      </c>
      <c r="O244" s="1">
        <f>$A244*基本データ等!$F$15-基本データ等!$F$36</f>
        <v>49659</v>
      </c>
      <c r="P244" s="1">
        <f>$A244*基本データ等!$F$16-基本データ等!$F$37</f>
        <v>51431</v>
      </c>
      <c r="Q244" s="1">
        <f>$A244*基本データ等!$F$17-基本データ等!$F$38</f>
        <v>51511</v>
      </c>
      <c r="R244" s="1">
        <f>$A244*基本データ等!$F$18-基本データ等!$F$39</f>
        <v>52131</v>
      </c>
      <c r="S244" s="1">
        <f>$A244*基本データ等!$F$19-基本データ等!$F$40</f>
        <v>52601</v>
      </c>
      <c r="T244" s="1">
        <f>$A244*基本データ等!$F$20-基本データ等!$F$41</f>
        <v>66081</v>
      </c>
      <c r="U244" s="1">
        <f>$A244*基本データ等!$F$21-基本データ等!$F$42</f>
        <v>67081</v>
      </c>
      <c r="V244" s="1">
        <f>$A244*基本データ等!$F$22-基本データ等!$F$43</f>
        <v>141581</v>
      </c>
      <c r="W244" s="1">
        <f>$A244*基本データ等!$G$26-基本データ等!$G$47</f>
        <v>52700</v>
      </c>
      <c r="X244" s="1">
        <f>ROUNDDOWN(M244*基本データ等!$B$3,0)</f>
        <v>4965</v>
      </c>
      <c r="Y244" s="1">
        <f>ROUNDDOWN(N244*基本データ等!$B$3,0)</f>
        <v>4965</v>
      </c>
      <c r="Z244" s="1">
        <f>ROUNDDOWN(O244*基本データ等!$B$3,0)</f>
        <v>4965</v>
      </c>
      <c r="AA244" s="1">
        <f>ROUNDDOWN(P244*基本データ等!$B$3,0)</f>
        <v>5143</v>
      </c>
      <c r="AB244" s="1">
        <f>ROUNDDOWN(Q244*基本データ等!$B$3,0)</f>
        <v>5151</v>
      </c>
      <c r="AC244" s="1">
        <f>ROUNDDOWN(R244*基本データ等!$B$3,0)</f>
        <v>5213</v>
      </c>
      <c r="AD244" s="1">
        <f>ROUNDDOWN(S244*基本データ等!$B$3,0)</f>
        <v>5260</v>
      </c>
      <c r="AE244" s="1">
        <f>ROUNDDOWN(T244*基本データ等!$B$3,0)</f>
        <v>6608</v>
      </c>
      <c r="AF244" s="1">
        <f>ROUNDDOWN(U244*基本データ等!$B$3,0)</f>
        <v>6708</v>
      </c>
      <c r="AG244" s="1">
        <f>ROUNDDOWN(V244*基本データ等!$B$3,0)</f>
        <v>14158</v>
      </c>
      <c r="AH244" s="1">
        <f>ROUNDDOWN(W244*基本データ等!$B$3,0)</f>
        <v>5270</v>
      </c>
    </row>
    <row r="245" spans="1:34">
      <c r="A245" s="6">
        <v>242</v>
      </c>
      <c r="B245" s="1">
        <f t="shared" si="66"/>
        <v>54862</v>
      </c>
      <c r="C245" s="1">
        <f t="shared" si="67"/>
        <v>54862</v>
      </c>
      <c r="D245" s="1">
        <f t="shared" si="68"/>
        <v>54862</v>
      </c>
      <c r="E245" s="1">
        <f t="shared" si="69"/>
        <v>56811</v>
      </c>
      <c r="F245" s="1">
        <f t="shared" si="70"/>
        <v>56899</v>
      </c>
      <c r="G245" s="1">
        <f t="shared" si="71"/>
        <v>57581</v>
      </c>
      <c r="H245" s="1">
        <f t="shared" si="72"/>
        <v>58098</v>
      </c>
      <c r="I245" s="1">
        <f t="shared" si="73"/>
        <v>72926</v>
      </c>
      <c r="J245" s="1">
        <f t="shared" si="74"/>
        <v>74026</v>
      </c>
      <c r="K245" s="1">
        <f t="shared" si="75"/>
        <v>155976</v>
      </c>
      <c r="L245" s="1">
        <f t="shared" si="76"/>
        <v>58247</v>
      </c>
      <c r="M245" s="1">
        <f>$A245*基本データ等!$F$13-基本データ等!$F$34</f>
        <v>49875</v>
      </c>
      <c r="N245" s="1">
        <f>$A245*基本データ等!$F$14-基本データ等!$F$35</f>
        <v>49875</v>
      </c>
      <c r="O245" s="1">
        <f>$A245*基本データ等!$F$15-基本データ等!$F$36</f>
        <v>49875</v>
      </c>
      <c r="P245" s="1">
        <f>$A245*基本データ等!$F$16-基本データ等!$F$37</f>
        <v>51647</v>
      </c>
      <c r="Q245" s="1">
        <f>$A245*基本データ等!$F$17-基本データ等!$F$38</f>
        <v>51727</v>
      </c>
      <c r="R245" s="1">
        <f>$A245*基本データ等!$F$18-基本データ等!$F$39</f>
        <v>52347</v>
      </c>
      <c r="S245" s="1">
        <f>$A245*基本データ等!$F$19-基本データ等!$F$40</f>
        <v>52817</v>
      </c>
      <c r="T245" s="1">
        <f>$A245*基本データ等!$F$20-基本データ等!$F$41</f>
        <v>66297</v>
      </c>
      <c r="U245" s="1">
        <f>$A245*基本データ等!$F$21-基本データ等!$F$42</f>
        <v>67297</v>
      </c>
      <c r="V245" s="1">
        <f>$A245*基本データ等!$F$22-基本データ等!$F$43</f>
        <v>141797</v>
      </c>
      <c r="W245" s="1">
        <f>$A245*基本データ等!$G$26-基本データ等!$G$47</f>
        <v>52952</v>
      </c>
      <c r="X245" s="1">
        <f>ROUNDDOWN(M245*基本データ等!$B$3,0)</f>
        <v>4987</v>
      </c>
      <c r="Y245" s="1">
        <f>ROUNDDOWN(N245*基本データ等!$B$3,0)</f>
        <v>4987</v>
      </c>
      <c r="Z245" s="1">
        <f>ROUNDDOWN(O245*基本データ等!$B$3,0)</f>
        <v>4987</v>
      </c>
      <c r="AA245" s="1">
        <f>ROUNDDOWN(P245*基本データ等!$B$3,0)</f>
        <v>5164</v>
      </c>
      <c r="AB245" s="1">
        <f>ROUNDDOWN(Q245*基本データ等!$B$3,0)</f>
        <v>5172</v>
      </c>
      <c r="AC245" s="1">
        <f>ROUNDDOWN(R245*基本データ等!$B$3,0)</f>
        <v>5234</v>
      </c>
      <c r="AD245" s="1">
        <f>ROUNDDOWN(S245*基本データ等!$B$3,0)</f>
        <v>5281</v>
      </c>
      <c r="AE245" s="1">
        <f>ROUNDDOWN(T245*基本データ等!$B$3,0)</f>
        <v>6629</v>
      </c>
      <c r="AF245" s="1">
        <f>ROUNDDOWN(U245*基本データ等!$B$3,0)</f>
        <v>6729</v>
      </c>
      <c r="AG245" s="1">
        <f>ROUNDDOWN(V245*基本データ等!$B$3,0)</f>
        <v>14179</v>
      </c>
      <c r="AH245" s="1">
        <f>ROUNDDOWN(W245*基本データ等!$B$3,0)</f>
        <v>5295</v>
      </c>
    </row>
    <row r="246" spans="1:34">
      <c r="A246" s="6">
        <v>243</v>
      </c>
      <c r="B246" s="1">
        <f t="shared" si="66"/>
        <v>55100</v>
      </c>
      <c r="C246" s="1">
        <f t="shared" si="67"/>
        <v>55100</v>
      </c>
      <c r="D246" s="1">
        <f t="shared" si="68"/>
        <v>55100</v>
      </c>
      <c r="E246" s="1">
        <f t="shared" si="69"/>
        <v>57049</v>
      </c>
      <c r="F246" s="1">
        <f t="shared" si="70"/>
        <v>57137</v>
      </c>
      <c r="G246" s="1">
        <f t="shared" si="71"/>
        <v>57819</v>
      </c>
      <c r="H246" s="1">
        <f t="shared" si="72"/>
        <v>58336</v>
      </c>
      <c r="I246" s="1">
        <f t="shared" si="73"/>
        <v>73164</v>
      </c>
      <c r="J246" s="1">
        <f t="shared" si="74"/>
        <v>74264</v>
      </c>
      <c r="K246" s="1">
        <f t="shared" si="75"/>
        <v>156214</v>
      </c>
      <c r="L246" s="1">
        <f t="shared" si="76"/>
        <v>58524</v>
      </c>
      <c r="M246" s="1">
        <f>$A246*基本データ等!$F$13-基本データ等!$F$34</f>
        <v>50091</v>
      </c>
      <c r="N246" s="1">
        <f>$A246*基本データ等!$F$14-基本データ等!$F$35</f>
        <v>50091</v>
      </c>
      <c r="O246" s="1">
        <f>$A246*基本データ等!$F$15-基本データ等!$F$36</f>
        <v>50091</v>
      </c>
      <c r="P246" s="1">
        <f>$A246*基本データ等!$F$16-基本データ等!$F$37</f>
        <v>51863</v>
      </c>
      <c r="Q246" s="1">
        <f>$A246*基本データ等!$F$17-基本データ等!$F$38</f>
        <v>51943</v>
      </c>
      <c r="R246" s="1">
        <f>$A246*基本データ等!$F$18-基本データ等!$F$39</f>
        <v>52563</v>
      </c>
      <c r="S246" s="1">
        <f>$A246*基本データ等!$F$19-基本データ等!$F$40</f>
        <v>53033</v>
      </c>
      <c r="T246" s="1">
        <f>$A246*基本データ等!$F$20-基本データ等!$F$41</f>
        <v>66513</v>
      </c>
      <c r="U246" s="1">
        <f>$A246*基本データ等!$F$21-基本データ等!$F$42</f>
        <v>67513</v>
      </c>
      <c r="V246" s="1">
        <f>$A246*基本データ等!$F$22-基本データ等!$F$43</f>
        <v>142013</v>
      </c>
      <c r="W246" s="1">
        <f>$A246*基本データ等!$G$26-基本データ等!$G$47</f>
        <v>53204</v>
      </c>
      <c r="X246" s="1">
        <f>ROUNDDOWN(M246*基本データ等!$B$3,0)</f>
        <v>5009</v>
      </c>
      <c r="Y246" s="1">
        <f>ROUNDDOWN(N246*基本データ等!$B$3,0)</f>
        <v>5009</v>
      </c>
      <c r="Z246" s="1">
        <f>ROUNDDOWN(O246*基本データ等!$B$3,0)</f>
        <v>5009</v>
      </c>
      <c r="AA246" s="1">
        <f>ROUNDDOWN(P246*基本データ等!$B$3,0)</f>
        <v>5186</v>
      </c>
      <c r="AB246" s="1">
        <f>ROUNDDOWN(Q246*基本データ等!$B$3,0)</f>
        <v>5194</v>
      </c>
      <c r="AC246" s="1">
        <f>ROUNDDOWN(R246*基本データ等!$B$3,0)</f>
        <v>5256</v>
      </c>
      <c r="AD246" s="1">
        <f>ROUNDDOWN(S246*基本データ等!$B$3,0)</f>
        <v>5303</v>
      </c>
      <c r="AE246" s="1">
        <f>ROUNDDOWN(T246*基本データ等!$B$3,0)</f>
        <v>6651</v>
      </c>
      <c r="AF246" s="1">
        <f>ROUNDDOWN(U246*基本データ等!$B$3,0)</f>
        <v>6751</v>
      </c>
      <c r="AG246" s="1">
        <f>ROUNDDOWN(V246*基本データ等!$B$3,0)</f>
        <v>14201</v>
      </c>
      <c r="AH246" s="1">
        <f>ROUNDDOWN(W246*基本データ等!$B$3,0)</f>
        <v>5320</v>
      </c>
    </row>
    <row r="247" spans="1:34">
      <c r="A247" s="6">
        <v>244</v>
      </c>
      <c r="B247" s="1">
        <f t="shared" si="66"/>
        <v>55337</v>
      </c>
      <c r="C247" s="1">
        <f t="shared" si="67"/>
        <v>55337</v>
      </c>
      <c r="D247" s="1">
        <f t="shared" si="68"/>
        <v>55337</v>
      </c>
      <c r="E247" s="1">
        <f t="shared" si="69"/>
        <v>57286</v>
      </c>
      <c r="F247" s="1">
        <f t="shared" si="70"/>
        <v>57374</v>
      </c>
      <c r="G247" s="1">
        <f t="shared" si="71"/>
        <v>58056</v>
      </c>
      <c r="H247" s="1">
        <f t="shared" si="72"/>
        <v>58573</v>
      </c>
      <c r="I247" s="1">
        <f t="shared" si="73"/>
        <v>73401</v>
      </c>
      <c r="J247" s="1">
        <f t="shared" si="74"/>
        <v>74501</v>
      </c>
      <c r="K247" s="1">
        <f t="shared" si="75"/>
        <v>156451</v>
      </c>
      <c r="L247" s="1">
        <f t="shared" si="76"/>
        <v>58801</v>
      </c>
      <c r="M247" s="1">
        <f>$A247*基本データ等!$F$13-基本データ等!$F$34</f>
        <v>50307</v>
      </c>
      <c r="N247" s="1">
        <f>$A247*基本データ等!$F$14-基本データ等!$F$35</f>
        <v>50307</v>
      </c>
      <c r="O247" s="1">
        <f>$A247*基本データ等!$F$15-基本データ等!$F$36</f>
        <v>50307</v>
      </c>
      <c r="P247" s="1">
        <f>$A247*基本データ等!$F$16-基本データ等!$F$37</f>
        <v>52079</v>
      </c>
      <c r="Q247" s="1">
        <f>$A247*基本データ等!$F$17-基本データ等!$F$38</f>
        <v>52159</v>
      </c>
      <c r="R247" s="1">
        <f>$A247*基本データ等!$F$18-基本データ等!$F$39</f>
        <v>52779</v>
      </c>
      <c r="S247" s="1">
        <f>$A247*基本データ等!$F$19-基本データ等!$F$40</f>
        <v>53249</v>
      </c>
      <c r="T247" s="1">
        <f>$A247*基本データ等!$F$20-基本データ等!$F$41</f>
        <v>66729</v>
      </c>
      <c r="U247" s="1">
        <f>$A247*基本データ等!$F$21-基本データ等!$F$42</f>
        <v>67729</v>
      </c>
      <c r="V247" s="1">
        <f>$A247*基本データ等!$F$22-基本データ等!$F$43</f>
        <v>142229</v>
      </c>
      <c r="W247" s="1">
        <f>$A247*基本データ等!$G$26-基本データ等!$G$47</f>
        <v>53456</v>
      </c>
      <c r="X247" s="1">
        <f>ROUNDDOWN(M247*基本データ等!$B$3,0)</f>
        <v>5030</v>
      </c>
      <c r="Y247" s="1">
        <f>ROUNDDOWN(N247*基本データ等!$B$3,0)</f>
        <v>5030</v>
      </c>
      <c r="Z247" s="1">
        <f>ROUNDDOWN(O247*基本データ等!$B$3,0)</f>
        <v>5030</v>
      </c>
      <c r="AA247" s="1">
        <f>ROUNDDOWN(P247*基本データ等!$B$3,0)</f>
        <v>5207</v>
      </c>
      <c r="AB247" s="1">
        <f>ROUNDDOWN(Q247*基本データ等!$B$3,0)</f>
        <v>5215</v>
      </c>
      <c r="AC247" s="1">
        <f>ROUNDDOWN(R247*基本データ等!$B$3,0)</f>
        <v>5277</v>
      </c>
      <c r="AD247" s="1">
        <f>ROUNDDOWN(S247*基本データ等!$B$3,0)</f>
        <v>5324</v>
      </c>
      <c r="AE247" s="1">
        <f>ROUNDDOWN(T247*基本データ等!$B$3,0)</f>
        <v>6672</v>
      </c>
      <c r="AF247" s="1">
        <f>ROUNDDOWN(U247*基本データ等!$B$3,0)</f>
        <v>6772</v>
      </c>
      <c r="AG247" s="1">
        <f>ROUNDDOWN(V247*基本データ等!$B$3,0)</f>
        <v>14222</v>
      </c>
      <c r="AH247" s="1">
        <f>ROUNDDOWN(W247*基本データ等!$B$3,0)</f>
        <v>5345</v>
      </c>
    </row>
    <row r="248" spans="1:34">
      <c r="A248" s="6">
        <v>245</v>
      </c>
      <c r="B248" s="1">
        <f t="shared" si="66"/>
        <v>55575</v>
      </c>
      <c r="C248" s="1">
        <f t="shared" si="67"/>
        <v>55575</v>
      </c>
      <c r="D248" s="1">
        <f t="shared" si="68"/>
        <v>55575</v>
      </c>
      <c r="E248" s="1">
        <f t="shared" si="69"/>
        <v>57524</v>
      </c>
      <c r="F248" s="1">
        <f t="shared" si="70"/>
        <v>57612</v>
      </c>
      <c r="G248" s="1">
        <f t="shared" si="71"/>
        <v>58294</v>
      </c>
      <c r="H248" s="1">
        <f t="shared" si="72"/>
        <v>58811</v>
      </c>
      <c r="I248" s="1">
        <f t="shared" si="73"/>
        <v>73639</v>
      </c>
      <c r="J248" s="1">
        <f t="shared" si="74"/>
        <v>74739</v>
      </c>
      <c r="K248" s="1">
        <f t="shared" si="75"/>
        <v>156689</v>
      </c>
      <c r="L248" s="1">
        <f t="shared" si="76"/>
        <v>59078</v>
      </c>
      <c r="M248" s="1">
        <f>$A248*基本データ等!$F$13-基本データ等!$F$34</f>
        <v>50523</v>
      </c>
      <c r="N248" s="1">
        <f>$A248*基本データ等!$F$14-基本データ等!$F$35</f>
        <v>50523</v>
      </c>
      <c r="O248" s="1">
        <f>$A248*基本データ等!$F$15-基本データ等!$F$36</f>
        <v>50523</v>
      </c>
      <c r="P248" s="1">
        <f>$A248*基本データ等!$F$16-基本データ等!$F$37</f>
        <v>52295</v>
      </c>
      <c r="Q248" s="1">
        <f>$A248*基本データ等!$F$17-基本データ等!$F$38</f>
        <v>52375</v>
      </c>
      <c r="R248" s="1">
        <f>$A248*基本データ等!$F$18-基本データ等!$F$39</f>
        <v>52995</v>
      </c>
      <c r="S248" s="1">
        <f>$A248*基本データ等!$F$19-基本データ等!$F$40</f>
        <v>53465</v>
      </c>
      <c r="T248" s="1">
        <f>$A248*基本データ等!$F$20-基本データ等!$F$41</f>
        <v>66945</v>
      </c>
      <c r="U248" s="1">
        <f>$A248*基本データ等!$F$21-基本データ等!$F$42</f>
        <v>67945</v>
      </c>
      <c r="V248" s="1">
        <f>$A248*基本データ等!$F$22-基本データ等!$F$43</f>
        <v>142445</v>
      </c>
      <c r="W248" s="1">
        <f>$A248*基本データ等!$G$26-基本データ等!$G$47</f>
        <v>53708</v>
      </c>
      <c r="X248" s="1">
        <f>ROUNDDOWN(M248*基本データ等!$B$3,0)</f>
        <v>5052</v>
      </c>
      <c r="Y248" s="1">
        <f>ROUNDDOWN(N248*基本データ等!$B$3,0)</f>
        <v>5052</v>
      </c>
      <c r="Z248" s="1">
        <f>ROUNDDOWN(O248*基本データ等!$B$3,0)</f>
        <v>5052</v>
      </c>
      <c r="AA248" s="1">
        <f>ROUNDDOWN(P248*基本データ等!$B$3,0)</f>
        <v>5229</v>
      </c>
      <c r="AB248" s="1">
        <f>ROUNDDOWN(Q248*基本データ等!$B$3,0)</f>
        <v>5237</v>
      </c>
      <c r="AC248" s="1">
        <f>ROUNDDOWN(R248*基本データ等!$B$3,0)</f>
        <v>5299</v>
      </c>
      <c r="AD248" s="1">
        <f>ROUNDDOWN(S248*基本データ等!$B$3,0)</f>
        <v>5346</v>
      </c>
      <c r="AE248" s="1">
        <f>ROUNDDOWN(T248*基本データ等!$B$3,0)</f>
        <v>6694</v>
      </c>
      <c r="AF248" s="1">
        <f>ROUNDDOWN(U248*基本データ等!$B$3,0)</f>
        <v>6794</v>
      </c>
      <c r="AG248" s="1">
        <f>ROUNDDOWN(V248*基本データ等!$B$3,0)</f>
        <v>14244</v>
      </c>
      <c r="AH248" s="1">
        <f>ROUNDDOWN(W248*基本データ等!$B$3,0)</f>
        <v>5370</v>
      </c>
    </row>
    <row r="249" spans="1:34">
      <c r="A249" s="6">
        <v>246</v>
      </c>
      <c r="B249" s="1">
        <f t="shared" si="66"/>
        <v>55812</v>
      </c>
      <c r="C249" s="1">
        <f t="shared" si="67"/>
        <v>55812</v>
      </c>
      <c r="D249" s="1">
        <f t="shared" si="68"/>
        <v>55812</v>
      </c>
      <c r="E249" s="1">
        <f t="shared" si="69"/>
        <v>57762</v>
      </c>
      <c r="F249" s="1">
        <f t="shared" si="70"/>
        <v>57850</v>
      </c>
      <c r="G249" s="1">
        <f t="shared" si="71"/>
        <v>58532</v>
      </c>
      <c r="H249" s="1">
        <f t="shared" si="72"/>
        <v>59049</v>
      </c>
      <c r="I249" s="1">
        <f t="shared" si="73"/>
        <v>73877</v>
      </c>
      <c r="J249" s="1">
        <f t="shared" si="74"/>
        <v>74977</v>
      </c>
      <c r="K249" s="1">
        <f t="shared" si="75"/>
        <v>156927</v>
      </c>
      <c r="L249" s="1">
        <f t="shared" si="76"/>
        <v>59356</v>
      </c>
      <c r="M249" s="1">
        <f>$A249*基本データ等!$F$13-基本データ等!$F$34</f>
        <v>50739</v>
      </c>
      <c r="N249" s="1">
        <f>$A249*基本データ等!$F$14-基本データ等!$F$35</f>
        <v>50739</v>
      </c>
      <c r="O249" s="1">
        <f>$A249*基本データ等!$F$15-基本データ等!$F$36</f>
        <v>50739</v>
      </c>
      <c r="P249" s="1">
        <f>$A249*基本データ等!$F$16-基本データ等!$F$37</f>
        <v>52511</v>
      </c>
      <c r="Q249" s="1">
        <f>$A249*基本データ等!$F$17-基本データ等!$F$38</f>
        <v>52591</v>
      </c>
      <c r="R249" s="1">
        <f>$A249*基本データ等!$F$18-基本データ等!$F$39</f>
        <v>53211</v>
      </c>
      <c r="S249" s="1">
        <f>$A249*基本データ等!$F$19-基本データ等!$F$40</f>
        <v>53681</v>
      </c>
      <c r="T249" s="1">
        <f>$A249*基本データ等!$F$20-基本データ等!$F$41</f>
        <v>67161</v>
      </c>
      <c r="U249" s="1">
        <f>$A249*基本データ等!$F$21-基本データ等!$F$42</f>
        <v>68161</v>
      </c>
      <c r="V249" s="1">
        <f>$A249*基本データ等!$F$22-基本データ等!$F$43</f>
        <v>142661</v>
      </c>
      <c r="W249" s="1">
        <f>$A249*基本データ等!$G$26-基本データ等!$G$47</f>
        <v>53960</v>
      </c>
      <c r="X249" s="1">
        <f>ROUNDDOWN(M249*基本データ等!$B$3,0)</f>
        <v>5073</v>
      </c>
      <c r="Y249" s="1">
        <f>ROUNDDOWN(N249*基本データ等!$B$3,0)</f>
        <v>5073</v>
      </c>
      <c r="Z249" s="1">
        <f>ROUNDDOWN(O249*基本データ等!$B$3,0)</f>
        <v>5073</v>
      </c>
      <c r="AA249" s="1">
        <f>ROUNDDOWN(P249*基本データ等!$B$3,0)</f>
        <v>5251</v>
      </c>
      <c r="AB249" s="1">
        <f>ROUNDDOWN(Q249*基本データ等!$B$3,0)</f>
        <v>5259</v>
      </c>
      <c r="AC249" s="1">
        <f>ROUNDDOWN(R249*基本データ等!$B$3,0)</f>
        <v>5321</v>
      </c>
      <c r="AD249" s="1">
        <f>ROUNDDOWN(S249*基本データ等!$B$3,0)</f>
        <v>5368</v>
      </c>
      <c r="AE249" s="1">
        <f>ROUNDDOWN(T249*基本データ等!$B$3,0)</f>
        <v>6716</v>
      </c>
      <c r="AF249" s="1">
        <f>ROUNDDOWN(U249*基本データ等!$B$3,0)</f>
        <v>6816</v>
      </c>
      <c r="AG249" s="1">
        <f>ROUNDDOWN(V249*基本データ等!$B$3,0)</f>
        <v>14266</v>
      </c>
      <c r="AH249" s="1">
        <f>ROUNDDOWN(W249*基本データ等!$B$3,0)</f>
        <v>5396</v>
      </c>
    </row>
    <row r="250" spans="1:34">
      <c r="A250" s="6">
        <v>247</v>
      </c>
      <c r="B250" s="1">
        <f t="shared" si="66"/>
        <v>56050</v>
      </c>
      <c r="C250" s="1">
        <f t="shared" si="67"/>
        <v>56050</v>
      </c>
      <c r="D250" s="1">
        <f t="shared" si="68"/>
        <v>56050</v>
      </c>
      <c r="E250" s="1">
        <f t="shared" si="69"/>
        <v>57999</v>
      </c>
      <c r="F250" s="1">
        <f t="shared" si="70"/>
        <v>58087</v>
      </c>
      <c r="G250" s="1">
        <f t="shared" si="71"/>
        <v>58769</v>
      </c>
      <c r="H250" s="1">
        <f t="shared" si="72"/>
        <v>59286</v>
      </c>
      <c r="I250" s="1">
        <f t="shared" si="73"/>
        <v>74114</v>
      </c>
      <c r="J250" s="1">
        <f t="shared" si="74"/>
        <v>75214</v>
      </c>
      <c r="K250" s="1">
        <f t="shared" si="75"/>
        <v>157164</v>
      </c>
      <c r="L250" s="1">
        <f t="shared" si="76"/>
        <v>59633</v>
      </c>
      <c r="M250" s="1">
        <f>$A250*基本データ等!$F$13-基本データ等!$F$34</f>
        <v>50955</v>
      </c>
      <c r="N250" s="1">
        <f>$A250*基本データ等!$F$14-基本データ等!$F$35</f>
        <v>50955</v>
      </c>
      <c r="O250" s="1">
        <f>$A250*基本データ等!$F$15-基本データ等!$F$36</f>
        <v>50955</v>
      </c>
      <c r="P250" s="1">
        <f>$A250*基本データ等!$F$16-基本データ等!$F$37</f>
        <v>52727</v>
      </c>
      <c r="Q250" s="1">
        <f>$A250*基本データ等!$F$17-基本データ等!$F$38</f>
        <v>52807</v>
      </c>
      <c r="R250" s="1">
        <f>$A250*基本データ等!$F$18-基本データ等!$F$39</f>
        <v>53427</v>
      </c>
      <c r="S250" s="1">
        <f>$A250*基本データ等!$F$19-基本データ等!$F$40</f>
        <v>53897</v>
      </c>
      <c r="T250" s="1">
        <f>$A250*基本データ等!$F$20-基本データ等!$F$41</f>
        <v>67377</v>
      </c>
      <c r="U250" s="1">
        <f>$A250*基本データ等!$F$21-基本データ等!$F$42</f>
        <v>68377</v>
      </c>
      <c r="V250" s="1">
        <f>$A250*基本データ等!$F$22-基本データ等!$F$43</f>
        <v>142877</v>
      </c>
      <c r="W250" s="1">
        <f>$A250*基本データ等!$G$26-基本データ等!$G$47</f>
        <v>54212</v>
      </c>
      <c r="X250" s="1">
        <f>ROUNDDOWN(M250*基本データ等!$B$3,0)</f>
        <v>5095</v>
      </c>
      <c r="Y250" s="1">
        <f>ROUNDDOWN(N250*基本データ等!$B$3,0)</f>
        <v>5095</v>
      </c>
      <c r="Z250" s="1">
        <f>ROUNDDOWN(O250*基本データ等!$B$3,0)</f>
        <v>5095</v>
      </c>
      <c r="AA250" s="1">
        <f>ROUNDDOWN(P250*基本データ等!$B$3,0)</f>
        <v>5272</v>
      </c>
      <c r="AB250" s="1">
        <f>ROUNDDOWN(Q250*基本データ等!$B$3,0)</f>
        <v>5280</v>
      </c>
      <c r="AC250" s="1">
        <f>ROUNDDOWN(R250*基本データ等!$B$3,0)</f>
        <v>5342</v>
      </c>
      <c r="AD250" s="1">
        <f>ROUNDDOWN(S250*基本データ等!$B$3,0)</f>
        <v>5389</v>
      </c>
      <c r="AE250" s="1">
        <f>ROUNDDOWN(T250*基本データ等!$B$3,0)</f>
        <v>6737</v>
      </c>
      <c r="AF250" s="1">
        <f>ROUNDDOWN(U250*基本データ等!$B$3,0)</f>
        <v>6837</v>
      </c>
      <c r="AG250" s="1">
        <f>ROUNDDOWN(V250*基本データ等!$B$3,0)</f>
        <v>14287</v>
      </c>
      <c r="AH250" s="1">
        <f>ROUNDDOWN(W250*基本データ等!$B$3,0)</f>
        <v>5421</v>
      </c>
    </row>
    <row r="251" spans="1:34">
      <c r="A251" s="6">
        <v>248</v>
      </c>
      <c r="B251" s="1">
        <f t="shared" si="66"/>
        <v>56288</v>
      </c>
      <c r="C251" s="1">
        <f t="shared" si="67"/>
        <v>56288</v>
      </c>
      <c r="D251" s="1">
        <f t="shared" si="68"/>
        <v>56288</v>
      </c>
      <c r="E251" s="1">
        <f t="shared" si="69"/>
        <v>58237</v>
      </c>
      <c r="F251" s="1">
        <f t="shared" si="70"/>
        <v>58325</v>
      </c>
      <c r="G251" s="1">
        <f t="shared" si="71"/>
        <v>59007</v>
      </c>
      <c r="H251" s="1">
        <f t="shared" si="72"/>
        <v>59524</v>
      </c>
      <c r="I251" s="1">
        <f t="shared" si="73"/>
        <v>74352</v>
      </c>
      <c r="J251" s="1">
        <f t="shared" si="74"/>
        <v>75452</v>
      </c>
      <c r="K251" s="1">
        <f t="shared" si="75"/>
        <v>157402</v>
      </c>
      <c r="L251" s="1">
        <f t="shared" si="76"/>
        <v>59910</v>
      </c>
      <c r="M251" s="1">
        <f>$A251*基本データ等!$F$13-基本データ等!$F$34</f>
        <v>51171</v>
      </c>
      <c r="N251" s="1">
        <f>$A251*基本データ等!$F$14-基本データ等!$F$35</f>
        <v>51171</v>
      </c>
      <c r="O251" s="1">
        <f>$A251*基本データ等!$F$15-基本データ等!$F$36</f>
        <v>51171</v>
      </c>
      <c r="P251" s="1">
        <f>$A251*基本データ等!$F$16-基本データ等!$F$37</f>
        <v>52943</v>
      </c>
      <c r="Q251" s="1">
        <f>$A251*基本データ等!$F$17-基本データ等!$F$38</f>
        <v>53023</v>
      </c>
      <c r="R251" s="1">
        <f>$A251*基本データ等!$F$18-基本データ等!$F$39</f>
        <v>53643</v>
      </c>
      <c r="S251" s="1">
        <f>$A251*基本データ等!$F$19-基本データ等!$F$40</f>
        <v>54113</v>
      </c>
      <c r="T251" s="1">
        <f>$A251*基本データ等!$F$20-基本データ等!$F$41</f>
        <v>67593</v>
      </c>
      <c r="U251" s="1">
        <f>$A251*基本データ等!$F$21-基本データ等!$F$42</f>
        <v>68593</v>
      </c>
      <c r="V251" s="1">
        <f>$A251*基本データ等!$F$22-基本データ等!$F$43</f>
        <v>143093</v>
      </c>
      <c r="W251" s="1">
        <f>$A251*基本データ等!$G$26-基本データ等!$G$47</f>
        <v>54464</v>
      </c>
      <c r="X251" s="1">
        <f>ROUNDDOWN(M251*基本データ等!$B$3,0)</f>
        <v>5117</v>
      </c>
      <c r="Y251" s="1">
        <f>ROUNDDOWN(N251*基本データ等!$B$3,0)</f>
        <v>5117</v>
      </c>
      <c r="Z251" s="1">
        <f>ROUNDDOWN(O251*基本データ等!$B$3,0)</f>
        <v>5117</v>
      </c>
      <c r="AA251" s="1">
        <f>ROUNDDOWN(P251*基本データ等!$B$3,0)</f>
        <v>5294</v>
      </c>
      <c r="AB251" s="1">
        <f>ROUNDDOWN(Q251*基本データ等!$B$3,0)</f>
        <v>5302</v>
      </c>
      <c r="AC251" s="1">
        <f>ROUNDDOWN(R251*基本データ等!$B$3,0)</f>
        <v>5364</v>
      </c>
      <c r="AD251" s="1">
        <f>ROUNDDOWN(S251*基本データ等!$B$3,0)</f>
        <v>5411</v>
      </c>
      <c r="AE251" s="1">
        <f>ROUNDDOWN(T251*基本データ等!$B$3,0)</f>
        <v>6759</v>
      </c>
      <c r="AF251" s="1">
        <f>ROUNDDOWN(U251*基本データ等!$B$3,0)</f>
        <v>6859</v>
      </c>
      <c r="AG251" s="1">
        <f>ROUNDDOWN(V251*基本データ等!$B$3,0)</f>
        <v>14309</v>
      </c>
      <c r="AH251" s="1">
        <f>ROUNDDOWN(W251*基本データ等!$B$3,0)</f>
        <v>5446</v>
      </c>
    </row>
    <row r="252" spans="1:34">
      <c r="A252" s="6">
        <v>249</v>
      </c>
      <c r="B252" s="1">
        <f t="shared" si="66"/>
        <v>56525</v>
      </c>
      <c r="C252" s="1">
        <f t="shared" si="67"/>
        <v>56525</v>
      </c>
      <c r="D252" s="1">
        <f t="shared" si="68"/>
        <v>56525</v>
      </c>
      <c r="E252" s="1">
        <f t="shared" si="69"/>
        <v>58474</v>
      </c>
      <c r="F252" s="1">
        <f t="shared" si="70"/>
        <v>58562</v>
      </c>
      <c r="G252" s="1">
        <f t="shared" si="71"/>
        <v>59244</v>
      </c>
      <c r="H252" s="1">
        <f t="shared" si="72"/>
        <v>59761</v>
      </c>
      <c r="I252" s="1">
        <f t="shared" si="73"/>
        <v>74589</v>
      </c>
      <c r="J252" s="1">
        <f t="shared" si="74"/>
        <v>75689</v>
      </c>
      <c r="K252" s="1">
        <f t="shared" si="75"/>
        <v>157639</v>
      </c>
      <c r="L252" s="1">
        <f t="shared" si="76"/>
        <v>60187</v>
      </c>
      <c r="M252" s="1">
        <f>$A252*基本データ等!$F$13-基本データ等!$F$34</f>
        <v>51387</v>
      </c>
      <c r="N252" s="1">
        <f>$A252*基本データ等!$F$14-基本データ等!$F$35</f>
        <v>51387</v>
      </c>
      <c r="O252" s="1">
        <f>$A252*基本データ等!$F$15-基本データ等!$F$36</f>
        <v>51387</v>
      </c>
      <c r="P252" s="1">
        <f>$A252*基本データ等!$F$16-基本データ等!$F$37</f>
        <v>53159</v>
      </c>
      <c r="Q252" s="1">
        <f>$A252*基本データ等!$F$17-基本データ等!$F$38</f>
        <v>53239</v>
      </c>
      <c r="R252" s="1">
        <f>$A252*基本データ等!$F$18-基本データ等!$F$39</f>
        <v>53859</v>
      </c>
      <c r="S252" s="1">
        <f>$A252*基本データ等!$F$19-基本データ等!$F$40</f>
        <v>54329</v>
      </c>
      <c r="T252" s="1">
        <f>$A252*基本データ等!$F$20-基本データ等!$F$41</f>
        <v>67809</v>
      </c>
      <c r="U252" s="1">
        <f>$A252*基本データ等!$F$21-基本データ等!$F$42</f>
        <v>68809</v>
      </c>
      <c r="V252" s="1">
        <f>$A252*基本データ等!$F$22-基本データ等!$F$43</f>
        <v>143309</v>
      </c>
      <c r="W252" s="1">
        <f>$A252*基本データ等!$G$26-基本データ等!$G$47</f>
        <v>54716</v>
      </c>
      <c r="X252" s="1">
        <f>ROUNDDOWN(M252*基本データ等!$B$3,0)</f>
        <v>5138</v>
      </c>
      <c r="Y252" s="1">
        <f>ROUNDDOWN(N252*基本データ等!$B$3,0)</f>
        <v>5138</v>
      </c>
      <c r="Z252" s="1">
        <f>ROUNDDOWN(O252*基本データ等!$B$3,0)</f>
        <v>5138</v>
      </c>
      <c r="AA252" s="1">
        <f>ROUNDDOWN(P252*基本データ等!$B$3,0)</f>
        <v>5315</v>
      </c>
      <c r="AB252" s="1">
        <f>ROUNDDOWN(Q252*基本データ等!$B$3,0)</f>
        <v>5323</v>
      </c>
      <c r="AC252" s="1">
        <f>ROUNDDOWN(R252*基本データ等!$B$3,0)</f>
        <v>5385</v>
      </c>
      <c r="AD252" s="1">
        <f>ROUNDDOWN(S252*基本データ等!$B$3,0)</f>
        <v>5432</v>
      </c>
      <c r="AE252" s="1">
        <f>ROUNDDOWN(T252*基本データ等!$B$3,0)</f>
        <v>6780</v>
      </c>
      <c r="AF252" s="1">
        <f>ROUNDDOWN(U252*基本データ等!$B$3,0)</f>
        <v>6880</v>
      </c>
      <c r="AG252" s="1">
        <f>ROUNDDOWN(V252*基本データ等!$B$3,0)</f>
        <v>14330</v>
      </c>
      <c r="AH252" s="1">
        <f>ROUNDDOWN(W252*基本データ等!$B$3,0)</f>
        <v>5471</v>
      </c>
    </row>
    <row r="253" spans="1:34">
      <c r="A253" s="6">
        <v>250</v>
      </c>
      <c r="B253" s="1">
        <f t="shared" si="66"/>
        <v>56763</v>
      </c>
      <c r="C253" s="1">
        <f t="shared" si="67"/>
        <v>56763</v>
      </c>
      <c r="D253" s="1">
        <f t="shared" si="68"/>
        <v>56763</v>
      </c>
      <c r="E253" s="1">
        <f t="shared" si="69"/>
        <v>58712</v>
      </c>
      <c r="F253" s="1">
        <f t="shared" si="70"/>
        <v>58800</v>
      </c>
      <c r="G253" s="1">
        <f t="shared" si="71"/>
        <v>59482</v>
      </c>
      <c r="H253" s="1">
        <f t="shared" si="72"/>
        <v>59999</v>
      </c>
      <c r="I253" s="1">
        <f t="shared" si="73"/>
        <v>74827</v>
      </c>
      <c r="J253" s="1">
        <f t="shared" si="74"/>
        <v>75927</v>
      </c>
      <c r="K253" s="1">
        <f t="shared" si="75"/>
        <v>157877</v>
      </c>
      <c r="L253" s="1">
        <f t="shared" si="76"/>
        <v>60464</v>
      </c>
      <c r="M253" s="1">
        <f>$A253*基本データ等!$F$13-基本データ等!$F$34</f>
        <v>51603</v>
      </c>
      <c r="N253" s="1">
        <f>$A253*基本データ等!$F$14-基本データ等!$F$35</f>
        <v>51603</v>
      </c>
      <c r="O253" s="1">
        <f>$A253*基本データ等!$F$15-基本データ等!$F$36</f>
        <v>51603</v>
      </c>
      <c r="P253" s="1">
        <f>$A253*基本データ等!$F$16-基本データ等!$F$37</f>
        <v>53375</v>
      </c>
      <c r="Q253" s="1">
        <f>$A253*基本データ等!$F$17-基本データ等!$F$38</f>
        <v>53455</v>
      </c>
      <c r="R253" s="1">
        <f>$A253*基本データ等!$F$18-基本データ等!$F$39</f>
        <v>54075</v>
      </c>
      <c r="S253" s="1">
        <f>$A253*基本データ等!$F$19-基本データ等!$F$40</f>
        <v>54545</v>
      </c>
      <c r="T253" s="1">
        <f>$A253*基本データ等!$F$20-基本データ等!$F$41</f>
        <v>68025</v>
      </c>
      <c r="U253" s="1">
        <f>$A253*基本データ等!$F$21-基本データ等!$F$42</f>
        <v>69025</v>
      </c>
      <c r="V253" s="1">
        <f>$A253*基本データ等!$F$22-基本データ等!$F$43</f>
        <v>143525</v>
      </c>
      <c r="W253" s="1">
        <f>$A253*基本データ等!$G$26-基本データ等!$G$47</f>
        <v>54968</v>
      </c>
      <c r="X253" s="1">
        <f>ROUNDDOWN(M253*基本データ等!$B$3,0)</f>
        <v>5160</v>
      </c>
      <c r="Y253" s="1">
        <f>ROUNDDOWN(N253*基本データ等!$B$3,0)</f>
        <v>5160</v>
      </c>
      <c r="Z253" s="1">
        <f>ROUNDDOWN(O253*基本データ等!$B$3,0)</f>
        <v>5160</v>
      </c>
      <c r="AA253" s="1">
        <f>ROUNDDOWN(P253*基本データ等!$B$3,0)</f>
        <v>5337</v>
      </c>
      <c r="AB253" s="1">
        <f>ROUNDDOWN(Q253*基本データ等!$B$3,0)</f>
        <v>5345</v>
      </c>
      <c r="AC253" s="1">
        <f>ROUNDDOWN(R253*基本データ等!$B$3,0)</f>
        <v>5407</v>
      </c>
      <c r="AD253" s="1">
        <f>ROUNDDOWN(S253*基本データ等!$B$3,0)</f>
        <v>5454</v>
      </c>
      <c r="AE253" s="1">
        <f>ROUNDDOWN(T253*基本データ等!$B$3,0)</f>
        <v>6802</v>
      </c>
      <c r="AF253" s="1">
        <f>ROUNDDOWN(U253*基本データ等!$B$3,0)</f>
        <v>6902</v>
      </c>
      <c r="AG253" s="1">
        <f>ROUNDDOWN(V253*基本データ等!$B$3,0)</f>
        <v>14352</v>
      </c>
      <c r="AH253" s="1">
        <f>ROUNDDOWN(W253*基本データ等!$B$3,0)</f>
        <v>5496</v>
      </c>
    </row>
    <row r="254" spans="1:34">
      <c r="A254" s="6">
        <v>251</v>
      </c>
      <c r="B254" s="1">
        <f t="shared" si="66"/>
        <v>57000</v>
      </c>
      <c r="C254" s="1">
        <f t="shared" si="67"/>
        <v>57000</v>
      </c>
      <c r="D254" s="1">
        <f t="shared" si="68"/>
        <v>57000</v>
      </c>
      <c r="E254" s="1">
        <f t="shared" si="69"/>
        <v>58950</v>
      </c>
      <c r="F254" s="1">
        <f t="shared" si="70"/>
        <v>59038</v>
      </c>
      <c r="G254" s="1">
        <f t="shared" si="71"/>
        <v>59720</v>
      </c>
      <c r="H254" s="1">
        <f t="shared" si="72"/>
        <v>60237</v>
      </c>
      <c r="I254" s="1">
        <f t="shared" si="73"/>
        <v>75065</v>
      </c>
      <c r="J254" s="1">
        <f t="shared" si="74"/>
        <v>76165</v>
      </c>
      <c r="K254" s="1">
        <f t="shared" si="75"/>
        <v>158115</v>
      </c>
      <c r="L254" s="1">
        <f t="shared" si="76"/>
        <v>60742</v>
      </c>
      <c r="M254" s="1">
        <f>$A254*基本データ等!$F$13-基本データ等!$F$34</f>
        <v>51819</v>
      </c>
      <c r="N254" s="1">
        <f>$A254*基本データ等!$F$14-基本データ等!$F$35</f>
        <v>51819</v>
      </c>
      <c r="O254" s="1">
        <f>$A254*基本データ等!$F$15-基本データ等!$F$36</f>
        <v>51819</v>
      </c>
      <c r="P254" s="1">
        <f>$A254*基本データ等!$F$16-基本データ等!$F$37</f>
        <v>53591</v>
      </c>
      <c r="Q254" s="1">
        <f>$A254*基本データ等!$F$17-基本データ等!$F$38</f>
        <v>53671</v>
      </c>
      <c r="R254" s="1">
        <f>$A254*基本データ等!$F$18-基本データ等!$F$39</f>
        <v>54291</v>
      </c>
      <c r="S254" s="1">
        <f>$A254*基本データ等!$F$19-基本データ等!$F$40</f>
        <v>54761</v>
      </c>
      <c r="T254" s="1">
        <f>$A254*基本データ等!$F$20-基本データ等!$F$41</f>
        <v>68241</v>
      </c>
      <c r="U254" s="1">
        <f>$A254*基本データ等!$F$21-基本データ等!$F$42</f>
        <v>69241</v>
      </c>
      <c r="V254" s="1">
        <f>$A254*基本データ等!$F$22-基本データ等!$F$43</f>
        <v>143741</v>
      </c>
      <c r="W254" s="1">
        <f>$A254*基本データ等!$G$26-基本データ等!$G$47</f>
        <v>55220</v>
      </c>
      <c r="X254" s="1">
        <f>ROUNDDOWN(M254*基本データ等!$B$3,0)</f>
        <v>5181</v>
      </c>
      <c r="Y254" s="1">
        <f>ROUNDDOWN(N254*基本データ等!$B$3,0)</f>
        <v>5181</v>
      </c>
      <c r="Z254" s="1">
        <f>ROUNDDOWN(O254*基本データ等!$B$3,0)</f>
        <v>5181</v>
      </c>
      <c r="AA254" s="1">
        <f>ROUNDDOWN(P254*基本データ等!$B$3,0)</f>
        <v>5359</v>
      </c>
      <c r="AB254" s="1">
        <f>ROUNDDOWN(Q254*基本データ等!$B$3,0)</f>
        <v>5367</v>
      </c>
      <c r="AC254" s="1">
        <f>ROUNDDOWN(R254*基本データ等!$B$3,0)</f>
        <v>5429</v>
      </c>
      <c r="AD254" s="1">
        <f>ROUNDDOWN(S254*基本データ等!$B$3,0)</f>
        <v>5476</v>
      </c>
      <c r="AE254" s="1">
        <f>ROUNDDOWN(T254*基本データ等!$B$3,0)</f>
        <v>6824</v>
      </c>
      <c r="AF254" s="1">
        <f>ROUNDDOWN(U254*基本データ等!$B$3,0)</f>
        <v>6924</v>
      </c>
      <c r="AG254" s="1">
        <f>ROUNDDOWN(V254*基本データ等!$B$3,0)</f>
        <v>14374</v>
      </c>
      <c r="AH254" s="1">
        <f>ROUNDDOWN(W254*基本データ等!$B$3,0)</f>
        <v>5522</v>
      </c>
    </row>
    <row r="255" spans="1:34">
      <c r="A255" s="6">
        <v>252</v>
      </c>
      <c r="B255" s="1">
        <f t="shared" si="66"/>
        <v>57238</v>
      </c>
      <c r="C255" s="1">
        <f t="shared" si="67"/>
        <v>57238</v>
      </c>
      <c r="D255" s="1">
        <f t="shared" si="68"/>
        <v>57238</v>
      </c>
      <c r="E255" s="1">
        <f t="shared" si="69"/>
        <v>59187</v>
      </c>
      <c r="F255" s="1">
        <f t="shared" si="70"/>
        <v>59275</v>
      </c>
      <c r="G255" s="1">
        <f t="shared" si="71"/>
        <v>59957</v>
      </c>
      <c r="H255" s="1">
        <f t="shared" si="72"/>
        <v>60474</v>
      </c>
      <c r="I255" s="1">
        <f t="shared" si="73"/>
        <v>75302</v>
      </c>
      <c r="J255" s="1">
        <f t="shared" si="74"/>
        <v>76402</v>
      </c>
      <c r="K255" s="1">
        <f t="shared" si="75"/>
        <v>158352</v>
      </c>
      <c r="L255" s="1">
        <f t="shared" si="76"/>
        <v>61019</v>
      </c>
      <c r="M255" s="1">
        <f>$A255*基本データ等!$F$13-基本データ等!$F$34</f>
        <v>52035</v>
      </c>
      <c r="N255" s="1">
        <f>$A255*基本データ等!$F$14-基本データ等!$F$35</f>
        <v>52035</v>
      </c>
      <c r="O255" s="1">
        <f>$A255*基本データ等!$F$15-基本データ等!$F$36</f>
        <v>52035</v>
      </c>
      <c r="P255" s="1">
        <f>$A255*基本データ等!$F$16-基本データ等!$F$37</f>
        <v>53807</v>
      </c>
      <c r="Q255" s="1">
        <f>$A255*基本データ等!$F$17-基本データ等!$F$38</f>
        <v>53887</v>
      </c>
      <c r="R255" s="1">
        <f>$A255*基本データ等!$F$18-基本データ等!$F$39</f>
        <v>54507</v>
      </c>
      <c r="S255" s="1">
        <f>$A255*基本データ等!$F$19-基本データ等!$F$40</f>
        <v>54977</v>
      </c>
      <c r="T255" s="1">
        <f>$A255*基本データ等!$F$20-基本データ等!$F$41</f>
        <v>68457</v>
      </c>
      <c r="U255" s="1">
        <f>$A255*基本データ等!$F$21-基本データ等!$F$42</f>
        <v>69457</v>
      </c>
      <c r="V255" s="1">
        <f>$A255*基本データ等!$F$22-基本データ等!$F$43</f>
        <v>143957</v>
      </c>
      <c r="W255" s="1">
        <f>$A255*基本データ等!$G$26-基本データ等!$G$47</f>
        <v>55472</v>
      </c>
      <c r="X255" s="1">
        <f>ROUNDDOWN(M255*基本データ等!$B$3,0)</f>
        <v>5203</v>
      </c>
      <c r="Y255" s="1">
        <f>ROUNDDOWN(N255*基本データ等!$B$3,0)</f>
        <v>5203</v>
      </c>
      <c r="Z255" s="1">
        <f>ROUNDDOWN(O255*基本データ等!$B$3,0)</f>
        <v>5203</v>
      </c>
      <c r="AA255" s="1">
        <f>ROUNDDOWN(P255*基本データ等!$B$3,0)</f>
        <v>5380</v>
      </c>
      <c r="AB255" s="1">
        <f>ROUNDDOWN(Q255*基本データ等!$B$3,0)</f>
        <v>5388</v>
      </c>
      <c r="AC255" s="1">
        <f>ROUNDDOWN(R255*基本データ等!$B$3,0)</f>
        <v>5450</v>
      </c>
      <c r="AD255" s="1">
        <f>ROUNDDOWN(S255*基本データ等!$B$3,0)</f>
        <v>5497</v>
      </c>
      <c r="AE255" s="1">
        <f>ROUNDDOWN(T255*基本データ等!$B$3,0)</f>
        <v>6845</v>
      </c>
      <c r="AF255" s="1">
        <f>ROUNDDOWN(U255*基本データ等!$B$3,0)</f>
        <v>6945</v>
      </c>
      <c r="AG255" s="1">
        <f>ROUNDDOWN(V255*基本データ等!$B$3,0)</f>
        <v>14395</v>
      </c>
      <c r="AH255" s="1">
        <f>ROUNDDOWN(W255*基本データ等!$B$3,0)</f>
        <v>5547</v>
      </c>
    </row>
    <row r="256" spans="1:34">
      <c r="A256" s="6">
        <v>253</v>
      </c>
      <c r="B256" s="1">
        <f t="shared" si="66"/>
        <v>57476</v>
      </c>
      <c r="C256" s="1">
        <f t="shared" si="67"/>
        <v>57476</v>
      </c>
      <c r="D256" s="1">
        <f t="shared" si="68"/>
        <v>57476</v>
      </c>
      <c r="E256" s="1">
        <f t="shared" si="69"/>
        <v>59425</v>
      </c>
      <c r="F256" s="1">
        <f t="shared" si="70"/>
        <v>59513</v>
      </c>
      <c r="G256" s="1">
        <f t="shared" si="71"/>
        <v>60195</v>
      </c>
      <c r="H256" s="1">
        <f t="shared" si="72"/>
        <v>60712</v>
      </c>
      <c r="I256" s="1">
        <f t="shared" si="73"/>
        <v>75540</v>
      </c>
      <c r="J256" s="1">
        <f t="shared" si="74"/>
        <v>76640</v>
      </c>
      <c r="K256" s="1">
        <f t="shared" si="75"/>
        <v>158590</v>
      </c>
      <c r="L256" s="1">
        <f t="shared" si="76"/>
        <v>61296</v>
      </c>
      <c r="M256" s="1">
        <f>$A256*基本データ等!$F$13-基本データ等!$F$34</f>
        <v>52251</v>
      </c>
      <c r="N256" s="1">
        <f>$A256*基本データ等!$F$14-基本データ等!$F$35</f>
        <v>52251</v>
      </c>
      <c r="O256" s="1">
        <f>$A256*基本データ等!$F$15-基本データ等!$F$36</f>
        <v>52251</v>
      </c>
      <c r="P256" s="1">
        <f>$A256*基本データ等!$F$16-基本データ等!$F$37</f>
        <v>54023</v>
      </c>
      <c r="Q256" s="1">
        <f>$A256*基本データ等!$F$17-基本データ等!$F$38</f>
        <v>54103</v>
      </c>
      <c r="R256" s="1">
        <f>$A256*基本データ等!$F$18-基本データ等!$F$39</f>
        <v>54723</v>
      </c>
      <c r="S256" s="1">
        <f>$A256*基本データ等!$F$19-基本データ等!$F$40</f>
        <v>55193</v>
      </c>
      <c r="T256" s="1">
        <f>$A256*基本データ等!$F$20-基本データ等!$F$41</f>
        <v>68673</v>
      </c>
      <c r="U256" s="1">
        <f>$A256*基本データ等!$F$21-基本データ等!$F$42</f>
        <v>69673</v>
      </c>
      <c r="V256" s="1">
        <f>$A256*基本データ等!$F$22-基本データ等!$F$43</f>
        <v>144173</v>
      </c>
      <c r="W256" s="1">
        <f>$A256*基本データ等!$G$26-基本データ等!$G$47</f>
        <v>55724</v>
      </c>
      <c r="X256" s="1">
        <f>ROUNDDOWN(M256*基本データ等!$B$3,0)</f>
        <v>5225</v>
      </c>
      <c r="Y256" s="1">
        <f>ROUNDDOWN(N256*基本データ等!$B$3,0)</f>
        <v>5225</v>
      </c>
      <c r="Z256" s="1">
        <f>ROUNDDOWN(O256*基本データ等!$B$3,0)</f>
        <v>5225</v>
      </c>
      <c r="AA256" s="1">
        <f>ROUNDDOWN(P256*基本データ等!$B$3,0)</f>
        <v>5402</v>
      </c>
      <c r="AB256" s="1">
        <f>ROUNDDOWN(Q256*基本データ等!$B$3,0)</f>
        <v>5410</v>
      </c>
      <c r="AC256" s="1">
        <f>ROUNDDOWN(R256*基本データ等!$B$3,0)</f>
        <v>5472</v>
      </c>
      <c r="AD256" s="1">
        <f>ROUNDDOWN(S256*基本データ等!$B$3,0)</f>
        <v>5519</v>
      </c>
      <c r="AE256" s="1">
        <f>ROUNDDOWN(T256*基本データ等!$B$3,0)</f>
        <v>6867</v>
      </c>
      <c r="AF256" s="1">
        <f>ROUNDDOWN(U256*基本データ等!$B$3,0)</f>
        <v>6967</v>
      </c>
      <c r="AG256" s="1">
        <f>ROUNDDOWN(V256*基本データ等!$B$3,0)</f>
        <v>14417</v>
      </c>
      <c r="AH256" s="1">
        <f>ROUNDDOWN(W256*基本データ等!$B$3,0)</f>
        <v>5572</v>
      </c>
    </row>
    <row r="257" spans="1:34">
      <c r="A257" s="6">
        <v>254</v>
      </c>
      <c r="B257" s="1">
        <f t="shared" si="66"/>
        <v>57713</v>
      </c>
      <c r="C257" s="1">
        <f t="shared" si="67"/>
        <v>57713</v>
      </c>
      <c r="D257" s="1">
        <f t="shared" si="68"/>
        <v>57713</v>
      </c>
      <c r="E257" s="1">
        <f t="shared" si="69"/>
        <v>59662</v>
      </c>
      <c r="F257" s="1">
        <f t="shared" si="70"/>
        <v>59750</v>
      </c>
      <c r="G257" s="1">
        <f t="shared" si="71"/>
        <v>60432</v>
      </c>
      <c r="H257" s="1">
        <f t="shared" si="72"/>
        <v>60949</v>
      </c>
      <c r="I257" s="1">
        <f t="shared" si="73"/>
        <v>75777</v>
      </c>
      <c r="J257" s="1">
        <f t="shared" si="74"/>
        <v>76877</v>
      </c>
      <c r="K257" s="1">
        <f t="shared" si="75"/>
        <v>158827</v>
      </c>
      <c r="L257" s="1">
        <f t="shared" si="76"/>
        <v>61573</v>
      </c>
      <c r="M257" s="1">
        <f>$A257*基本データ等!$F$13-基本データ等!$F$34</f>
        <v>52467</v>
      </c>
      <c r="N257" s="1">
        <f>$A257*基本データ等!$F$14-基本データ等!$F$35</f>
        <v>52467</v>
      </c>
      <c r="O257" s="1">
        <f>$A257*基本データ等!$F$15-基本データ等!$F$36</f>
        <v>52467</v>
      </c>
      <c r="P257" s="1">
        <f>$A257*基本データ等!$F$16-基本データ等!$F$37</f>
        <v>54239</v>
      </c>
      <c r="Q257" s="1">
        <f>$A257*基本データ等!$F$17-基本データ等!$F$38</f>
        <v>54319</v>
      </c>
      <c r="R257" s="1">
        <f>$A257*基本データ等!$F$18-基本データ等!$F$39</f>
        <v>54939</v>
      </c>
      <c r="S257" s="1">
        <f>$A257*基本データ等!$F$19-基本データ等!$F$40</f>
        <v>55409</v>
      </c>
      <c r="T257" s="1">
        <f>$A257*基本データ等!$F$20-基本データ等!$F$41</f>
        <v>68889</v>
      </c>
      <c r="U257" s="1">
        <f>$A257*基本データ等!$F$21-基本データ等!$F$42</f>
        <v>69889</v>
      </c>
      <c r="V257" s="1">
        <f>$A257*基本データ等!$F$22-基本データ等!$F$43</f>
        <v>144389</v>
      </c>
      <c r="W257" s="1">
        <f>$A257*基本データ等!$G$26-基本データ等!$G$47</f>
        <v>55976</v>
      </c>
      <c r="X257" s="1">
        <f>ROUNDDOWN(M257*基本データ等!$B$3,0)</f>
        <v>5246</v>
      </c>
      <c r="Y257" s="1">
        <f>ROUNDDOWN(N257*基本データ等!$B$3,0)</f>
        <v>5246</v>
      </c>
      <c r="Z257" s="1">
        <f>ROUNDDOWN(O257*基本データ等!$B$3,0)</f>
        <v>5246</v>
      </c>
      <c r="AA257" s="1">
        <f>ROUNDDOWN(P257*基本データ等!$B$3,0)</f>
        <v>5423</v>
      </c>
      <c r="AB257" s="1">
        <f>ROUNDDOWN(Q257*基本データ等!$B$3,0)</f>
        <v>5431</v>
      </c>
      <c r="AC257" s="1">
        <f>ROUNDDOWN(R257*基本データ等!$B$3,0)</f>
        <v>5493</v>
      </c>
      <c r="AD257" s="1">
        <f>ROUNDDOWN(S257*基本データ等!$B$3,0)</f>
        <v>5540</v>
      </c>
      <c r="AE257" s="1">
        <f>ROUNDDOWN(T257*基本データ等!$B$3,0)</f>
        <v>6888</v>
      </c>
      <c r="AF257" s="1">
        <f>ROUNDDOWN(U257*基本データ等!$B$3,0)</f>
        <v>6988</v>
      </c>
      <c r="AG257" s="1">
        <f>ROUNDDOWN(V257*基本データ等!$B$3,0)</f>
        <v>14438</v>
      </c>
      <c r="AH257" s="1">
        <f>ROUNDDOWN(W257*基本データ等!$B$3,0)</f>
        <v>5597</v>
      </c>
    </row>
    <row r="258" spans="1:34">
      <c r="A258" s="6">
        <v>255</v>
      </c>
      <c r="B258" s="1">
        <f t="shared" si="66"/>
        <v>57951</v>
      </c>
      <c r="C258" s="1">
        <f t="shared" si="67"/>
        <v>57951</v>
      </c>
      <c r="D258" s="1">
        <f t="shared" si="68"/>
        <v>57951</v>
      </c>
      <c r="E258" s="1">
        <f t="shared" si="69"/>
        <v>59900</v>
      </c>
      <c r="F258" s="1">
        <f t="shared" si="70"/>
        <v>59988</v>
      </c>
      <c r="G258" s="1">
        <f t="shared" si="71"/>
        <v>60670</v>
      </c>
      <c r="H258" s="1">
        <f t="shared" si="72"/>
        <v>61187</v>
      </c>
      <c r="I258" s="1">
        <f t="shared" si="73"/>
        <v>76015</v>
      </c>
      <c r="J258" s="1">
        <f t="shared" si="74"/>
        <v>77115</v>
      </c>
      <c r="K258" s="1">
        <f t="shared" si="75"/>
        <v>159065</v>
      </c>
      <c r="L258" s="1">
        <f t="shared" si="76"/>
        <v>61850</v>
      </c>
      <c r="M258" s="1">
        <f>$A258*基本データ等!$F$13-基本データ等!$F$34</f>
        <v>52683</v>
      </c>
      <c r="N258" s="1">
        <f>$A258*基本データ等!$F$14-基本データ等!$F$35</f>
        <v>52683</v>
      </c>
      <c r="O258" s="1">
        <f>$A258*基本データ等!$F$15-基本データ等!$F$36</f>
        <v>52683</v>
      </c>
      <c r="P258" s="1">
        <f>$A258*基本データ等!$F$16-基本データ等!$F$37</f>
        <v>54455</v>
      </c>
      <c r="Q258" s="1">
        <f>$A258*基本データ等!$F$17-基本データ等!$F$38</f>
        <v>54535</v>
      </c>
      <c r="R258" s="1">
        <f>$A258*基本データ等!$F$18-基本データ等!$F$39</f>
        <v>55155</v>
      </c>
      <c r="S258" s="1">
        <f>$A258*基本データ等!$F$19-基本データ等!$F$40</f>
        <v>55625</v>
      </c>
      <c r="T258" s="1">
        <f>$A258*基本データ等!$F$20-基本データ等!$F$41</f>
        <v>69105</v>
      </c>
      <c r="U258" s="1">
        <f>$A258*基本データ等!$F$21-基本データ等!$F$42</f>
        <v>70105</v>
      </c>
      <c r="V258" s="1">
        <f>$A258*基本データ等!$F$22-基本データ等!$F$43</f>
        <v>144605</v>
      </c>
      <c r="W258" s="1">
        <f>$A258*基本データ等!$G$26-基本データ等!$G$47</f>
        <v>56228</v>
      </c>
      <c r="X258" s="1">
        <f>ROUNDDOWN(M258*基本データ等!$B$3,0)</f>
        <v>5268</v>
      </c>
      <c r="Y258" s="1">
        <f>ROUNDDOWN(N258*基本データ等!$B$3,0)</f>
        <v>5268</v>
      </c>
      <c r="Z258" s="1">
        <f>ROUNDDOWN(O258*基本データ等!$B$3,0)</f>
        <v>5268</v>
      </c>
      <c r="AA258" s="1">
        <f>ROUNDDOWN(P258*基本データ等!$B$3,0)</f>
        <v>5445</v>
      </c>
      <c r="AB258" s="1">
        <f>ROUNDDOWN(Q258*基本データ等!$B$3,0)</f>
        <v>5453</v>
      </c>
      <c r="AC258" s="1">
        <f>ROUNDDOWN(R258*基本データ等!$B$3,0)</f>
        <v>5515</v>
      </c>
      <c r="AD258" s="1">
        <f>ROUNDDOWN(S258*基本データ等!$B$3,0)</f>
        <v>5562</v>
      </c>
      <c r="AE258" s="1">
        <f>ROUNDDOWN(T258*基本データ等!$B$3,0)</f>
        <v>6910</v>
      </c>
      <c r="AF258" s="1">
        <f>ROUNDDOWN(U258*基本データ等!$B$3,0)</f>
        <v>7010</v>
      </c>
      <c r="AG258" s="1">
        <f>ROUNDDOWN(V258*基本データ等!$B$3,0)</f>
        <v>14460</v>
      </c>
      <c r="AH258" s="1">
        <f>ROUNDDOWN(W258*基本データ等!$B$3,0)</f>
        <v>5622</v>
      </c>
    </row>
    <row r="259" spans="1:34">
      <c r="A259" s="6">
        <v>256</v>
      </c>
      <c r="B259" s="1">
        <f t="shared" si="66"/>
        <v>58188</v>
      </c>
      <c r="C259" s="1">
        <f t="shared" si="67"/>
        <v>58188</v>
      </c>
      <c r="D259" s="1">
        <f t="shared" si="68"/>
        <v>58188</v>
      </c>
      <c r="E259" s="1">
        <f t="shared" si="69"/>
        <v>60138</v>
      </c>
      <c r="F259" s="1">
        <f t="shared" si="70"/>
        <v>60226</v>
      </c>
      <c r="G259" s="1">
        <f t="shared" si="71"/>
        <v>60908</v>
      </c>
      <c r="H259" s="1">
        <f t="shared" si="72"/>
        <v>61425</v>
      </c>
      <c r="I259" s="1">
        <f t="shared" si="73"/>
        <v>76253</v>
      </c>
      <c r="J259" s="1">
        <f t="shared" si="74"/>
        <v>77353</v>
      </c>
      <c r="K259" s="1">
        <f t="shared" si="75"/>
        <v>159303</v>
      </c>
      <c r="L259" s="1">
        <f t="shared" si="76"/>
        <v>62128</v>
      </c>
      <c r="M259" s="1">
        <f>$A259*基本データ等!$F$13-基本データ等!$F$34</f>
        <v>52899</v>
      </c>
      <c r="N259" s="1">
        <f>$A259*基本データ等!$F$14-基本データ等!$F$35</f>
        <v>52899</v>
      </c>
      <c r="O259" s="1">
        <f>$A259*基本データ等!$F$15-基本データ等!$F$36</f>
        <v>52899</v>
      </c>
      <c r="P259" s="1">
        <f>$A259*基本データ等!$F$16-基本データ等!$F$37</f>
        <v>54671</v>
      </c>
      <c r="Q259" s="1">
        <f>$A259*基本データ等!$F$17-基本データ等!$F$38</f>
        <v>54751</v>
      </c>
      <c r="R259" s="1">
        <f>$A259*基本データ等!$F$18-基本データ等!$F$39</f>
        <v>55371</v>
      </c>
      <c r="S259" s="1">
        <f>$A259*基本データ等!$F$19-基本データ等!$F$40</f>
        <v>55841</v>
      </c>
      <c r="T259" s="1">
        <f>$A259*基本データ等!$F$20-基本データ等!$F$41</f>
        <v>69321</v>
      </c>
      <c r="U259" s="1">
        <f>$A259*基本データ等!$F$21-基本データ等!$F$42</f>
        <v>70321</v>
      </c>
      <c r="V259" s="1">
        <f>$A259*基本データ等!$F$22-基本データ等!$F$43</f>
        <v>144821</v>
      </c>
      <c r="W259" s="1">
        <f>$A259*基本データ等!$G$26-基本データ等!$G$47</f>
        <v>56480</v>
      </c>
      <c r="X259" s="1">
        <f>ROUNDDOWN(M259*基本データ等!$B$3,0)</f>
        <v>5289</v>
      </c>
      <c r="Y259" s="1">
        <f>ROUNDDOWN(N259*基本データ等!$B$3,0)</f>
        <v>5289</v>
      </c>
      <c r="Z259" s="1">
        <f>ROUNDDOWN(O259*基本データ等!$B$3,0)</f>
        <v>5289</v>
      </c>
      <c r="AA259" s="1">
        <f>ROUNDDOWN(P259*基本データ等!$B$3,0)</f>
        <v>5467</v>
      </c>
      <c r="AB259" s="1">
        <f>ROUNDDOWN(Q259*基本データ等!$B$3,0)</f>
        <v>5475</v>
      </c>
      <c r="AC259" s="1">
        <f>ROUNDDOWN(R259*基本データ等!$B$3,0)</f>
        <v>5537</v>
      </c>
      <c r="AD259" s="1">
        <f>ROUNDDOWN(S259*基本データ等!$B$3,0)</f>
        <v>5584</v>
      </c>
      <c r="AE259" s="1">
        <f>ROUNDDOWN(T259*基本データ等!$B$3,0)</f>
        <v>6932</v>
      </c>
      <c r="AF259" s="1">
        <f>ROUNDDOWN(U259*基本データ等!$B$3,0)</f>
        <v>7032</v>
      </c>
      <c r="AG259" s="1">
        <f>ROUNDDOWN(V259*基本データ等!$B$3,0)</f>
        <v>14482</v>
      </c>
      <c r="AH259" s="1">
        <f>ROUNDDOWN(W259*基本データ等!$B$3,0)</f>
        <v>5648</v>
      </c>
    </row>
    <row r="260" spans="1:34">
      <c r="A260" s="6">
        <v>257</v>
      </c>
      <c r="B260" s="1">
        <f t="shared" si="66"/>
        <v>58426</v>
      </c>
      <c r="C260" s="1">
        <f t="shared" si="67"/>
        <v>58426</v>
      </c>
      <c r="D260" s="1">
        <f t="shared" si="68"/>
        <v>58426</v>
      </c>
      <c r="E260" s="1">
        <f t="shared" si="69"/>
        <v>60375</v>
      </c>
      <c r="F260" s="1">
        <f t="shared" si="70"/>
        <v>60463</v>
      </c>
      <c r="G260" s="1">
        <f t="shared" si="71"/>
        <v>61145</v>
      </c>
      <c r="H260" s="1">
        <f t="shared" si="72"/>
        <v>61662</v>
      </c>
      <c r="I260" s="1">
        <f t="shared" si="73"/>
        <v>76490</v>
      </c>
      <c r="J260" s="1">
        <f t="shared" si="74"/>
        <v>77590</v>
      </c>
      <c r="K260" s="1">
        <f t="shared" si="75"/>
        <v>159540</v>
      </c>
      <c r="L260" s="1">
        <f t="shared" si="76"/>
        <v>62405</v>
      </c>
      <c r="M260" s="1">
        <f>$A260*基本データ等!$F$13-基本データ等!$F$34</f>
        <v>53115</v>
      </c>
      <c r="N260" s="1">
        <f>$A260*基本データ等!$F$14-基本データ等!$F$35</f>
        <v>53115</v>
      </c>
      <c r="O260" s="1">
        <f>$A260*基本データ等!$F$15-基本データ等!$F$36</f>
        <v>53115</v>
      </c>
      <c r="P260" s="1">
        <f>$A260*基本データ等!$F$16-基本データ等!$F$37</f>
        <v>54887</v>
      </c>
      <c r="Q260" s="1">
        <f>$A260*基本データ等!$F$17-基本データ等!$F$38</f>
        <v>54967</v>
      </c>
      <c r="R260" s="1">
        <f>$A260*基本データ等!$F$18-基本データ等!$F$39</f>
        <v>55587</v>
      </c>
      <c r="S260" s="1">
        <f>$A260*基本データ等!$F$19-基本データ等!$F$40</f>
        <v>56057</v>
      </c>
      <c r="T260" s="1">
        <f>$A260*基本データ等!$F$20-基本データ等!$F$41</f>
        <v>69537</v>
      </c>
      <c r="U260" s="1">
        <f>$A260*基本データ等!$F$21-基本データ等!$F$42</f>
        <v>70537</v>
      </c>
      <c r="V260" s="1">
        <f>$A260*基本データ等!$F$22-基本データ等!$F$43</f>
        <v>145037</v>
      </c>
      <c r="W260" s="1">
        <f>$A260*基本データ等!$G$26-基本データ等!$G$47</f>
        <v>56732</v>
      </c>
      <c r="X260" s="1">
        <f>ROUNDDOWN(M260*基本データ等!$B$3,0)</f>
        <v>5311</v>
      </c>
      <c r="Y260" s="1">
        <f>ROUNDDOWN(N260*基本データ等!$B$3,0)</f>
        <v>5311</v>
      </c>
      <c r="Z260" s="1">
        <f>ROUNDDOWN(O260*基本データ等!$B$3,0)</f>
        <v>5311</v>
      </c>
      <c r="AA260" s="1">
        <f>ROUNDDOWN(P260*基本データ等!$B$3,0)</f>
        <v>5488</v>
      </c>
      <c r="AB260" s="1">
        <f>ROUNDDOWN(Q260*基本データ等!$B$3,0)</f>
        <v>5496</v>
      </c>
      <c r="AC260" s="1">
        <f>ROUNDDOWN(R260*基本データ等!$B$3,0)</f>
        <v>5558</v>
      </c>
      <c r="AD260" s="1">
        <f>ROUNDDOWN(S260*基本データ等!$B$3,0)</f>
        <v>5605</v>
      </c>
      <c r="AE260" s="1">
        <f>ROUNDDOWN(T260*基本データ等!$B$3,0)</f>
        <v>6953</v>
      </c>
      <c r="AF260" s="1">
        <f>ROUNDDOWN(U260*基本データ等!$B$3,0)</f>
        <v>7053</v>
      </c>
      <c r="AG260" s="1">
        <f>ROUNDDOWN(V260*基本データ等!$B$3,0)</f>
        <v>14503</v>
      </c>
      <c r="AH260" s="1">
        <f>ROUNDDOWN(W260*基本データ等!$B$3,0)</f>
        <v>5673</v>
      </c>
    </row>
    <row r="261" spans="1:34">
      <c r="A261" s="6">
        <v>258</v>
      </c>
      <c r="B261" s="1">
        <f t="shared" si="66"/>
        <v>58664</v>
      </c>
      <c r="C261" s="1">
        <f t="shared" si="67"/>
        <v>58664</v>
      </c>
      <c r="D261" s="1">
        <f t="shared" si="68"/>
        <v>58664</v>
      </c>
      <c r="E261" s="1">
        <f t="shared" si="69"/>
        <v>60613</v>
      </c>
      <c r="F261" s="1">
        <f t="shared" si="70"/>
        <v>60701</v>
      </c>
      <c r="G261" s="1">
        <f t="shared" si="71"/>
        <v>61383</v>
      </c>
      <c r="H261" s="1">
        <f t="shared" si="72"/>
        <v>61900</v>
      </c>
      <c r="I261" s="1">
        <f t="shared" si="73"/>
        <v>76728</v>
      </c>
      <c r="J261" s="1">
        <f t="shared" si="74"/>
        <v>77828</v>
      </c>
      <c r="K261" s="1">
        <f t="shared" si="75"/>
        <v>159778</v>
      </c>
      <c r="L261" s="1">
        <f t="shared" si="76"/>
        <v>62682</v>
      </c>
      <c r="M261" s="1">
        <f>$A261*基本データ等!$F$13-基本データ等!$F$34</f>
        <v>53331</v>
      </c>
      <c r="N261" s="1">
        <f>$A261*基本データ等!$F$14-基本データ等!$F$35</f>
        <v>53331</v>
      </c>
      <c r="O261" s="1">
        <f>$A261*基本データ等!$F$15-基本データ等!$F$36</f>
        <v>53331</v>
      </c>
      <c r="P261" s="1">
        <f>$A261*基本データ等!$F$16-基本データ等!$F$37</f>
        <v>55103</v>
      </c>
      <c r="Q261" s="1">
        <f>$A261*基本データ等!$F$17-基本データ等!$F$38</f>
        <v>55183</v>
      </c>
      <c r="R261" s="1">
        <f>$A261*基本データ等!$F$18-基本データ等!$F$39</f>
        <v>55803</v>
      </c>
      <c r="S261" s="1">
        <f>$A261*基本データ等!$F$19-基本データ等!$F$40</f>
        <v>56273</v>
      </c>
      <c r="T261" s="1">
        <f>$A261*基本データ等!$F$20-基本データ等!$F$41</f>
        <v>69753</v>
      </c>
      <c r="U261" s="1">
        <f>$A261*基本データ等!$F$21-基本データ等!$F$42</f>
        <v>70753</v>
      </c>
      <c r="V261" s="1">
        <f>$A261*基本データ等!$F$22-基本データ等!$F$43</f>
        <v>145253</v>
      </c>
      <c r="W261" s="1">
        <f>$A261*基本データ等!$G$26-基本データ等!$G$47</f>
        <v>56984</v>
      </c>
      <c r="X261" s="1">
        <f>ROUNDDOWN(M261*基本データ等!$B$3,0)</f>
        <v>5333</v>
      </c>
      <c r="Y261" s="1">
        <f>ROUNDDOWN(N261*基本データ等!$B$3,0)</f>
        <v>5333</v>
      </c>
      <c r="Z261" s="1">
        <f>ROUNDDOWN(O261*基本データ等!$B$3,0)</f>
        <v>5333</v>
      </c>
      <c r="AA261" s="1">
        <f>ROUNDDOWN(P261*基本データ等!$B$3,0)</f>
        <v>5510</v>
      </c>
      <c r="AB261" s="1">
        <f>ROUNDDOWN(Q261*基本データ等!$B$3,0)</f>
        <v>5518</v>
      </c>
      <c r="AC261" s="1">
        <f>ROUNDDOWN(R261*基本データ等!$B$3,0)</f>
        <v>5580</v>
      </c>
      <c r="AD261" s="1">
        <f>ROUNDDOWN(S261*基本データ等!$B$3,0)</f>
        <v>5627</v>
      </c>
      <c r="AE261" s="1">
        <f>ROUNDDOWN(T261*基本データ等!$B$3,0)</f>
        <v>6975</v>
      </c>
      <c r="AF261" s="1">
        <f>ROUNDDOWN(U261*基本データ等!$B$3,0)</f>
        <v>7075</v>
      </c>
      <c r="AG261" s="1">
        <f>ROUNDDOWN(V261*基本データ等!$B$3,0)</f>
        <v>14525</v>
      </c>
      <c r="AH261" s="1">
        <f>ROUNDDOWN(W261*基本データ等!$B$3,0)</f>
        <v>5698</v>
      </c>
    </row>
    <row r="262" spans="1:34">
      <c r="A262" s="6">
        <v>259</v>
      </c>
      <c r="B262" s="1">
        <f t="shared" si="66"/>
        <v>58901</v>
      </c>
      <c r="C262" s="1">
        <f t="shared" si="67"/>
        <v>58901</v>
      </c>
      <c r="D262" s="1">
        <f t="shared" si="68"/>
        <v>58901</v>
      </c>
      <c r="E262" s="1">
        <f t="shared" si="69"/>
        <v>60850</v>
      </c>
      <c r="F262" s="1">
        <f t="shared" si="70"/>
        <v>60938</v>
      </c>
      <c r="G262" s="1">
        <f t="shared" si="71"/>
        <v>61620</v>
      </c>
      <c r="H262" s="1">
        <f t="shared" si="72"/>
        <v>62137</v>
      </c>
      <c r="I262" s="1">
        <f t="shared" si="73"/>
        <v>76965</v>
      </c>
      <c r="J262" s="1">
        <f t="shared" si="74"/>
        <v>78065</v>
      </c>
      <c r="K262" s="1">
        <f t="shared" si="75"/>
        <v>160015</v>
      </c>
      <c r="L262" s="1">
        <f t="shared" si="76"/>
        <v>62959</v>
      </c>
      <c r="M262" s="1">
        <f>$A262*基本データ等!$F$13-基本データ等!$F$34</f>
        <v>53547</v>
      </c>
      <c r="N262" s="1">
        <f>$A262*基本データ等!$F$14-基本データ等!$F$35</f>
        <v>53547</v>
      </c>
      <c r="O262" s="1">
        <f>$A262*基本データ等!$F$15-基本データ等!$F$36</f>
        <v>53547</v>
      </c>
      <c r="P262" s="1">
        <f>$A262*基本データ等!$F$16-基本データ等!$F$37</f>
        <v>55319</v>
      </c>
      <c r="Q262" s="1">
        <f>$A262*基本データ等!$F$17-基本データ等!$F$38</f>
        <v>55399</v>
      </c>
      <c r="R262" s="1">
        <f>$A262*基本データ等!$F$18-基本データ等!$F$39</f>
        <v>56019</v>
      </c>
      <c r="S262" s="1">
        <f>$A262*基本データ等!$F$19-基本データ等!$F$40</f>
        <v>56489</v>
      </c>
      <c r="T262" s="1">
        <f>$A262*基本データ等!$F$20-基本データ等!$F$41</f>
        <v>69969</v>
      </c>
      <c r="U262" s="1">
        <f>$A262*基本データ等!$F$21-基本データ等!$F$42</f>
        <v>70969</v>
      </c>
      <c r="V262" s="1">
        <f>$A262*基本データ等!$F$22-基本データ等!$F$43</f>
        <v>145469</v>
      </c>
      <c r="W262" s="1">
        <f>$A262*基本データ等!$G$26-基本データ等!$G$47</f>
        <v>57236</v>
      </c>
      <c r="X262" s="1">
        <f>ROUNDDOWN(M262*基本データ等!$B$3,0)</f>
        <v>5354</v>
      </c>
      <c r="Y262" s="1">
        <f>ROUNDDOWN(N262*基本データ等!$B$3,0)</f>
        <v>5354</v>
      </c>
      <c r="Z262" s="1">
        <f>ROUNDDOWN(O262*基本データ等!$B$3,0)</f>
        <v>5354</v>
      </c>
      <c r="AA262" s="1">
        <f>ROUNDDOWN(P262*基本データ等!$B$3,0)</f>
        <v>5531</v>
      </c>
      <c r="AB262" s="1">
        <f>ROUNDDOWN(Q262*基本データ等!$B$3,0)</f>
        <v>5539</v>
      </c>
      <c r="AC262" s="1">
        <f>ROUNDDOWN(R262*基本データ等!$B$3,0)</f>
        <v>5601</v>
      </c>
      <c r="AD262" s="1">
        <f>ROUNDDOWN(S262*基本データ等!$B$3,0)</f>
        <v>5648</v>
      </c>
      <c r="AE262" s="1">
        <f>ROUNDDOWN(T262*基本データ等!$B$3,0)</f>
        <v>6996</v>
      </c>
      <c r="AF262" s="1">
        <f>ROUNDDOWN(U262*基本データ等!$B$3,0)</f>
        <v>7096</v>
      </c>
      <c r="AG262" s="1">
        <f>ROUNDDOWN(V262*基本データ等!$B$3,0)</f>
        <v>14546</v>
      </c>
      <c r="AH262" s="1">
        <f>ROUNDDOWN(W262*基本データ等!$B$3,0)</f>
        <v>5723</v>
      </c>
    </row>
    <row r="263" spans="1:34">
      <c r="A263" s="6">
        <v>260</v>
      </c>
      <c r="B263" s="1">
        <f t="shared" si="66"/>
        <v>59139</v>
      </c>
      <c r="C263" s="1">
        <f t="shared" si="67"/>
        <v>59139</v>
      </c>
      <c r="D263" s="1">
        <f t="shared" si="68"/>
        <v>59139</v>
      </c>
      <c r="E263" s="1">
        <f t="shared" si="69"/>
        <v>61088</v>
      </c>
      <c r="F263" s="1">
        <f t="shared" si="70"/>
        <v>61176</v>
      </c>
      <c r="G263" s="1">
        <f t="shared" si="71"/>
        <v>61858</v>
      </c>
      <c r="H263" s="1">
        <f t="shared" si="72"/>
        <v>62375</v>
      </c>
      <c r="I263" s="1">
        <f t="shared" si="73"/>
        <v>77203</v>
      </c>
      <c r="J263" s="1">
        <f t="shared" si="74"/>
        <v>78303</v>
      </c>
      <c r="K263" s="1">
        <f t="shared" si="75"/>
        <v>160253</v>
      </c>
      <c r="L263" s="1">
        <f t="shared" si="76"/>
        <v>63236</v>
      </c>
      <c r="M263" s="1">
        <f>$A263*基本データ等!$F$13-基本データ等!$F$34</f>
        <v>53763</v>
      </c>
      <c r="N263" s="1">
        <f>$A263*基本データ等!$F$14-基本データ等!$F$35</f>
        <v>53763</v>
      </c>
      <c r="O263" s="1">
        <f>$A263*基本データ等!$F$15-基本データ等!$F$36</f>
        <v>53763</v>
      </c>
      <c r="P263" s="1">
        <f>$A263*基本データ等!$F$16-基本データ等!$F$37</f>
        <v>55535</v>
      </c>
      <c r="Q263" s="1">
        <f>$A263*基本データ等!$F$17-基本データ等!$F$38</f>
        <v>55615</v>
      </c>
      <c r="R263" s="1">
        <f>$A263*基本データ等!$F$18-基本データ等!$F$39</f>
        <v>56235</v>
      </c>
      <c r="S263" s="1">
        <f>$A263*基本データ等!$F$19-基本データ等!$F$40</f>
        <v>56705</v>
      </c>
      <c r="T263" s="1">
        <f>$A263*基本データ等!$F$20-基本データ等!$F$41</f>
        <v>70185</v>
      </c>
      <c r="U263" s="1">
        <f>$A263*基本データ等!$F$21-基本データ等!$F$42</f>
        <v>71185</v>
      </c>
      <c r="V263" s="1">
        <f>$A263*基本データ等!$F$22-基本データ等!$F$43</f>
        <v>145685</v>
      </c>
      <c r="W263" s="1">
        <f>$A263*基本データ等!$G$26-基本データ等!$G$47</f>
        <v>57488</v>
      </c>
      <c r="X263" s="1">
        <f>ROUNDDOWN(M263*基本データ等!$B$3,0)</f>
        <v>5376</v>
      </c>
      <c r="Y263" s="1">
        <f>ROUNDDOWN(N263*基本データ等!$B$3,0)</f>
        <v>5376</v>
      </c>
      <c r="Z263" s="1">
        <f>ROUNDDOWN(O263*基本データ等!$B$3,0)</f>
        <v>5376</v>
      </c>
      <c r="AA263" s="1">
        <f>ROUNDDOWN(P263*基本データ等!$B$3,0)</f>
        <v>5553</v>
      </c>
      <c r="AB263" s="1">
        <f>ROUNDDOWN(Q263*基本データ等!$B$3,0)</f>
        <v>5561</v>
      </c>
      <c r="AC263" s="1">
        <f>ROUNDDOWN(R263*基本データ等!$B$3,0)</f>
        <v>5623</v>
      </c>
      <c r="AD263" s="1">
        <f>ROUNDDOWN(S263*基本データ等!$B$3,0)</f>
        <v>5670</v>
      </c>
      <c r="AE263" s="1">
        <f>ROUNDDOWN(T263*基本データ等!$B$3,0)</f>
        <v>7018</v>
      </c>
      <c r="AF263" s="1">
        <f>ROUNDDOWN(U263*基本データ等!$B$3,0)</f>
        <v>7118</v>
      </c>
      <c r="AG263" s="1">
        <f>ROUNDDOWN(V263*基本データ等!$B$3,0)</f>
        <v>14568</v>
      </c>
      <c r="AH263" s="1">
        <f>ROUNDDOWN(W263*基本データ等!$B$3,0)</f>
        <v>5748</v>
      </c>
    </row>
    <row r="264" spans="1:34">
      <c r="A264" s="6">
        <v>261</v>
      </c>
      <c r="B264" s="1">
        <f t="shared" si="66"/>
        <v>59376</v>
      </c>
      <c r="C264" s="1">
        <f t="shared" si="67"/>
        <v>59376</v>
      </c>
      <c r="D264" s="1">
        <f t="shared" si="68"/>
        <v>59376</v>
      </c>
      <c r="E264" s="1">
        <f t="shared" si="69"/>
        <v>61326</v>
      </c>
      <c r="F264" s="1">
        <f t="shared" si="70"/>
        <v>61414</v>
      </c>
      <c r="G264" s="1">
        <f t="shared" si="71"/>
        <v>62096</v>
      </c>
      <c r="H264" s="1">
        <f t="shared" si="72"/>
        <v>62613</v>
      </c>
      <c r="I264" s="1">
        <f t="shared" si="73"/>
        <v>77441</v>
      </c>
      <c r="J264" s="1">
        <f t="shared" si="74"/>
        <v>78541</v>
      </c>
      <c r="K264" s="1">
        <f t="shared" si="75"/>
        <v>160491</v>
      </c>
      <c r="L264" s="1">
        <f t="shared" si="76"/>
        <v>63514</v>
      </c>
      <c r="M264" s="1">
        <f>$A264*基本データ等!$F$13-基本データ等!$F$34</f>
        <v>53979</v>
      </c>
      <c r="N264" s="1">
        <f>$A264*基本データ等!$F$14-基本データ等!$F$35</f>
        <v>53979</v>
      </c>
      <c r="O264" s="1">
        <f>$A264*基本データ等!$F$15-基本データ等!$F$36</f>
        <v>53979</v>
      </c>
      <c r="P264" s="1">
        <f>$A264*基本データ等!$F$16-基本データ等!$F$37</f>
        <v>55751</v>
      </c>
      <c r="Q264" s="1">
        <f>$A264*基本データ等!$F$17-基本データ等!$F$38</f>
        <v>55831</v>
      </c>
      <c r="R264" s="1">
        <f>$A264*基本データ等!$F$18-基本データ等!$F$39</f>
        <v>56451</v>
      </c>
      <c r="S264" s="1">
        <f>$A264*基本データ等!$F$19-基本データ等!$F$40</f>
        <v>56921</v>
      </c>
      <c r="T264" s="1">
        <f>$A264*基本データ等!$F$20-基本データ等!$F$41</f>
        <v>70401</v>
      </c>
      <c r="U264" s="1">
        <f>$A264*基本データ等!$F$21-基本データ等!$F$42</f>
        <v>71401</v>
      </c>
      <c r="V264" s="1">
        <f>$A264*基本データ等!$F$22-基本データ等!$F$43</f>
        <v>145901</v>
      </c>
      <c r="W264" s="1">
        <f>$A264*基本データ等!$G$26-基本データ等!$G$47</f>
        <v>57740</v>
      </c>
      <c r="X264" s="1">
        <f>ROUNDDOWN(M264*基本データ等!$B$3,0)</f>
        <v>5397</v>
      </c>
      <c r="Y264" s="1">
        <f>ROUNDDOWN(N264*基本データ等!$B$3,0)</f>
        <v>5397</v>
      </c>
      <c r="Z264" s="1">
        <f>ROUNDDOWN(O264*基本データ等!$B$3,0)</f>
        <v>5397</v>
      </c>
      <c r="AA264" s="1">
        <f>ROUNDDOWN(P264*基本データ等!$B$3,0)</f>
        <v>5575</v>
      </c>
      <c r="AB264" s="1">
        <f>ROUNDDOWN(Q264*基本データ等!$B$3,0)</f>
        <v>5583</v>
      </c>
      <c r="AC264" s="1">
        <f>ROUNDDOWN(R264*基本データ等!$B$3,0)</f>
        <v>5645</v>
      </c>
      <c r="AD264" s="1">
        <f>ROUNDDOWN(S264*基本データ等!$B$3,0)</f>
        <v>5692</v>
      </c>
      <c r="AE264" s="1">
        <f>ROUNDDOWN(T264*基本データ等!$B$3,0)</f>
        <v>7040</v>
      </c>
      <c r="AF264" s="1">
        <f>ROUNDDOWN(U264*基本データ等!$B$3,0)</f>
        <v>7140</v>
      </c>
      <c r="AG264" s="1">
        <f>ROUNDDOWN(V264*基本データ等!$B$3,0)</f>
        <v>14590</v>
      </c>
      <c r="AH264" s="1">
        <f>ROUNDDOWN(W264*基本データ等!$B$3,0)</f>
        <v>5774</v>
      </c>
    </row>
    <row r="265" spans="1:34">
      <c r="A265" s="6">
        <v>262</v>
      </c>
      <c r="B265" s="1">
        <f t="shared" si="66"/>
        <v>59614</v>
      </c>
      <c r="C265" s="1">
        <f t="shared" si="67"/>
        <v>59614</v>
      </c>
      <c r="D265" s="1">
        <f t="shared" si="68"/>
        <v>59614</v>
      </c>
      <c r="E265" s="1">
        <f t="shared" si="69"/>
        <v>61563</v>
      </c>
      <c r="F265" s="1">
        <f t="shared" si="70"/>
        <v>61651</v>
      </c>
      <c r="G265" s="1">
        <f t="shared" si="71"/>
        <v>62333</v>
      </c>
      <c r="H265" s="1">
        <f t="shared" si="72"/>
        <v>62850</v>
      </c>
      <c r="I265" s="1">
        <f t="shared" si="73"/>
        <v>77678</v>
      </c>
      <c r="J265" s="1">
        <f t="shared" si="74"/>
        <v>78778</v>
      </c>
      <c r="K265" s="1">
        <f t="shared" si="75"/>
        <v>160728</v>
      </c>
      <c r="L265" s="1">
        <f t="shared" si="76"/>
        <v>63791</v>
      </c>
      <c r="M265" s="1">
        <f>$A265*基本データ等!$F$13-基本データ等!$F$34</f>
        <v>54195</v>
      </c>
      <c r="N265" s="1">
        <f>$A265*基本データ等!$F$14-基本データ等!$F$35</f>
        <v>54195</v>
      </c>
      <c r="O265" s="1">
        <f>$A265*基本データ等!$F$15-基本データ等!$F$36</f>
        <v>54195</v>
      </c>
      <c r="P265" s="1">
        <f>$A265*基本データ等!$F$16-基本データ等!$F$37</f>
        <v>55967</v>
      </c>
      <c r="Q265" s="1">
        <f>$A265*基本データ等!$F$17-基本データ等!$F$38</f>
        <v>56047</v>
      </c>
      <c r="R265" s="1">
        <f>$A265*基本データ等!$F$18-基本データ等!$F$39</f>
        <v>56667</v>
      </c>
      <c r="S265" s="1">
        <f>$A265*基本データ等!$F$19-基本データ等!$F$40</f>
        <v>57137</v>
      </c>
      <c r="T265" s="1">
        <f>$A265*基本データ等!$F$20-基本データ等!$F$41</f>
        <v>70617</v>
      </c>
      <c r="U265" s="1">
        <f>$A265*基本データ等!$F$21-基本データ等!$F$42</f>
        <v>71617</v>
      </c>
      <c r="V265" s="1">
        <f>$A265*基本データ等!$F$22-基本データ等!$F$43</f>
        <v>146117</v>
      </c>
      <c r="W265" s="1">
        <f>$A265*基本データ等!$G$26-基本データ等!$G$47</f>
        <v>57992</v>
      </c>
      <c r="X265" s="1">
        <f>ROUNDDOWN(M265*基本データ等!$B$3,0)</f>
        <v>5419</v>
      </c>
      <c r="Y265" s="1">
        <f>ROUNDDOWN(N265*基本データ等!$B$3,0)</f>
        <v>5419</v>
      </c>
      <c r="Z265" s="1">
        <f>ROUNDDOWN(O265*基本データ等!$B$3,0)</f>
        <v>5419</v>
      </c>
      <c r="AA265" s="1">
        <f>ROUNDDOWN(P265*基本データ等!$B$3,0)</f>
        <v>5596</v>
      </c>
      <c r="AB265" s="1">
        <f>ROUNDDOWN(Q265*基本データ等!$B$3,0)</f>
        <v>5604</v>
      </c>
      <c r="AC265" s="1">
        <f>ROUNDDOWN(R265*基本データ等!$B$3,0)</f>
        <v>5666</v>
      </c>
      <c r="AD265" s="1">
        <f>ROUNDDOWN(S265*基本データ等!$B$3,0)</f>
        <v>5713</v>
      </c>
      <c r="AE265" s="1">
        <f>ROUNDDOWN(T265*基本データ等!$B$3,0)</f>
        <v>7061</v>
      </c>
      <c r="AF265" s="1">
        <f>ROUNDDOWN(U265*基本データ等!$B$3,0)</f>
        <v>7161</v>
      </c>
      <c r="AG265" s="1">
        <f>ROUNDDOWN(V265*基本データ等!$B$3,0)</f>
        <v>14611</v>
      </c>
      <c r="AH265" s="1">
        <f>ROUNDDOWN(W265*基本データ等!$B$3,0)</f>
        <v>5799</v>
      </c>
    </row>
    <row r="266" spans="1:34">
      <c r="A266" s="6">
        <v>263</v>
      </c>
      <c r="B266" s="1">
        <f t="shared" si="66"/>
        <v>59852</v>
      </c>
      <c r="C266" s="1">
        <f t="shared" si="67"/>
        <v>59852</v>
      </c>
      <c r="D266" s="1">
        <f t="shared" si="68"/>
        <v>59852</v>
      </c>
      <c r="E266" s="1">
        <f t="shared" si="69"/>
        <v>61801</v>
      </c>
      <c r="F266" s="1">
        <f t="shared" si="70"/>
        <v>61889</v>
      </c>
      <c r="G266" s="1">
        <f t="shared" si="71"/>
        <v>62571</v>
      </c>
      <c r="H266" s="1">
        <f t="shared" si="72"/>
        <v>63088</v>
      </c>
      <c r="I266" s="1">
        <f t="shared" si="73"/>
        <v>77916</v>
      </c>
      <c r="J266" s="1">
        <f t="shared" si="74"/>
        <v>79016</v>
      </c>
      <c r="K266" s="1">
        <f t="shared" si="75"/>
        <v>160966</v>
      </c>
      <c r="L266" s="1">
        <f t="shared" si="76"/>
        <v>64068</v>
      </c>
      <c r="M266" s="1">
        <f>$A266*基本データ等!$F$13-基本データ等!$F$34</f>
        <v>54411</v>
      </c>
      <c r="N266" s="1">
        <f>$A266*基本データ等!$F$14-基本データ等!$F$35</f>
        <v>54411</v>
      </c>
      <c r="O266" s="1">
        <f>$A266*基本データ等!$F$15-基本データ等!$F$36</f>
        <v>54411</v>
      </c>
      <c r="P266" s="1">
        <f>$A266*基本データ等!$F$16-基本データ等!$F$37</f>
        <v>56183</v>
      </c>
      <c r="Q266" s="1">
        <f>$A266*基本データ等!$F$17-基本データ等!$F$38</f>
        <v>56263</v>
      </c>
      <c r="R266" s="1">
        <f>$A266*基本データ等!$F$18-基本データ等!$F$39</f>
        <v>56883</v>
      </c>
      <c r="S266" s="1">
        <f>$A266*基本データ等!$F$19-基本データ等!$F$40</f>
        <v>57353</v>
      </c>
      <c r="T266" s="1">
        <f>$A266*基本データ等!$F$20-基本データ等!$F$41</f>
        <v>70833</v>
      </c>
      <c r="U266" s="1">
        <f>$A266*基本データ等!$F$21-基本データ等!$F$42</f>
        <v>71833</v>
      </c>
      <c r="V266" s="1">
        <f>$A266*基本データ等!$F$22-基本データ等!$F$43</f>
        <v>146333</v>
      </c>
      <c r="W266" s="1">
        <f>$A266*基本データ等!$G$26-基本データ等!$G$47</f>
        <v>58244</v>
      </c>
      <c r="X266" s="1">
        <f>ROUNDDOWN(M266*基本データ等!$B$3,0)</f>
        <v>5441</v>
      </c>
      <c r="Y266" s="1">
        <f>ROUNDDOWN(N266*基本データ等!$B$3,0)</f>
        <v>5441</v>
      </c>
      <c r="Z266" s="1">
        <f>ROUNDDOWN(O266*基本データ等!$B$3,0)</f>
        <v>5441</v>
      </c>
      <c r="AA266" s="1">
        <f>ROUNDDOWN(P266*基本データ等!$B$3,0)</f>
        <v>5618</v>
      </c>
      <c r="AB266" s="1">
        <f>ROUNDDOWN(Q266*基本データ等!$B$3,0)</f>
        <v>5626</v>
      </c>
      <c r="AC266" s="1">
        <f>ROUNDDOWN(R266*基本データ等!$B$3,0)</f>
        <v>5688</v>
      </c>
      <c r="AD266" s="1">
        <f>ROUNDDOWN(S266*基本データ等!$B$3,0)</f>
        <v>5735</v>
      </c>
      <c r="AE266" s="1">
        <f>ROUNDDOWN(T266*基本データ等!$B$3,0)</f>
        <v>7083</v>
      </c>
      <c r="AF266" s="1">
        <f>ROUNDDOWN(U266*基本データ等!$B$3,0)</f>
        <v>7183</v>
      </c>
      <c r="AG266" s="1">
        <f>ROUNDDOWN(V266*基本データ等!$B$3,0)</f>
        <v>14633</v>
      </c>
      <c r="AH266" s="1">
        <f>ROUNDDOWN(W266*基本データ等!$B$3,0)</f>
        <v>5824</v>
      </c>
    </row>
    <row r="267" spans="1:34">
      <c r="A267" s="6">
        <v>264</v>
      </c>
      <c r="B267" s="1">
        <f t="shared" si="66"/>
        <v>60089</v>
      </c>
      <c r="C267" s="1">
        <f t="shared" si="67"/>
        <v>60089</v>
      </c>
      <c r="D267" s="1">
        <f t="shared" si="68"/>
        <v>60089</v>
      </c>
      <c r="E267" s="1">
        <f t="shared" si="69"/>
        <v>62038</v>
      </c>
      <c r="F267" s="1">
        <f t="shared" si="70"/>
        <v>62126</v>
      </c>
      <c r="G267" s="1">
        <f t="shared" si="71"/>
        <v>62808</v>
      </c>
      <c r="H267" s="1">
        <f t="shared" si="72"/>
        <v>63325</v>
      </c>
      <c r="I267" s="1">
        <f t="shared" si="73"/>
        <v>78153</v>
      </c>
      <c r="J267" s="1">
        <f t="shared" si="74"/>
        <v>79253</v>
      </c>
      <c r="K267" s="1">
        <f t="shared" si="75"/>
        <v>161203</v>
      </c>
      <c r="L267" s="1">
        <f t="shared" si="76"/>
        <v>64345</v>
      </c>
      <c r="M267" s="1">
        <f>$A267*基本データ等!$F$13-基本データ等!$F$34</f>
        <v>54627</v>
      </c>
      <c r="N267" s="1">
        <f>$A267*基本データ等!$F$14-基本データ等!$F$35</f>
        <v>54627</v>
      </c>
      <c r="O267" s="1">
        <f>$A267*基本データ等!$F$15-基本データ等!$F$36</f>
        <v>54627</v>
      </c>
      <c r="P267" s="1">
        <f>$A267*基本データ等!$F$16-基本データ等!$F$37</f>
        <v>56399</v>
      </c>
      <c r="Q267" s="1">
        <f>$A267*基本データ等!$F$17-基本データ等!$F$38</f>
        <v>56479</v>
      </c>
      <c r="R267" s="1">
        <f>$A267*基本データ等!$F$18-基本データ等!$F$39</f>
        <v>57099</v>
      </c>
      <c r="S267" s="1">
        <f>$A267*基本データ等!$F$19-基本データ等!$F$40</f>
        <v>57569</v>
      </c>
      <c r="T267" s="1">
        <f>$A267*基本データ等!$F$20-基本データ等!$F$41</f>
        <v>71049</v>
      </c>
      <c r="U267" s="1">
        <f>$A267*基本データ等!$F$21-基本データ等!$F$42</f>
        <v>72049</v>
      </c>
      <c r="V267" s="1">
        <f>$A267*基本データ等!$F$22-基本データ等!$F$43</f>
        <v>146549</v>
      </c>
      <c r="W267" s="1">
        <f>$A267*基本データ等!$G$26-基本データ等!$G$47</f>
        <v>58496</v>
      </c>
      <c r="X267" s="1">
        <f>ROUNDDOWN(M267*基本データ等!$B$3,0)</f>
        <v>5462</v>
      </c>
      <c r="Y267" s="1">
        <f>ROUNDDOWN(N267*基本データ等!$B$3,0)</f>
        <v>5462</v>
      </c>
      <c r="Z267" s="1">
        <f>ROUNDDOWN(O267*基本データ等!$B$3,0)</f>
        <v>5462</v>
      </c>
      <c r="AA267" s="1">
        <f>ROUNDDOWN(P267*基本データ等!$B$3,0)</f>
        <v>5639</v>
      </c>
      <c r="AB267" s="1">
        <f>ROUNDDOWN(Q267*基本データ等!$B$3,0)</f>
        <v>5647</v>
      </c>
      <c r="AC267" s="1">
        <f>ROUNDDOWN(R267*基本データ等!$B$3,0)</f>
        <v>5709</v>
      </c>
      <c r="AD267" s="1">
        <f>ROUNDDOWN(S267*基本データ等!$B$3,0)</f>
        <v>5756</v>
      </c>
      <c r="AE267" s="1">
        <f>ROUNDDOWN(T267*基本データ等!$B$3,0)</f>
        <v>7104</v>
      </c>
      <c r="AF267" s="1">
        <f>ROUNDDOWN(U267*基本データ等!$B$3,0)</f>
        <v>7204</v>
      </c>
      <c r="AG267" s="1">
        <f>ROUNDDOWN(V267*基本データ等!$B$3,0)</f>
        <v>14654</v>
      </c>
      <c r="AH267" s="1">
        <f>ROUNDDOWN(W267*基本データ等!$B$3,0)</f>
        <v>5849</v>
      </c>
    </row>
    <row r="268" spans="1:34">
      <c r="A268" s="6">
        <v>265</v>
      </c>
      <c r="B268" s="1">
        <f t="shared" si="66"/>
        <v>60327</v>
      </c>
      <c r="C268" s="1">
        <f t="shared" si="67"/>
        <v>60327</v>
      </c>
      <c r="D268" s="1">
        <f t="shared" si="68"/>
        <v>60327</v>
      </c>
      <c r="E268" s="1">
        <f t="shared" si="69"/>
        <v>62276</v>
      </c>
      <c r="F268" s="1">
        <f t="shared" si="70"/>
        <v>62364</v>
      </c>
      <c r="G268" s="1">
        <f t="shared" si="71"/>
        <v>63046</v>
      </c>
      <c r="H268" s="1">
        <f t="shared" si="72"/>
        <v>63563</v>
      </c>
      <c r="I268" s="1">
        <f t="shared" si="73"/>
        <v>78391</v>
      </c>
      <c r="J268" s="1">
        <f t="shared" si="74"/>
        <v>79491</v>
      </c>
      <c r="K268" s="1">
        <f t="shared" si="75"/>
        <v>161441</v>
      </c>
      <c r="L268" s="1">
        <f t="shared" si="76"/>
        <v>64622</v>
      </c>
      <c r="M268" s="1">
        <f>$A268*基本データ等!$F$13-基本データ等!$F$34</f>
        <v>54843</v>
      </c>
      <c r="N268" s="1">
        <f>$A268*基本データ等!$F$14-基本データ等!$F$35</f>
        <v>54843</v>
      </c>
      <c r="O268" s="1">
        <f>$A268*基本データ等!$F$15-基本データ等!$F$36</f>
        <v>54843</v>
      </c>
      <c r="P268" s="1">
        <f>$A268*基本データ等!$F$16-基本データ等!$F$37</f>
        <v>56615</v>
      </c>
      <c r="Q268" s="1">
        <f>$A268*基本データ等!$F$17-基本データ等!$F$38</f>
        <v>56695</v>
      </c>
      <c r="R268" s="1">
        <f>$A268*基本データ等!$F$18-基本データ等!$F$39</f>
        <v>57315</v>
      </c>
      <c r="S268" s="1">
        <f>$A268*基本データ等!$F$19-基本データ等!$F$40</f>
        <v>57785</v>
      </c>
      <c r="T268" s="1">
        <f>$A268*基本データ等!$F$20-基本データ等!$F$41</f>
        <v>71265</v>
      </c>
      <c r="U268" s="1">
        <f>$A268*基本データ等!$F$21-基本データ等!$F$42</f>
        <v>72265</v>
      </c>
      <c r="V268" s="1">
        <f>$A268*基本データ等!$F$22-基本データ等!$F$43</f>
        <v>146765</v>
      </c>
      <c r="W268" s="1">
        <f>$A268*基本データ等!$G$26-基本データ等!$G$47</f>
        <v>58748</v>
      </c>
      <c r="X268" s="1">
        <f>ROUNDDOWN(M268*基本データ等!$B$3,0)</f>
        <v>5484</v>
      </c>
      <c r="Y268" s="1">
        <f>ROUNDDOWN(N268*基本データ等!$B$3,0)</f>
        <v>5484</v>
      </c>
      <c r="Z268" s="1">
        <f>ROUNDDOWN(O268*基本データ等!$B$3,0)</f>
        <v>5484</v>
      </c>
      <c r="AA268" s="1">
        <f>ROUNDDOWN(P268*基本データ等!$B$3,0)</f>
        <v>5661</v>
      </c>
      <c r="AB268" s="1">
        <f>ROUNDDOWN(Q268*基本データ等!$B$3,0)</f>
        <v>5669</v>
      </c>
      <c r="AC268" s="1">
        <f>ROUNDDOWN(R268*基本データ等!$B$3,0)</f>
        <v>5731</v>
      </c>
      <c r="AD268" s="1">
        <f>ROUNDDOWN(S268*基本データ等!$B$3,0)</f>
        <v>5778</v>
      </c>
      <c r="AE268" s="1">
        <f>ROUNDDOWN(T268*基本データ等!$B$3,0)</f>
        <v>7126</v>
      </c>
      <c r="AF268" s="1">
        <f>ROUNDDOWN(U268*基本データ等!$B$3,0)</f>
        <v>7226</v>
      </c>
      <c r="AG268" s="1">
        <f>ROUNDDOWN(V268*基本データ等!$B$3,0)</f>
        <v>14676</v>
      </c>
      <c r="AH268" s="1">
        <f>ROUNDDOWN(W268*基本データ等!$B$3,0)</f>
        <v>5874</v>
      </c>
    </row>
    <row r="269" spans="1:34">
      <c r="A269" s="6">
        <v>266</v>
      </c>
      <c r="B269" s="1">
        <f t="shared" si="66"/>
        <v>60564</v>
      </c>
      <c r="C269" s="1">
        <f t="shared" si="67"/>
        <v>60564</v>
      </c>
      <c r="D269" s="1">
        <f t="shared" si="68"/>
        <v>60564</v>
      </c>
      <c r="E269" s="1">
        <f t="shared" si="69"/>
        <v>62514</v>
      </c>
      <c r="F269" s="1">
        <f t="shared" si="70"/>
        <v>62602</v>
      </c>
      <c r="G269" s="1">
        <f t="shared" si="71"/>
        <v>63284</v>
      </c>
      <c r="H269" s="1">
        <f t="shared" si="72"/>
        <v>63801</v>
      </c>
      <c r="I269" s="1">
        <f t="shared" si="73"/>
        <v>78629</v>
      </c>
      <c r="J269" s="1">
        <f t="shared" si="74"/>
        <v>79729</v>
      </c>
      <c r="K269" s="1">
        <f t="shared" si="75"/>
        <v>161679</v>
      </c>
      <c r="L269" s="1">
        <f t="shared" si="76"/>
        <v>64900</v>
      </c>
      <c r="M269" s="1">
        <f>$A269*基本データ等!$F$13-基本データ等!$F$34</f>
        <v>55059</v>
      </c>
      <c r="N269" s="1">
        <f>$A269*基本データ等!$F$14-基本データ等!$F$35</f>
        <v>55059</v>
      </c>
      <c r="O269" s="1">
        <f>$A269*基本データ等!$F$15-基本データ等!$F$36</f>
        <v>55059</v>
      </c>
      <c r="P269" s="1">
        <f>$A269*基本データ等!$F$16-基本データ等!$F$37</f>
        <v>56831</v>
      </c>
      <c r="Q269" s="1">
        <f>$A269*基本データ等!$F$17-基本データ等!$F$38</f>
        <v>56911</v>
      </c>
      <c r="R269" s="1">
        <f>$A269*基本データ等!$F$18-基本データ等!$F$39</f>
        <v>57531</v>
      </c>
      <c r="S269" s="1">
        <f>$A269*基本データ等!$F$19-基本データ等!$F$40</f>
        <v>58001</v>
      </c>
      <c r="T269" s="1">
        <f>$A269*基本データ等!$F$20-基本データ等!$F$41</f>
        <v>71481</v>
      </c>
      <c r="U269" s="1">
        <f>$A269*基本データ等!$F$21-基本データ等!$F$42</f>
        <v>72481</v>
      </c>
      <c r="V269" s="1">
        <f>$A269*基本データ等!$F$22-基本データ等!$F$43</f>
        <v>146981</v>
      </c>
      <c r="W269" s="1">
        <f>$A269*基本データ等!$G$26-基本データ等!$G$47</f>
        <v>59000</v>
      </c>
      <c r="X269" s="1">
        <f>ROUNDDOWN(M269*基本データ等!$B$3,0)</f>
        <v>5505</v>
      </c>
      <c r="Y269" s="1">
        <f>ROUNDDOWN(N269*基本データ等!$B$3,0)</f>
        <v>5505</v>
      </c>
      <c r="Z269" s="1">
        <f>ROUNDDOWN(O269*基本データ等!$B$3,0)</f>
        <v>5505</v>
      </c>
      <c r="AA269" s="1">
        <f>ROUNDDOWN(P269*基本データ等!$B$3,0)</f>
        <v>5683</v>
      </c>
      <c r="AB269" s="1">
        <f>ROUNDDOWN(Q269*基本データ等!$B$3,0)</f>
        <v>5691</v>
      </c>
      <c r="AC269" s="1">
        <f>ROUNDDOWN(R269*基本データ等!$B$3,0)</f>
        <v>5753</v>
      </c>
      <c r="AD269" s="1">
        <f>ROUNDDOWN(S269*基本データ等!$B$3,0)</f>
        <v>5800</v>
      </c>
      <c r="AE269" s="1">
        <f>ROUNDDOWN(T269*基本データ等!$B$3,0)</f>
        <v>7148</v>
      </c>
      <c r="AF269" s="1">
        <f>ROUNDDOWN(U269*基本データ等!$B$3,0)</f>
        <v>7248</v>
      </c>
      <c r="AG269" s="1">
        <f>ROUNDDOWN(V269*基本データ等!$B$3,0)</f>
        <v>14698</v>
      </c>
      <c r="AH269" s="1">
        <f>ROUNDDOWN(W269*基本データ等!$B$3,0)</f>
        <v>5900</v>
      </c>
    </row>
    <row r="270" spans="1:34">
      <c r="A270" s="6">
        <v>267</v>
      </c>
      <c r="B270" s="1">
        <f t="shared" ref="B270:B333" si="77">M270+X270</f>
        <v>60802</v>
      </c>
      <c r="C270" s="1">
        <f t="shared" ref="C270:C333" si="78">N270+Y270</f>
        <v>60802</v>
      </c>
      <c r="D270" s="1">
        <f t="shared" ref="D270:D333" si="79">O270+Z270</f>
        <v>60802</v>
      </c>
      <c r="E270" s="1">
        <f t="shared" ref="E270:E333" si="80">P270+AA270</f>
        <v>62751</v>
      </c>
      <c r="F270" s="1">
        <f t="shared" ref="F270:F333" si="81">Q270+AB270</f>
        <v>62839</v>
      </c>
      <c r="G270" s="1">
        <f t="shared" ref="G270:G333" si="82">R270+AC270</f>
        <v>63521</v>
      </c>
      <c r="H270" s="1">
        <f t="shared" ref="H270:H333" si="83">S270+AD270</f>
        <v>64038</v>
      </c>
      <c r="I270" s="1">
        <f t="shared" ref="I270:I333" si="84">T270+AE270</f>
        <v>78866</v>
      </c>
      <c r="J270" s="1">
        <f t="shared" ref="J270:J333" si="85">U270+AF270</f>
        <v>79966</v>
      </c>
      <c r="K270" s="1">
        <f t="shared" ref="K270:K333" si="86">V270+AG270</f>
        <v>161916</v>
      </c>
      <c r="L270" s="1">
        <f t="shared" ref="L270:L333" si="87">W270+AH270</f>
        <v>65177</v>
      </c>
      <c r="M270" s="1">
        <f>$A270*基本データ等!$F$13-基本データ等!$F$34</f>
        <v>55275</v>
      </c>
      <c r="N270" s="1">
        <f>$A270*基本データ等!$F$14-基本データ等!$F$35</f>
        <v>55275</v>
      </c>
      <c r="O270" s="1">
        <f>$A270*基本データ等!$F$15-基本データ等!$F$36</f>
        <v>55275</v>
      </c>
      <c r="P270" s="1">
        <f>$A270*基本データ等!$F$16-基本データ等!$F$37</f>
        <v>57047</v>
      </c>
      <c r="Q270" s="1">
        <f>$A270*基本データ等!$F$17-基本データ等!$F$38</f>
        <v>57127</v>
      </c>
      <c r="R270" s="1">
        <f>$A270*基本データ等!$F$18-基本データ等!$F$39</f>
        <v>57747</v>
      </c>
      <c r="S270" s="1">
        <f>$A270*基本データ等!$F$19-基本データ等!$F$40</f>
        <v>58217</v>
      </c>
      <c r="T270" s="1">
        <f>$A270*基本データ等!$F$20-基本データ等!$F$41</f>
        <v>71697</v>
      </c>
      <c r="U270" s="1">
        <f>$A270*基本データ等!$F$21-基本データ等!$F$42</f>
        <v>72697</v>
      </c>
      <c r="V270" s="1">
        <f>$A270*基本データ等!$F$22-基本データ等!$F$43</f>
        <v>147197</v>
      </c>
      <c r="W270" s="1">
        <f>$A270*基本データ等!$G$26-基本データ等!$G$47</f>
        <v>59252</v>
      </c>
      <c r="X270" s="1">
        <f>ROUNDDOWN(M270*基本データ等!$B$3,0)</f>
        <v>5527</v>
      </c>
      <c r="Y270" s="1">
        <f>ROUNDDOWN(N270*基本データ等!$B$3,0)</f>
        <v>5527</v>
      </c>
      <c r="Z270" s="1">
        <f>ROUNDDOWN(O270*基本データ等!$B$3,0)</f>
        <v>5527</v>
      </c>
      <c r="AA270" s="1">
        <f>ROUNDDOWN(P270*基本データ等!$B$3,0)</f>
        <v>5704</v>
      </c>
      <c r="AB270" s="1">
        <f>ROUNDDOWN(Q270*基本データ等!$B$3,0)</f>
        <v>5712</v>
      </c>
      <c r="AC270" s="1">
        <f>ROUNDDOWN(R270*基本データ等!$B$3,0)</f>
        <v>5774</v>
      </c>
      <c r="AD270" s="1">
        <f>ROUNDDOWN(S270*基本データ等!$B$3,0)</f>
        <v>5821</v>
      </c>
      <c r="AE270" s="1">
        <f>ROUNDDOWN(T270*基本データ等!$B$3,0)</f>
        <v>7169</v>
      </c>
      <c r="AF270" s="1">
        <f>ROUNDDOWN(U270*基本データ等!$B$3,0)</f>
        <v>7269</v>
      </c>
      <c r="AG270" s="1">
        <f>ROUNDDOWN(V270*基本データ等!$B$3,0)</f>
        <v>14719</v>
      </c>
      <c r="AH270" s="1">
        <f>ROUNDDOWN(W270*基本データ等!$B$3,0)</f>
        <v>5925</v>
      </c>
    </row>
    <row r="271" spans="1:34">
      <c r="A271" s="6">
        <v>268</v>
      </c>
      <c r="B271" s="1">
        <f t="shared" si="77"/>
        <v>61040</v>
      </c>
      <c r="C271" s="1">
        <f t="shared" si="78"/>
        <v>61040</v>
      </c>
      <c r="D271" s="1">
        <f t="shared" si="79"/>
        <v>61040</v>
      </c>
      <c r="E271" s="1">
        <f t="shared" si="80"/>
        <v>62989</v>
      </c>
      <c r="F271" s="1">
        <f t="shared" si="81"/>
        <v>63077</v>
      </c>
      <c r="G271" s="1">
        <f t="shared" si="82"/>
        <v>63759</v>
      </c>
      <c r="H271" s="1">
        <f t="shared" si="83"/>
        <v>64276</v>
      </c>
      <c r="I271" s="1">
        <f t="shared" si="84"/>
        <v>79104</v>
      </c>
      <c r="J271" s="1">
        <f t="shared" si="85"/>
        <v>80204</v>
      </c>
      <c r="K271" s="1">
        <f t="shared" si="86"/>
        <v>162154</v>
      </c>
      <c r="L271" s="1">
        <f t="shared" si="87"/>
        <v>65454</v>
      </c>
      <c r="M271" s="1">
        <f>$A271*基本データ等!$F$13-基本データ等!$F$34</f>
        <v>55491</v>
      </c>
      <c r="N271" s="1">
        <f>$A271*基本データ等!$F$14-基本データ等!$F$35</f>
        <v>55491</v>
      </c>
      <c r="O271" s="1">
        <f>$A271*基本データ等!$F$15-基本データ等!$F$36</f>
        <v>55491</v>
      </c>
      <c r="P271" s="1">
        <f>$A271*基本データ等!$F$16-基本データ等!$F$37</f>
        <v>57263</v>
      </c>
      <c r="Q271" s="1">
        <f>$A271*基本データ等!$F$17-基本データ等!$F$38</f>
        <v>57343</v>
      </c>
      <c r="R271" s="1">
        <f>$A271*基本データ等!$F$18-基本データ等!$F$39</f>
        <v>57963</v>
      </c>
      <c r="S271" s="1">
        <f>$A271*基本データ等!$F$19-基本データ等!$F$40</f>
        <v>58433</v>
      </c>
      <c r="T271" s="1">
        <f>$A271*基本データ等!$F$20-基本データ等!$F$41</f>
        <v>71913</v>
      </c>
      <c r="U271" s="1">
        <f>$A271*基本データ等!$F$21-基本データ等!$F$42</f>
        <v>72913</v>
      </c>
      <c r="V271" s="1">
        <f>$A271*基本データ等!$F$22-基本データ等!$F$43</f>
        <v>147413</v>
      </c>
      <c r="W271" s="1">
        <f>$A271*基本データ等!$G$26-基本データ等!$G$47</f>
        <v>59504</v>
      </c>
      <c r="X271" s="1">
        <f>ROUNDDOWN(M271*基本データ等!$B$3,0)</f>
        <v>5549</v>
      </c>
      <c r="Y271" s="1">
        <f>ROUNDDOWN(N271*基本データ等!$B$3,0)</f>
        <v>5549</v>
      </c>
      <c r="Z271" s="1">
        <f>ROUNDDOWN(O271*基本データ等!$B$3,0)</f>
        <v>5549</v>
      </c>
      <c r="AA271" s="1">
        <f>ROUNDDOWN(P271*基本データ等!$B$3,0)</f>
        <v>5726</v>
      </c>
      <c r="AB271" s="1">
        <f>ROUNDDOWN(Q271*基本データ等!$B$3,0)</f>
        <v>5734</v>
      </c>
      <c r="AC271" s="1">
        <f>ROUNDDOWN(R271*基本データ等!$B$3,0)</f>
        <v>5796</v>
      </c>
      <c r="AD271" s="1">
        <f>ROUNDDOWN(S271*基本データ等!$B$3,0)</f>
        <v>5843</v>
      </c>
      <c r="AE271" s="1">
        <f>ROUNDDOWN(T271*基本データ等!$B$3,0)</f>
        <v>7191</v>
      </c>
      <c r="AF271" s="1">
        <f>ROUNDDOWN(U271*基本データ等!$B$3,0)</f>
        <v>7291</v>
      </c>
      <c r="AG271" s="1">
        <f>ROUNDDOWN(V271*基本データ等!$B$3,0)</f>
        <v>14741</v>
      </c>
      <c r="AH271" s="1">
        <f>ROUNDDOWN(W271*基本データ等!$B$3,0)</f>
        <v>5950</v>
      </c>
    </row>
    <row r="272" spans="1:34">
      <c r="A272" s="6">
        <v>269</v>
      </c>
      <c r="B272" s="1">
        <f t="shared" si="77"/>
        <v>61277</v>
      </c>
      <c r="C272" s="1">
        <f t="shared" si="78"/>
        <v>61277</v>
      </c>
      <c r="D272" s="1">
        <f t="shared" si="79"/>
        <v>61277</v>
      </c>
      <c r="E272" s="1">
        <f t="shared" si="80"/>
        <v>63226</v>
      </c>
      <c r="F272" s="1">
        <f t="shared" si="81"/>
        <v>63314</v>
      </c>
      <c r="G272" s="1">
        <f t="shared" si="82"/>
        <v>63996</v>
      </c>
      <c r="H272" s="1">
        <f t="shared" si="83"/>
        <v>64513</v>
      </c>
      <c r="I272" s="1">
        <f t="shared" si="84"/>
        <v>79341</v>
      </c>
      <c r="J272" s="1">
        <f t="shared" si="85"/>
        <v>80441</v>
      </c>
      <c r="K272" s="1">
        <f t="shared" si="86"/>
        <v>162391</v>
      </c>
      <c r="L272" s="1">
        <f t="shared" si="87"/>
        <v>65731</v>
      </c>
      <c r="M272" s="1">
        <f>$A272*基本データ等!$F$13-基本データ等!$F$34</f>
        <v>55707</v>
      </c>
      <c r="N272" s="1">
        <f>$A272*基本データ等!$F$14-基本データ等!$F$35</f>
        <v>55707</v>
      </c>
      <c r="O272" s="1">
        <f>$A272*基本データ等!$F$15-基本データ等!$F$36</f>
        <v>55707</v>
      </c>
      <c r="P272" s="1">
        <f>$A272*基本データ等!$F$16-基本データ等!$F$37</f>
        <v>57479</v>
      </c>
      <c r="Q272" s="1">
        <f>$A272*基本データ等!$F$17-基本データ等!$F$38</f>
        <v>57559</v>
      </c>
      <c r="R272" s="1">
        <f>$A272*基本データ等!$F$18-基本データ等!$F$39</f>
        <v>58179</v>
      </c>
      <c r="S272" s="1">
        <f>$A272*基本データ等!$F$19-基本データ等!$F$40</f>
        <v>58649</v>
      </c>
      <c r="T272" s="1">
        <f>$A272*基本データ等!$F$20-基本データ等!$F$41</f>
        <v>72129</v>
      </c>
      <c r="U272" s="1">
        <f>$A272*基本データ等!$F$21-基本データ等!$F$42</f>
        <v>73129</v>
      </c>
      <c r="V272" s="1">
        <f>$A272*基本データ等!$F$22-基本データ等!$F$43</f>
        <v>147629</v>
      </c>
      <c r="W272" s="1">
        <f>$A272*基本データ等!$G$26-基本データ等!$G$47</f>
        <v>59756</v>
      </c>
      <c r="X272" s="1">
        <f>ROUNDDOWN(M272*基本データ等!$B$3,0)</f>
        <v>5570</v>
      </c>
      <c r="Y272" s="1">
        <f>ROUNDDOWN(N272*基本データ等!$B$3,0)</f>
        <v>5570</v>
      </c>
      <c r="Z272" s="1">
        <f>ROUNDDOWN(O272*基本データ等!$B$3,0)</f>
        <v>5570</v>
      </c>
      <c r="AA272" s="1">
        <f>ROUNDDOWN(P272*基本データ等!$B$3,0)</f>
        <v>5747</v>
      </c>
      <c r="AB272" s="1">
        <f>ROUNDDOWN(Q272*基本データ等!$B$3,0)</f>
        <v>5755</v>
      </c>
      <c r="AC272" s="1">
        <f>ROUNDDOWN(R272*基本データ等!$B$3,0)</f>
        <v>5817</v>
      </c>
      <c r="AD272" s="1">
        <f>ROUNDDOWN(S272*基本データ等!$B$3,0)</f>
        <v>5864</v>
      </c>
      <c r="AE272" s="1">
        <f>ROUNDDOWN(T272*基本データ等!$B$3,0)</f>
        <v>7212</v>
      </c>
      <c r="AF272" s="1">
        <f>ROUNDDOWN(U272*基本データ等!$B$3,0)</f>
        <v>7312</v>
      </c>
      <c r="AG272" s="1">
        <f>ROUNDDOWN(V272*基本データ等!$B$3,0)</f>
        <v>14762</v>
      </c>
      <c r="AH272" s="1">
        <f>ROUNDDOWN(W272*基本データ等!$B$3,0)</f>
        <v>5975</v>
      </c>
    </row>
    <row r="273" spans="1:34">
      <c r="A273" s="6">
        <v>270</v>
      </c>
      <c r="B273" s="1">
        <f t="shared" si="77"/>
        <v>61515</v>
      </c>
      <c r="C273" s="1">
        <f t="shared" si="78"/>
        <v>61515</v>
      </c>
      <c r="D273" s="1">
        <f t="shared" si="79"/>
        <v>61515</v>
      </c>
      <c r="E273" s="1">
        <f t="shared" si="80"/>
        <v>63464</v>
      </c>
      <c r="F273" s="1">
        <f t="shared" si="81"/>
        <v>63552</v>
      </c>
      <c r="G273" s="1">
        <f t="shared" si="82"/>
        <v>64234</v>
      </c>
      <c r="H273" s="1">
        <f t="shared" si="83"/>
        <v>64751</v>
      </c>
      <c r="I273" s="1">
        <f t="shared" si="84"/>
        <v>79579</v>
      </c>
      <c r="J273" s="1">
        <f t="shared" si="85"/>
        <v>80679</v>
      </c>
      <c r="K273" s="1">
        <f t="shared" si="86"/>
        <v>162629</v>
      </c>
      <c r="L273" s="1">
        <f t="shared" si="87"/>
        <v>66008</v>
      </c>
      <c r="M273" s="1">
        <f>$A273*基本データ等!$F$13-基本データ等!$F$34</f>
        <v>55923</v>
      </c>
      <c r="N273" s="1">
        <f>$A273*基本データ等!$F$14-基本データ等!$F$35</f>
        <v>55923</v>
      </c>
      <c r="O273" s="1">
        <f>$A273*基本データ等!$F$15-基本データ等!$F$36</f>
        <v>55923</v>
      </c>
      <c r="P273" s="1">
        <f>$A273*基本データ等!$F$16-基本データ等!$F$37</f>
        <v>57695</v>
      </c>
      <c r="Q273" s="1">
        <f>$A273*基本データ等!$F$17-基本データ等!$F$38</f>
        <v>57775</v>
      </c>
      <c r="R273" s="1">
        <f>$A273*基本データ等!$F$18-基本データ等!$F$39</f>
        <v>58395</v>
      </c>
      <c r="S273" s="1">
        <f>$A273*基本データ等!$F$19-基本データ等!$F$40</f>
        <v>58865</v>
      </c>
      <c r="T273" s="1">
        <f>$A273*基本データ等!$F$20-基本データ等!$F$41</f>
        <v>72345</v>
      </c>
      <c r="U273" s="1">
        <f>$A273*基本データ等!$F$21-基本データ等!$F$42</f>
        <v>73345</v>
      </c>
      <c r="V273" s="1">
        <f>$A273*基本データ等!$F$22-基本データ等!$F$43</f>
        <v>147845</v>
      </c>
      <c r="W273" s="1">
        <f>$A273*基本データ等!$G$26-基本データ等!$G$47</f>
        <v>60008</v>
      </c>
      <c r="X273" s="1">
        <f>ROUNDDOWN(M273*基本データ等!$B$3,0)</f>
        <v>5592</v>
      </c>
      <c r="Y273" s="1">
        <f>ROUNDDOWN(N273*基本データ等!$B$3,0)</f>
        <v>5592</v>
      </c>
      <c r="Z273" s="1">
        <f>ROUNDDOWN(O273*基本データ等!$B$3,0)</f>
        <v>5592</v>
      </c>
      <c r="AA273" s="1">
        <f>ROUNDDOWN(P273*基本データ等!$B$3,0)</f>
        <v>5769</v>
      </c>
      <c r="AB273" s="1">
        <f>ROUNDDOWN(Q273*基本データ等!$B$3,0)</f>
        <v>5777</v>
      </c>
      <c r="AC273" s="1">
        <f>ROUNDDOWN(R273*基本データ等!$B$3,0)</f>
        <v>5839</v>
      </c>
      <c r="AD273" s="1">
        <f>ROUNDDOWN(S273*基本データ等!$B$3,0)</f>
        <v>5886</v>
      </c>
      <c r="AE273" s="1">
        <f>ROUNDDOWN(T273*基本データ等!$B$3,0)</f>
        <v>7234</v>
      </c>
      <c r="AF273" s="1">
        <f>ROUNDDOWN(U273*基本データ等!$B$3,0)</f>
        <v>7334</v>
      </c>
      <c r="AG273" s="1">
        <f>ROUNDDOWN(V273*基本データ等!$B$3,0)</f>
        <v>14784</v>
      </c>
      <c r="AH273" s="1">
        <f>ROUNDDOWN(W273*基本データ等!$B$3,0)</f>
        <v>6000</v>
      </c>
    </row>
    <row r="274" spans="1:34">
      <c r="A274" s="6">
        <v>271</v>
      </c>
      <c r="B274" s="1">
        <f t="shared" si="77"/>
        <v>61752</v>
      </c>
      <c r="C274" s="1">
        <f t="shared" si="78"/>
        <v>61752</v>
      </c>
      <c r="D274" s="1">
        <f t="shared" si="79"/>
        <v>61752</v>
      </c>
      <c r="E274" s="1">
        <f t="shared" si="80"/>
        <v>63702</v>
      </c>
      <c r="F274" s="1">
        <f t="shared" si="81"/>
        <v>63790</v>
      </c>
      <c r="G274" s="1">
        <f t="shared" si="82"/>
        <v>64472</v>
      </c>
      <c r="H274" s="1">
        <f t="shared" si="83"/>
        <v>64989</v>
      </c>
      <c r="I274" s="1">
        <f t="shared" si="84"/>
        <v>79817</v>
      </c>
      <c r="J274" s="1">
        <f t="shared" si="85"/>
        <v>80917</v>
      </c>
      <c r="K274" s="1">
        <f t="shared" si="86"/>
        <v>162867</v>
      </c>
      <c r="L274" s="1">
        <f t="shared" si="87"/>
        <v>66286</v>
      </c>
      <c r="M274" s="1">
        <f>$A274*基本データ等!$F$13-基本データ等!$F$34</f>
        <v>56139</v>
      </c>
      <c r="N274" s="1">
        <f>$A274*基本データ等!$F$14-基本データ等!$F$35</f>
        <v>56139</v>
      </c>
      <c r="O274" s="1">
        <f>$A274*基本データ等!$F$15-基本データ等!$F$36</f>
        <v>56139</v>
      </c>
      <c r="P274" s="1">
        <f>$A274*基本データ等!$F$16-基本データ等!$F$37</f>
        <v>57911</v>
      </c>
      <c r="Q274" s="1">
        <f>$A274*基本データ等!$F$17-基本データ等!$F$38</f>
        <v>57991</v>
      </c>
      <c r="R274" s="1">
        <f>$A274*基本データ等!$F$18-基本データ等!$F$39</f>
        <v>58611</v>
      </c>
      <c r="S274" s="1">
        <f>$A274*基本データ等!$F$19-基本データ等!$F$40</f>
        <v>59081</v>
      </c>
      <c r="T274" s="1">
        <f>$A274*基本データ等!$F$20-基本データ等!$F$41</f>
        <v>72561</v>
      </c>
      <c r="U274" s="1">
        <f>$A274*基本データ等!$F$21-基本データ等!$F$42</f>
        <v>73561</v>
      </c>
      <c r="V274" s="1">
        <f>$A274*基本データ等!$F$22-基本データ等!$F$43</f>
        <v>148061</v>
      </c>
      <c r="W274" s="1">
        <f>$A274*基本データ等!$G$26-基本データ等!$G$47</f>
        <v>60260</v>
      </c>
      <c r="X274" s="1">
        <f>ROUNDDOWN(M274*基本データ等!$B$3,0)</f>
        <v>5613</v>
      </c>
      <c r="Y274" s="1">
        <f>ROUNDDOWN(N274*基本データ等!$B$3,0)</f>
        <v>5613</v>
      </c>
      <c r="Z274" s="1">
        <f>ROUNDDOWN(O274*基本データ等!$B$3,0)</f>
        <v>5613</v>
      </c>
      <c r="AA274" s="1">
        <f>ROUNDDOWN(P274*基本データ等!$B$3,0)</f>
        <v>5791</v>
      </c>
      <c r="AB274" s="1">
        <f>ROUNDDOWN(Q274*基本データ等!$B$3,0)</f>
        <v>5799</v>
      </c>
      <c r="AC274" s="1">
        <f>ROUNDDOWN(R274*基本データ等!$B$3,0)</f>
        <v>5861</v>
      </c>
      <c r="AD274" s="1">
        <f>ROUNDDOWN(S274*基本データ等!$B$3,0)</f>
        <v>5908</v>
      </c>
      <c r="AE274" s="1">
        <f>ROUNDDOWN(T274*基本データ等!$B$3,0)</f>
        <v>7256</v>
      </c>
      <c r="AF274" s="1">
        <f>ROUNDDOWN(U274*基本データ等!$B$3,0)</f>
        <v>7356</v>
      </c>
      <c r="AG274" s="1">
        <f>ROUNDDOWN(V274*基本データ等!$B$3,0)</f>
        <v>14806</v>
      </c>
      <c r="AH274" s="1">
        <f>ROUNDDOWN(W274*基本データ等!$B$3,0)</f>
        <v>6026</v>
      </c>
    </row>
    <row r="275" spans="1:34">
      <c r="A275" s="6">
        <v>272</v>
      </c>
      <c r="B275" s="1">
        <f t="shared" si="77"/>
        <v>61990</v>
      </c>
      <c r="C275" s="1">
        <f t="shared" si="78"/>
        <v>61990</v>
      </c>
      <c r="D275" s="1">
        <f t="shared" si="79"/>
        <v>61990</v>
      </c>
      <c r="E275" s="1">
        <f t="shared" si="80"/>
        <v>63939</v>
      </c>
      <c r="F275" s="1">
        <f t="shared" si="81"/>
        <v>64027</v>
      </c>
      <c r="G275" s="1">
        <f t="shared" si="82"/>
        <v>64709</v>
      </c>
      <c r="H275" s="1">
        <f t="shared" si="83"/>
        <v>65226</v>
      </c>
      <c r="I275" s="1">
        <f t="shared" si="84"/>
        <v>80054</v>
      </c>
      <c r="J275" s="1">
        <f t="shared" si="85"/>
        <v>81154</v>
      </c>
      <c r="K275" s="1">
        <f t="shared" si="86"/>
        <v>163104</v>
      </c>
      <c r="L275" s="1">
        <f t="shared" si="87"/>
        <v>66563</v>
      </c>
      <c r="M275" s="1">
        <f>$A275*基本データ等!$F$13-基本データ等!$F$34</f>
        <v>56355</v>
      </c>
      <c r="N275" s="1">
        <f>$A275*基本データ等!$F$14-基本データ等!$F$35</f>
        <v>56355</v>
      </c>
      <c r="O275" s="1">
        <f>$A275*基本データ等!$F$15-基本データ等!$F$36</f>
        <v>56355</v>
      </c>
      <c r="P275" s="1">
        <f>$A275*基本データ等!$F$16-基本データ等!$F$37</f>
        <v>58127</v>
      </c>
      <c r="Q275" s="1">
        <f>$A275*基本データ等!$F$17-基本データ等!$F$38</f>
        <v>58207</v>
      </c>
      <c r="R275" s="1">
        <f>$A275*基本データ等!$F$18-基本データ等!$F$39</f>
        <v>58827</v>
      </c>
      <c r="S275" s="1">
        <f>$A275*基本データ等!$F$19-基本データ等!$F$40</f>
        <v>59297</v>
      </c>
      <c r="T275" s="1">
        <f>$A275*基本データ等!$F$20-基本データ等!$F$41</f>
        <v>72777</v>
      </c>
      <c r="U275" s="1">
        <f>$A275*基本データ等!$F$21-基本データ等!$F$42</f>
        <v>73777</v>
      </c>
      <c r="V275" s="1">
        <f>$A275*基本データ等!$F$22-基本データ等!$F$43</f>
        <v>148277</v>
      </c>
      <c r="W275" s="1">
        <f>$A275*基本データ等!$G$26-基本データ等!$G$47</f>
        <v>60512</v>
      </c>
      <c r="X275" s="1">
        <f>ROUNDDOWN(M275*基本データ等!$B$3,0)</f>
        <v>5635</v>
      </c>
      <c r="Y275" s="1">
        <f>ROUNDDOWN(N275*基本データ等!$B$3,0)</f>
        <v>5635</v>
      </c>
      <c r="Z275" s="1">
        <f>ROUNDDOWN(O275*基本データ等!$B$3,0)</f>
        <v>5635</v>
      </c>
      <c r="AA275" s="1">
        <f>ROUNDDOWN(P275*基本データ等!$B$3,0)</f>
        <v>5812</v>
      </c>
      <c r="AB275" s="1">
        <f>ROUNDDOWN(Q275*基本データ等!$B$3,0)</f>
        <v>5820</v>
      </c>
      <c r="AC275" s="1">
        <f>ROUNDDOWN(R275*基本データ等!$B$3,0)</f>
        <v>5882</v>
      </c>
      <c r="AD275" s="1">
        <f>ROUNDDOWN(S275*基本データ等!$B$3,0)</f>
        <v>5929</v>
      </c>
      <c r="AE275" s="1">
        <f>ROUNDDOWN(T275*基本データ等!$B$3,0)</f>
        <v>7277</v>
      </c>
      <c r="AF275" s="1">
        <f>ROUNDDOWN(U275*基本データ等!$B$3,0)</f>
        <v>7377</v>
      </c>
      <c r="AG275" s="1">
        <f>ROUNDDOWN(V275*基本データ等!$B$3,0)</f>
        <v>14827</v>
      </c>
      <c r="AH275" s="1">
        <f>ROUNDDOWN(W275*基本データ等!$B$3,0)</f>
        <v>6051</v>
      </c>
    </row>
    <row r="276" spans="1:34">
      <c r="A276" s="6">
        <v>273</v>
      </c>
      <c r="B276" s="1">
        <f t="shared" si="77"/>
        <v>62228</v>
      </c>
      <c r="C276" s="1">
        <f t="shared" si="78"/>
        <v>62228</v>
      </c>
      <c r="D276" s="1">
        <f t="shared" si="79"/>
        <v>62228</v>
      </c>
      <c r="E276" s="1">
        <f t="shared" si="80"/>
        <v>64177</v>
      </c>
      <c r="F276" s="1">
        <f t="shared" si="81"/>
        <v>64265</v>
      </c>
      <c r="G276" s="1">
        <f t="shared" si="82"/>
        <v>64947</v>
      </c>
      <c r="H276" s="1">
        <f t="shared" si="83"/>
        <v>65464</v>
      </c>
      <c r="I276" s="1">
        <f t="shared" si="84"/>
        <v>80292</v>
      </c>
      <c r="J276" s="1">
        <f t="shared" si="85"/>
        <v>81392</v>
      </c>
      <c r="K276" s="1">
        <f t="shared" si="86"/>
        <v>163342</v>
      </c>
      <c r="L276" s="1">
        <f t="shared" si="87"/>
        <v>66840</v>
      </c>
      <c r="M276" s="1">
        <f>$A276*基本データ等!$F$13-基本データ等!$F$34</f>
        <v>56571</v>
      </c>
      <c r="N276" s="1">
        <f>$A276*基本データ等!$F$14-基本データ等!$F$35</f>
        <v>56571</v>
      </c>
      <c r="O276" s="1">
        <f>$A276*基本データ等!$F$15-基本データ等!$F$36</f>
        <v>56571</v>
      </c>
      <c r="P276" s="1">
        <f>$A276*基本データ等!$F$16-基本データ等!$F$37</f>
        <v>58343</v>
      </c>
      <c r="Q276" s="1">
        <f>$A276*基本データ等!$F$17-基本データ等!$F$38</f>
        <v>58423</v>
      </c>
      <c r="R276" s="1">
        <f>$A276*基本データ等!$F$18-基本データ等!$F$39</f>
        <v>59043</v>
      </c>
      <c r="S276" s="1">
        <f>$A276*基本データ等!$F$19-基本データ等!$F$40</f>
        <v>59513</v>
      </c>
      <c r="T276" s="1">
        <f>$A276*基本データ等!$F$20-基本データ等!$F$41</f>
        <v>72993</v>
      </c>
      <c r="U276" s="1">
        <f>$A276*基本データ等!$F$21-基本データ等!$F$42</f>
        <v>73993</v>
      </c>
      <c r="V276" s="1">
        <f>$A276*基本データ等!$F$22-基本データ等!$F$43</f>
        <v>148493</v>
      </c>
      <c r="W276" s="1">
        <f>$A276*基本データ等!$G$26-基本データ等!$G$47</f>
        <v>60764</v>
      </c>
      <c r="X276" s="1">
        <f>ROUNDDOWN(M276*基本データ等!$B$3,0)</f>
        <v>5657</v>
      </c>
      <c r="Y276" s="1">
        <f>ROUNDDOWN(N276*基本データ等!$B$3,0)</f>
        <v>5657</v>
      </c>
      <c r="Z276" s="1">
        <f>ROUNDDOWN(O276*基本データ等!$B$3,0)</f>
        <v>5657</v>
      </c>
      <c r="AA276" s="1">
        <f>ROUNDDOWN(P276*基本データ等!$B$3,0)</f>
        <v>5834</v>
      </c>
      <c r="AB276" s="1">
        <f>ROUNDDOWN(Q276*基本データ等!$B$3,0)</f>
        <v>5842</v>
      </c>
      <c r="AC276" s="1">
        <f>ROUNDDOWN(R276*基本データ等!$B$3,0)</f>
        <v>5904</v>
      </c>
      <c r="AD276" s="1">
        <f>ROUNDDOWN(S276*基本データ等!$B$3,0)</f>
        <v>5951</v>
      </c>
      <c r="AE276" s="1">
        <f>ROUNDDOWN(T276*基本データ等!$B$3,0)</f>
        <v>7299</v>
      </c>
      <c r="AF276" s="1">
        <f>ROUNDDOWN(U276*基本データ等!$B$3,0)</f>
        <v>7399</v>
      </c>
      <c r="AG276" s="1">
        <f>ROUNDDOWN(V276*基本データ等!$B$3,0)</f>
        <v>14849</v>
      </c>
      <c r="AH276" s="1">
        <f>ROUNDDOWN(W276*基本データ等!$B$3,0)</f>
        <v>6076</v>
      </c>
    </row>
    <row r="277" spans="1:34">
      <c r="A277" s="6">
        <v>274</v>
      </c>
      <c r="B277" s="1">
        <f t="shared" si="77"/>
        <v>62465</v>
      </c>
      <c r="C277" s="1">
        <f t="shared" si="78"/>
        <v>62465</v>
      </c>
      <c r="D277" s="1">
        <f t="shared" si="79"/>
        <v>62465</v>
      </c>
      <c r="E277" s="1">
        <f t="shared" si="80"/>
        <v>64414</v>
      </c>
      <c r="F277" s="1">
        <f t="shared" si="81"/>
        <v>64502</v>
      </c>
      <c r="G277" s="1">
        <f t="shared" si="82"/>
        <v>65184</v>
      </c>
      <c r="H277" s="1">
        <f t="shared" si="83"/>
        <v>65701</v>
      </c>
      <c r="I277" s="1">
        <f t="shared" si="84"/>
        <v>80529</v>
      </c>
      <c r="J277" s="1">
        <f t="shared" si="85"/>
        <v>81629</v>
      </c>
      <c r="K277" s="1">
        <f t="shared" si="86"/>
        <v>163579</v>
      </c>
      <c r="L277" s="1">
        <f t="shared" si="87"/>
        <v>67117</v>
      </c>
      <c r="M277" s="1">
        <f>$A277*基本データ等!$F$13-基本データ等!$F$34</f>
        <v>56787</v>
      </c>
      <c r="N277" s="1">
        <f>$A277*基本データ等!$F$14-基本データ等!$F$35</f>
        <v>56787</v>
      </c>
      <c r="O277" s="1">
        <f>$A277*基本データ等!$F$15-基本データ等!$F$36</f>
        <v>56787</v>
      </c>
      <c r="P277" s="1">
        <f>$A277*基本データ等!$F$16-基本データ等!$F$37</f>
        <v>58559</v>
      </c>
      <c r="Q277" s="1">
        <f>$A277*基本データ等!$F$17-基本データ等!$F$38</f>
        <v>58639</v>
      </c>
      <c r="R277" s="1">
        <f>$A277*基本データ等!$F$18-基本データ等!$F$39</f>
        <v>59259</v>
      </c>
      <c r="S277" s="1">
        <f>$A277*基本データ等!$F$19-基本データ等!$F$40</f>
        <v>59729</v>
      </c>
      <c r="T277" s="1">
        <f>$A277*基本データ等!$F$20-基本データ等!$F$41</f>
        <v>73209</v>
      </c>
      <c r="U277" s="1">
        <f>$A277*基本データ等!$F$21-基本データ等!$F$42</f>
        <v>74209</v>
      </c>
      <c r="V277" s="1">
        <f>$A277*基本データ等!$F$22-基本データ等!$F$43</f>
        <v>148709</v>
      </c>
      <c r="W277" s="1">
        <f>$A277*基本データ等!$G$26-基本データ等!$G$47</f>
        <v>61016</v>
      </c>
      <c r="X277" s="1">
        <f>ROUNDDOWN(M277*基本データ等!$B$3,0)</f>
        <v>5678</v>
      </c>
      <c r="Y277" s="1">
        <f>ROUNDDOWN(N277*基本データ等!$B$3,0)</f>
        <v>5678</v>
      </c>
      <c r="Z277" s="1">
        <f>ROUNDDOWN(O277*基本データ等!$B$3,0)</f>
        <v>5678</v>
      </c>
      <c r="AA277" s="1">
        <f>ROUNDDOWN(P277*基本データ等!$B$3,0)</f>
        <v>5855</v>
      </c>
      <c r="AB277" s="1">
        <f>ROUNDDOWN(Q277*基本データ等!$B$3,0)</f>
        <v>5863</v>
      </c>
      <c r="AC277" s="1">
        <f>ROUNDDOWN(R277*基本データ等!$B$3,0)</f>
        <v>5925</v>
      </c>
      <c r="AD277" s="1">
        <f>ROUNDDOWN(S277*基本データ等!$B$3,0)</f>
        <v>5972</v>
      </c>
      <c r="AE277" s="1">
        <f>ROUNDDOWN(T277*基本データ等!$B$3,0)</f>
        <v>7320</v>
      </c>
      <c r="AF277" s="1">
        <f>ROUNDDOWN(U277*基本データ等!$B$3,0)</f>
        <v>7420</v>
      </c>
      <c r="AG277" s="1">
        <f>ROUNDDOWN(V277*基本データ等!$B$3,0)</f>
        <v>14870</v>
      </c>
      <c r="AH277" s="1">
        <f>ROUNDDOWN(W277*基本データ等!$B$3,0)</f>
        <v>6101</v>
      </c>
    </row>
    <row r="278" spans="1:34">
      <c r="A278" s="6">
        <v>275</v>
      </c>
      <c r="B278" s="1">
        <f t="shared" si="77"/>
        <v>62703</v>
      </c>
      <c r="C278" s="1">
        <f t="shared" si="78"/>
        <v>62703</v>
      </c>
      <c r="D278" s="1">
        <f t="shared" si="79"/>
        <v>62703</v>
      </c>
      <c r="E278" s="1">
        <f t="shared" si="80"/>
        <v>64652</v>
      </c>
      <c r="F278" s="1">
        <f t="shared" si="81"/>
        <v>64740</v>
      </c>
      <c r="G278" s="1">
        <f t="shared" si="82"/>
        <v>65422</v>
      </c>
      <c r="H278" s="1">
        <f t="shared" si="83"/>
        <v>65939</v>
      </c>
      <c r="I278" s="1">
        <f t="shared" si="84"/>
        <v>80767</v>
      </c>
      <c r="J278" s="1">
        <f t="shared" si="85"/>
        <v>81867</v>
      </c>
      <c r="K278" s="1">
        <f t="shared" si="86"/>
        <v>163817</v>
      </c>
      <c r="L278" s="1">
        <f t="shared" si="87"/>
        <v>67394</v>
      </c>
      <c r="M278" s="1">
        <f>$A278*基本データ等!$F$13-基本データ等!$F$34</f>
        <v>57003</v>
      </c>
      <c r="N278" s="1">
        <f>$A278*基本データ等!$F$14-基本データ等!$F$35</f>
        <v>57003</v>
      </c>
      <c r="O278" s="1">
        <f>$A278*基本データ等!$F$15-基本データ等!$F$36</f>
        <v>57003</v>
      </c>
      <c r="P278" s="1">
        <f>$A278*基本データ等!$F$16-基本データ等!$F$37</f>
        <v>58775</v>
      </c>
      <c r="Q278" s="1">
        <f>$A278*基本データ等!$F$17-基本データ等!$F$38</f>
        <v>58855</v>
      </c>
      <c r="R278" s="1">
        <f>$A278*基本データ等!$F$18-基本データ等!$F$39</f>
        <v>59475</v>
      </c>
      <c r="S278" s="1">
        <f>$A278*基本データ等!$F$19-基本データ等!$F$40</f>
        <v>59945</v>
      </c>
      <c r="T278" s="1">
        <f>$A278*基本データ等!$F$20-基本データ等!$F$41</f>
        <v>73425</v>
      </c>
      <c r="U278" s="1">
        <f>$A278*基本データ等!$F$21-基本データ等!$F$42</f>
        <v>74425</v>
      </c>
      <c r="V278" s="1">
        <f>$A278*基本データ等!$F$22-基本データ等!$F$43</f>
        <v>148925</v>
      </c>
      <c r="W278" s="1">
        <f>$A278*基本データ等!$G$26-基本データ等!$G$47</f>
        <v>61268</v>
      </c>
      <c r="X278" s="1">
        <f>ROUNDDOWN(M278*基本データ等!$B$3,0)</f>
        <v>5700</v>
      </c>
      <c r="Y278" s="1">
        <f>ROUNDDOWN(N278*基本データ等!$B$3,0)</f>
        <v>5700</v>
      </c>
      <c r="Z278" s="1">
        <f>ROUNDDOWN(O278*基本データ等!$B$3,0)</f>
        <v>5700</v>
      </c>
      <c r="AA278" s="1">
        <f>ROUNDDOWN(P278*基本データ等!$B$3,0)</f>
        <v>5877</v>
      </c>
      <c r="AB278" s="1">
        <f>ROUNDDOWN(Q278*基本データ等!$B$3,0)</f>
        <v>5885</v>
      </c>
      <c r="AC278" s="1">
        <f>ROUNDDOWN(R278*基本データ等!$B$3,0)</f>
        <v>5947</v>
      </c>
      <c r="AD278" s="1">
        <f>ROUNDDOWN(S278*基本データ等!$B$3,0)</f>
        <v>5994</v>
      </c>
      <c r="AE278" s="1">
        <f>ROUNDDOWN(T278*基本データ等!$B$3,0)</f>
        <v>7342</v>
      </c>
      <c r="AF278" s="1">
        <f>ROUNDDOWN(U278*基本データ等!$B$3,0)</f>
        <v>7442</v>
      </c>
      <c r="AG278" s="1">
        <f>ROUNDDOWN(V278*基本データ等!$B$3,0)</f>
        <v>14892</v>
      </c>
      <c r="AH278" s="1">
        <f>ROUNDDOWN(W278*基本データ等!$B$3,0)</f>
        <v>6126</v>
      </c>
    </row>
    <row r="279" spans="1:34">
      <c r="A279" s="6">
        <v>276</v>
      </c>
      <c r="B279" s="1">
        <f t="shared" si="77"/>
        <v>62940</v>
      </c>
      <c r="C279" s="1">
        <f t="shared" si="78"/>
        <v>62940</v>
      </c>
      <c r="D279" s="1">
        <f t="shared" si="79"/>
        <v>62940</v>
      </c>
      <c r="E279" s="1">
        <f t="shared" si="80"/>
        <v>64890</v>
      </c>
      <c r="F279" s="1">
        <f t="shared" si="81"/>
        <v>64978</v>
      </c>
      <c r="G279" s="1">
        <f t="shared" si="82"/>
        <v>65660</v>
      </c>
      <c r="H279" s="1">
        <f t="shared" si="83"/>
        <v>66177</v>
      </c>
      <c r="I279" s="1">
        <f t="shared" si="84"/>
        <v>81005</v>
      </c>
      <c r="J279" s="1">
        <f t="shared" si="85"/>
        <v>82105</v>
      </c>
      <c r="K279" s="1">
        <f t="shared" si="86"/>
        <v>164055</v>
      </c>
      <c r="L279" s="1">
        <f t="shared" si="87"/>
        <v>67672</v>
      </c>
      <c r="M279" s="1">
        <f>$A279*基本データ等!$F$13-基本データ等!$F$34</f>
        <v>57219</v>
      </c>
      <c r="N279" s="1">
        <f>$A279*基本データ等!$F$14-基本データ等!$F$35</f>
        <v>57219</v>
      </c>
      <c r="O279" s="1">
        <f>$A279*基本データ等!$F$15-基本データ等!$F$36</f>
        <v>57219</v>
      </c>
      <c r="P279" s="1">
        <f>$A279*基本データ等!$F$16-基本データ等!$F$37</f>
        <v>58991</v>
      </c>
      <c r="Q279" s="1">
        <f>$A279*基本データ等!$F$17-基本データ等!$F$38</f>
        <v>59071</v>
      </c>
      <c r="R279" s="1">
        <f>$A279*基本データ等!$F$18-基本データ等!$F$39</f>
        <v>59691</v>
      </c>
      <c r="S279" s="1">
        <f>$A279*基本データ等!$F$19-基本データ等!$F$40</f>
        <v>60161</v>
      </c>
      <c r="T279" s="1">
        <f>$A279*基本データ等!$F$20-基本データ等!$F$41</f>
        <v>73641</v>
      </c>
      <c r="U279" s="1">
        <f>$A279*基本データ等!$F$21-基本データ等!$F$42</f>
        <v>74641</v>
      </c>
      <c r="V279" s="1">
        <f>$A279*基本データ等!$F$22-基本データ等!$F$43</f>
        <v>149141</v>
      </c>
      <c r="W279" s="1">
        <f>$A279*基本データ等!$G$26-基本データ等!$G$47</f>
        <v>61520</v>
      </c>
      <c r="X279" s="1">
        <f>ROUNDDOWN(M279*基本データ等!$B$3,0)</f>
        <v>5721</v>
      </c>
      <c r="Y279" s="1">
        <f>ROUNDDOWN(N279*基本データ等!$B$3,0)</f>
        <v>5721</v>
      </c>
      <c r="Z279" s="1">
        <f>ROUNDDOWN(O279*基本データ等!$B$3,0)</f>
        <v>5721</v>
      </c>
      <c r="AA279" s="1">
        <f>ROUNDDOWN(P279*基本データ等!$B$3,0)</f>
        <v>5899</v>
      </c>
      <c r="AB279" s="1">
        <f>ROUNDDOWN(Q279*基本データ等!$B$3,0)</f>
        <v>5907</v>
      </c>
      <c r="AC279" s="1">
        <f>ROUNDDOWN(R279*基本データ等!$B$3,0)</f>
        <v>5969</v>
      </c>
      <c r="AD279" s="1">
        <f>ROUNDDOWN(S279*基本データ等!$B$3,0)</f>
        <v>6016</v>
      </c>
      <c r="AE279" s="1">
        <f>ROUNDDOWN(T279*基本データ等!$B$3,0)</f>
        <v>7364</v>
      </c>
      <c r="AF279" s="1">
        <f>ROUNDDOWN(U279*基本データ等!$B$3,0)</f>
        <v>7464</v>
      </c>
      <c r="AG279" s="1">
        <f>ROUNDDOWN(V279*基本データ等!$B$3,0)</f>
        <v>14914</v>
      </c>
      <c r="AH279" s="1">
        <f>ROUNDDOWN(W279*基本データ等!$B$3,0)</f>
        <v>6152</v>
      </c>
    </row>
    <row r="280" spans="1:34">
      <c r="A280" s="6">
        <v>277</v>
      </c>
      <c r="B280" s="1">
        <f t="shared" si="77"/>
        <v>63178</v>
      </c>
      <c r="C280" s="1">
        <f t="shared" si="78"/>
        <v>63178</v>
      </c>
      <c r="D280" s="1">
        <f t="shared" si="79"/>
        <v>63178</v>
      </c>
      <c r="E280" s="1">
        <f t="shared" si="80"/>
        <v>65127</v>
      </c>
      <c r="F280" s="1">
        <f t="shared" si="81"/>
        <v>65215</v>
      </c>
      <c r="G280" s="1">
        <f t="shared" si="82"/>
        <v>65897</v>
      </c>
      <c r="H280" s="1">
        <f t="shared" si="83"/>
        <v>66414</v>
      </c>
      <c r="I280" s="1">
        <f t="shared" si="84"/>
        <v>81242</v>
      </c>
      <c r="J280" s="1">
        <f t="shared" si="85"/>
        <v>82342</v>
      </c>
      <c r="K280" s="1">
        <f t="shared" si="86"/>
        <v>164292</v>
      </c>
      <c r="L280" s="1">
        <f t="shared" si="87"/>
        <v>67949</v>
      </c>
      <c r="M280" s="1">
        <f>$A280*基本データ等!$F$13-基本データ等!$F$34</f>
        <v>57435</v>
      </c>
      <c r="N280" s="1">
        <f>$A280*基本データ等!$F$14-基本データ等!$F$35</f>
        <v>57435</v>
      </c>
      <c r="O280" s="1">
        <f>$A280*基本データ等!$F$15-基本データ等!$F$36</f>
        <v>57435</v>
      </c>
      <c r="P280" s="1">
        <f>$A280*基本データ等!$F$16-基本データ等!$F$37</f>
        <v>59207</v>
      </c>
      <c r="Q280" s="1">
        <f>$A280*基本データ等!$F$17-基本データ等!$F$38</f>
        <v>59287</v>
      </c>
      <c r="R280" s="1">
        <f>$A280*基本データ等!$F$18-基本データ等!$F$39</f>
        <v>59907</v>
      </c>
      <c r="S280" s="1">
        <f>$A280*基本データ等!$F$19-基本データ等!$F$40</f>
        <v>60377</v>
      </c>
      <c r="T280" s="1">
        <f>$A280*基本データ等!$F$20-基本データ等!$F$41</f>
        <v>73857</v>
      </c>
      <c r="U280" s="1">
        <f>$A280*基本データ等!$F$21-基本データ等!$F$42</f>
        <v>74857</v>
      </c>
      <c r="V280" s="1">
        <f>$A280*基本データ等!$F$22-基本データ等!$F$43</f>
        <v>149357</v>
      </c>
      <c r="W280" s="1">
        <f>$A280*基本データ等!$G$26-基本データ等!$G$47</f>
        <v>61772</v>
      </c>
      <c r="X280" s="1">
        <f>ROUNDDOWN(M280*基本データ等!$B$3,0)</f>
        <v>5743</v>
      </c>
      <c r="Y280" s="1">
        <f>ROUNDDOWN(N280*基本データ等!$B$3,0)</f>
        <v>5743</v>
      </c>
      <c r="Z280" s="1">
        <f>ROUNDDOWN(O280*基本データ等!$B$3,0)</f>
        <v>5743</v>
      </c>
      <c r="AA280" s="1">
        <f>ROUNDDOWN(P280*基本データ等!$B$3,0)</f>
        <v>5920</v>
      </c>
      <c r="AB280" s="1">
        <f>ROUNDDOWN(Q280*基本データ等!$B$3,0)</f>
        <v>5928</v>
      </c>
      <c r="AC280" s="1">
        <f>ROUNDDOWN(R280*基本データ等!$B$3,0)</f>
        <v>5990</v>
      </c>
      <c r="AD280" s="1">
        <f>ROUNDDOWN(S280*基本データ等!$B$3,0)</f>
        <v>6037</v>
      </c>
      <c r="AE280" s="1">
        <f>ROUNDDOWN(T280*基本データ等!$B$3,0)</f>
        <v>7385</v>
      </c>
      <c r="AF280" s="1">
        <f>ROUNDDOWN(U280*基本データ等!$B$3,0)</f>
        <v>7485</v>
      </c>
      <c r="AG280" s="1">
        <f>ROUNDDOWN(V280*基本データ等!$B$3,0)</f>
        <v>14935</v>
      </c>
      <c r="AH280" s="1">
        <f>ROUNDDOWN(W280*基本データ等!$B$3,0)</f>
        <v>6177</v>
      </c>
    </row>
    <row r="281" spans="1:34">
      <c r="A281" s="6">
        <v>278</v>
      </c>
      <c r="B281" s="1">
        <f t="shared" si="77"/>
        <v>63416</v>
      </c>
      <c r="C281" s="1">
        <f t="shared" si="78"/>
        <v>63416</v>
      </c>
      <c r="D281" s="1">
        <f t="shared" si="79"/>
        <v>63416</v>
      </c>
      <c r="E281" s="1">
        <f t="shared" si="80"/>
        <v>65365</v>
      </c>
      <c r="F281" s="1">
        <f t="shared" si="81"/>
        <v>65453</v>
      </c>
      <c r="G281" s="1">
        <f t="shared" si="82"/>
        <v>66135</v>
      </c>
      <c r="H281" s="1">
        <f t="shared" si="83"/>
        <v>66652</v>
      </c>
      <c r="I281" s="1">
        <f t="shared" si="84"/>
        <v>81480</v>
      </c>
      <c r="J281" s="1">
        <f t="shared" si="85"/>
        <v>82580</v>
      </c>
      <c r="K281" s="1">
        <f t="shared" si="86"/>
        <v>164530</v>
      </c>
      <c r="L281" s="1">
        <f t="shared" si="87"/>
        <v>68226</v>
      </c>
      <c r="M281" s="1">
        <f>$A281*基本データ等!$F$13-基本データ等!$F$34</f>
        <v>57651</v>
      </c>
      <c r="N281" s="1">
        <f>$A281*基本データ等!$F$14-基本データ等!$F$35</f>
        <v>57651</v>
      </c>
      <c r="O281" s="1">
        <f>$A281*基本データ等!$F$15-基本データ等!$F$36</f>
        <v>57651</v>
      </c>
      <c r="P281" s="1">
        <f>$A281*基本データ等!$F$16-基本データ等!$F$37</f>
        <v>59423</v>
      </c>
      <c r="Q281" s="1">
        <f>$A281*基本データ等!$F$17-基本データ等!$F$38</f>
        <v>59503</v>
      </c>
      <c r="R281" s="1">
        <f>$A281*基本データ等!$F$18-基本データ等!$F$39</f>
        <v>60123</v>
      </c>
      <c r="S281" s="1">
        <f>$A281*基本データ等!$F$19-基本データ等!$F$40</f>
        <v>60593</v>
      </c>
      <c r="T281" s="1">
        <f>$A281*基本データ等!$F$20-基本データ等!$F$41</f>
        <v>74073</v>
      </c>
      <c r="U281" s="1">
        <f>$A281*基本データ等!$F$21-基本データ等!$F$42</f>
        <v>75073</v>
      </c>
      <c r="V281" s="1">
        <f>$A281*基本データ等!$F$22-基本データ等!$F$43</f>
        <v>149573</v>
      </c>
      <c r="W281" s="1">
        <f>$A281*基本データ等!$G$26-基本データ等!$G$47</f>
        <v>62024</v>
      </c>
      <c r="X281" s="1">
        <f>ROUNDDOWN(M281*基本データ等!$B$3,0)</f>
        <v>5765</v>
      </c>
      <c r="Y281" s="1">
        <f>ROUNDDOWN(N281*基本データ等!$B$3,0)</f>
        <v>5765</v>
      </c>
      <c r="Z281" s="1">
        <f>ROUNDDOWN(O281*基本データ等!$B$3,0)</f>
        <v>5765</v>
      </c>
      <c r="AA281" s="1">
        <f>ROUNDDOWN(P281*基本データ等!$B$3,0)</f>
        <v>5942</v>
      </c>
      <c r="AB281" s="1">
        <f>ROUNDDOWN(Q281*基本データ等!$B$3,0)</f>
        <v>5950</v>
      </c>
      <c r="AC281" s="1">
        <f>ROUNDDOWN(R281*基本データ等!$B$3,0)</f>
        <v>6012</v>
      </c>
      <c r="AD281" s="1">
        <f>ROUNDDOWN(S281*基本データ等!$B$3,0)</f>
        <v>6059</v>
      </c>
      <c r="AE281" s="1">
        <f>ROUNDDOWN(T281*基本データ等!$B$3,0)</f>
        <v>7407</v>
      </c>
      <c r="AF281" s="1">
        <f>ROUNDDOWN(U281*基本データ等!$B$3,0)</f>
        <v>7507</v>
      </c>
      <c r="AG281" s="1">
        <f>ROUNDDOWN(V281*基本データ等!$B$3,0)</f>
        <v>14957</v>
      </c>
      <c r="AH281" s="1">
        <f>ROUNDDOWN(W281*基本データ等!$B$3,0)</f>
        <v>6202</v>
      </c>
    </row>
    <row r="282" spans="1:34">
      <c r="A282" s="6">
        <v>279</v>
      </c>
      <c r="B282" s="1">
        <f t="shared" si="77"/>
        <v>63653</v>
      </c>
      <c r="C282" s="1">
        <f t="shared" si="78"/>
        <v>63653</v>
      </c>
      <c r="D282" s="1">
        <f t="shared" si="79"/>
        <v>63653</v>
      </c>
      <c r="E282" s="1">
        <f t="shared" si="80"/>
        <v>65602</v>
      </c>
      <c r="F282" s="1">
        <f t="shared" si="81"/>
        <v>65690</v>
      </c>
      <c r="G282" s="1">
        <f t="shared" si="82"/>
        <v>66372</v>
      </c>
      <c r="H282" s="1">
        <f t="shared" si="83"/>
        <v>66889</v>
      </c>
      <c r="I282" s="1">
        <f t="shared" si="84"/>
        <v>81717</v>
      </c>
      <c r="J282" s="1">
        <f t="shared" si="85"/>
        <v>82817</v>
      </c>
      <c r="K282" s="1">
        <f t="shared" si="86"/>
        <v>164767</v>
      </c>
      <c r="L282" s="1">
        <f t="shared" si="87"/>
        <v>68503</v>
      </c>
      <c r="M282" s="1">
        <f>$A282*基本データ等!$F$13-基本データ等!$F$34</f>
        <v>57867</v>
      </c>
      <c r="N282" s="1">
        <f>$A282*基本データ等!$F$14-基本データ等!$F$35</f>
        <v>57867</v>
      </c>
      <c r="O282" s="1">
        <f>$A282*基本データ等!$F$15-基本データ等!$F$36</f>
        <v>57867</v>
      </c>
      <c r="P282" s="1">
        <f>$A282*基本データ等!$F$16-基本データ等!$F$37</f>
        <v>59639</v>
      </c>
      <c r="Q282" s="1">
        <f>$A282*基本データ等!$F$17-基本データ等!$F$38</f>
        <v>59719</v>
      </c>
      <c r="R282" s="1">
        <f>$A282*基本データ等!$F$18-基本データ等!$F$39</f>
        <v>60339</v>
      </c>
      <c r="S282" s="1">
        <f>$A282*基本データ等!$F$19-基本データ等!$F$40</f>
        <v>60809</v>
      </c>
      <c r="T282" s="1">
        <f>$A282*基本データ等!$F$20-基本データ等!$F$41</f>
        <v>74289</v>
      </c>
      <c r="U282" s="1">
        <f>$A282*基本データ等!$F$21-基本データ等!$F$42</f>
        <v>75289</v>
      </c>
      <c r="V282" s="1">
        <f>$A282*基本データ等!$F$22-基本データ等!$F$43</f>
        <v>149789</v>
      </c>
      <c r="W282" s="1">
        <f>$A282*基本データ等!$G$26-基本データ等!$G$47</f>
        <v>62276</v>
      </c>
      <c r="X282" s="1">
        <f>ROUNDDOWN(M282*基本データ等!$B$3,0)</f>
        <v>5786</v>
      </c>
      <c r="Y282" s="1">
        <f>ROUNDDOWN(N282*基本データ等!$B$3,0)</f>
        <v>5786</v>
      </c>
      <c r="Z282" s="1">
        <f>ROUNDDOWN(O282*基本データ等!$B$3,0)</f>
        <v>5786</v>
      </c>
      <c r="AA282" s="1">
        <f>ROUNDDOWN(P282*基本データ等!$B$3,0)</f>
        <v>5963</v>
      </c>
      <c r="AB282" s="1">
        <f>ROUNDDOWN(Q282*基本データ等!$B$3,0)</f>
        <v>5971</v>
      </c>
      <c r="AC282" s="1">
        <f>ROUNDDOWN(R282*基本データ等!$B$3,0)</f>
        <v>6033</v>
      </c>
      <c r="AD282" s="1">
        <f>ROUNDDOWN(S282*基本データ等!$B$3,0)</f>
        <v>6080</v>
      </c>
      <c r="AE282" s="1">
        <f>ROUNDDOWN(T282*基本データ等!$B$3,0)</f>
        <v>7428</v>
      </c>
      <c r="AF282" s="1">
        <f>ROUNDDOWN(U282*基本データ等!$B$3,0)</f>
        <v>7528</v>
      </c>
      <c r="AG282" s="1">
        <f>ROUNDDOWN(V282*基本データ等!$B$3,0)</f>
        <v>14978</v>
      </c>
      <c r="AH282" s="1">
        <f>ROUNDDOWN(W282*基本データ等!$B$3,0)</f>
        <v>6227</v>
      </c>
    </row>
    <row r="283" spans="1:34">
      <c r="A283" s="6">
        <v>280</v>
      </c>
      <c r="B283" s="1">
        <f t="shared" si="77"/>
        <v>63891</v>
      </c>
      <c r="C283" s="1">
        <f t="shared" si="78"/>
        <v>63891</v>
      </c>
      <c r="D283" s="1">
        <f t="shared" si="79"/>
        <v>63891</v>
      </c>
      <c r="E283" s="1">
        <f t="shared" si="80"/>
        <v>65840</v>
      </c>
      <c r="F283" s="1">
        <f t="shared" si="81"/>
        <v>65928</v>
      </c>
      <c r="G283" s="1">
        <f t="shared" si="82"/>
        <v>66610</v>
      </c>
      <c r="H283" s="1">
        <f t="shared" si="83"/>
        <v>67127</v>
      </c>
      <c r="I283" s="1">
        <f t="shared" si="84"/>
        <v>81955</v>
      </c>
      <c r="J283" s="1">
        <f t="shared" si="85"/>
        <v>83055</v>
      </c>
      <c r="K283" s="1">
        <f t="shared" si="86"/>
        <v>165005</v>
      </c>
      <c r="L283" s="1">
        <f t="shared" si="87"/>
        <v>68780</v>
      </c>
      <c r="M283" s="1">
        <f>$A283*基本データ等!$F$13-基本データ等!$F$34</f>
        <v>58083</v>
      </c>
      <c r="N283" s="1">
        <f>$A283*基本データ等!$F$14-基本データ等!$F$35</f>
        <v>58083</v>
      </c>
      <c r="O283" s="1">
        <f>$A283*基本データ等!$F$15-基本データ等!$F$36</f>
        <v>58083</v>
      </c>
      <c r="P283" s="1">
        <f>$A283*基本データ等!$F$16-基本データ等!$F$37</f>
        <v>59855</v>
      </c>
      <c r="Q283" s="1">
        <f>$A283*基本データ等!$F$17-基本データ等!$F$38</f>
        <v>59935</v>
      </c>
      <c r="R283" s="1">
        <f>$A283*基本データ等!$F$18-基本データ等!$F$39</f>
        <v>60555</v>
      </c>
      <c r="S283" s="1">
        <f>$A283*基本データ等!$F$19-基本データ等!$F$40</f>
        <v>61025</v>
      </c>
      <c r="T283" s="1">
        <f>$A283*基本データ等!$F$20-基本データ等!$F$41</f>
        <v>74505</v>
      </c>
      <c r="U283" s="1">
        <f>$A283*基本データ等!$F$21-基本データ等!$F$42</f>
        <v>75505</v>
      </c>
      <c r="V283" s="1">
        <f>$A283*基本データ等!$F$22-基本データ等!$F$43</f>
        <v>150005</v>
      </c>
      <c r="W283" s="1">
        <f>$A283*基本データ等!$G$26-基本データ等!$G$47</f>
        <v>62528</v>
      </c>
      <c r="X283" s="1">
        <f>ROUNDDOWN(M283*基本データ等!$B$3,0)</f>
        <v>5808</v>
      </c>
      <c r="Y283" s="1">
        <f>ROUNDDOWN(N283*基本データ等!$B$3,0)</f>
        <v>5808</v>
      </c>
      <c r="Z283" s="1">
        <f>ROUNDDOWN(O283*基本データ等!$B$3,0)</f>
        <v>5808</v>
      </c>
      <c r="AA283" s="1">
        <f>ROUNDDOWN(P283*基本データ等!$B$3,0)</f>
        <v>5985</v>
      </c>
      <c r="AB283" s="1">
        <f>ROUNDDOWN(Q283*基本データ等!$B$3,0)</f>
        <v>5993</v>
      </c>
      <c r="AC283" s="1">
        <f>ROUNDDOWN(R283*基本データ等!$B$3,0)</f>
        <v>6055</v>
      </c>
      <c r="AD283" s="1">
        <f>ROUNDDOWN(S283*基本データ等!$B$3,0)</f>
        <v>6102</v>
      </c>
      <c r="AE283" s="1">
        <f>ROUNDDOWN(T283*基本データ等!$B$3,0)</f>
        <v>7450</v>
      </c>
      <c r="AF283" s="1">
        <f>ROUNDDOWN(U283*基本データ等!$B$3,0)</f>
        <v>7550</v>
      </c>
      <c r="AG283" s="1">
        <f>ROUNDDOWN(V283*基本データ等!$B$3,0)</f>
        <v>15000</v>
      </c>
      <c r="AH283" s="1">
        <f>ROUNDDOWN(W283*基本データ等!$B$3,0)</f>
        <v>6252</v>
      </c>
    </row>
    <row r="284" spans="1:34">
      <c r="A284" s="6">
        <v>281</v>
      </c>
      <c r="B284" s="1">
        <f t="shared" si="77"/>
        <v>64128</v>
      </c>
      <c r="C284" s="1">
        <f t="shared" si="78"/>
        <v>64128</v>
      </c>
      <c r="D284" s="1">
        <f t="shared" si="79"/>
        <v>64128</v>
      </c>
      <c r="E284" s="1">
        <f t="shared" si="80"/>
        <v>66078</v>
      </c>
      <c r="F284" s="1">
        <f t="shared" si="81"/>
        <v>66166</v>
      </c>
      <c r="G284" s="1">
        <f t="shared" si="82"/>
        <v>66848</v>
      </c>
      <c r="H284" s="1">
        <f t="shared" si="83"/>
        <v>67365</v>
      </c>
      <c r="I284" s="1">
        <f t="shared" si="84"/>
        <v>82193</v>
      </c>
      <c r="J284" s="1">
        <f t="shared" si="85"/>
        <v>83293</v>
      </c>
      <c r="K284" s="1">
        <f t="shared" si="86"/>
        <v>165243</v>
      </c>
      <c r="L284" s="1">
        <f t="shared" si="87"/>
        <v>69058</v>
      </c>
      <c r="M284" s="1">
        <f>$A284*基本データ等!$F$13-基本データ等!$F$34</f>
        <v>58299</v>
      </c>
      <c r="N284" s="1">
        <f>$A284*基本データ等!$F$14-基本データ等!$F$35</f>
        <v>58299</v>
      </c>
      <c r="O284" s="1">
        <f>$A284*基本データ等!$F$15-基本データ等!$F$36</f>
        <v>58299</v>
      </c>
      <c r="P284" s="1">
        <f>$A284*基本データ等!$F$16-基本データ等!$F$37</f>
        <v>60071</v>
      </c>
      <c r="Q284" s="1">
        <f>$A284*基本データ等!$F$17-基本データ等!$F$38</f>
        <v>60151</v>
      </c>
      <c r="R284" s="1">
        <f>$A284*基本データ等!$F$18-基本データ等!$F$39</f>
        <v>60771</v>
      </c>
      <c r="S284" s="1">
        <f>$A284*基本データ等!$F$19-基本データ等!$F$40</f>
        <v>61241</v>
      </c>
      <c r="T284" s="1">
        <f>$A284*基本データ等!$F$20-基本データ等!$F$41</f>
        <v>74721</v>
      </c>
      <c r="U284" s="1">
        <f>$A284*基本データ等!$F$21-基本データ等!$F$42</f>
        <v>75721</v>
      </c>
      <c r="V284" s="1">
        <f>$A284*基本データ等!$F$22-基本データ等!$F$43</f>
        <v>150221</v>
      </c>
      <c r="W284" s="1">
        <f>$A284*基本データ等!$G$26-基本データ等!$G$47</f>
        <v>62780</v>
      </c>
      <c r="X284" s="1">
        <f>ROUNDDOWN(M284*基本データ等!$B$3,0)</f>
        <v>5829</v>
      </c>
      <c r="Y284" s="1">
        <f>ROUNDDOWN(N284*基本データ等!$B$3,0)</f>
        <v>5829</v>
      </c>
      <c r="Z284" s="1">
        <f>ROUNDDOWN(O284*基本データ等!$B$3,0)</f>
        <v>5829</v>
      </c>
      <c r="AA284" s="1">
        <f>ROUNDDOWN(P284*基本データ等!$B$3,0)</f>
        <v>6007</v>
      </c>
      <c r="AB284" s="1">
        <f>ROUNDDOWN(Q284*基本データ等!$B$3,0)</f>
        <v>6015</v>
      </c>
      <c r="AC284" s="1">
        <f>ROUNDDOWN(R284*基本データ等!$B$3,0)</f>
        <v>6077</v>
      </c>
      <c r="AD284" s="1">
        <f>ROUNDDOWN(S284*基本データ等!$B$3,0)</f>
        <v>6124</v>
      </c>
      <c r="AE284" s="1">
        <f>ROUNDDOWN(T284*基本データ等!$B$3,0)</f>
        <v>7472</v>
      </c>
      <c r="AF284" s="1">
        <f>ROUNDDOWN(U284*基本データ等!$B$3,0)</f>
        <v>7572</v>
      </c>
      <c r="AG284" s="1">
        <f>ROUNDDOWN(V284*基本データ等!$B$3,0)</f>
        <v>15022</v>
      </c>
      <c r="AH284" s="1">
        <f>ROUNDDOWN(W284*基本データ等!$B$3,0)</f>
        <v>6278</v>
      </c>
    </row>
    <row r="285" spans="1:34">
      <c r="A285" s="6">
        <v>282</v>
      </c>
      <c r="B285" s="1">
        <f t="shared" si="77"/>
        <v>64366</v>
      </c>
      <c r="C285" s="1">
        <f t="shared" si="78"/>
        <v>64366</v>
      </c>
      <c r="D285" s="1">
        <f t="shared" si="79"/>
        <v>64366</v>
      </c>
      <c r="E285" s="1">
        <f t="shared" si="80"/>
        <v>66315</v>
      </c>
      <c r="F285" s="1">
        <f t="shared" si="81"/>
        <v>66403</v>
      </c>
      <c r="G285" s="1">
        <f t="shared" si="82"/>
        <v>67085</v>
      </c>
      <c r="H285" s="1">
        <f t="shared" si="83"/>
        <v>67602</v>
      </c>
      <c r="I285" s="1">
        <f t="shared" si="84"/>
        <v>82430</v>
      </c>
      <c r="J285" s="1">
        <f t="shared" si="85"/>
        <v>83530</v>
      </c>
      <c r="K285" s="1">
        <f t="shared" si="86"/>
        <v>165480</v>
      </c>
      <c r="L285" s="1">
        <f t="shared" si="87"/>
        <v>69335</v>
      </c>
      <c r="M285" s="1">
        <f>$A285*基本データ等!$F$13-基本データ等!$F$34</f>
        <v>58515</v>
      </c>
      <c r="N285" s="1">
        <f>$A285*基本データ等!$F$14-基本データ等!$F$35</f>
        <v>58515</v>
      </c>
      <c r="O285" s="1">
        <f>$A285*基本データ等!$F$15-基本データ等!$F$36</f>
        <v>58515</v>
      </c>
      <c r="P285" s="1">
        <f>$A285*基本データ等!$F$16-基本データ等!$F$37</f>
        <v>60287</v>
      </c>
      <c r="Q285" s="1">
        <f>$A285*基本データ等!$F$17-基本データ等!$F$38</f>
        <v>60367</v>
      </c>
      <c r="R285" s="1">
        <f>$A285*基本データ等!$F$18-基本データ等!$F$39</f>
        <v>60987</v>
      </c>
      <c r="S285" s="1">
        <f>$A285*基本データ等!$F$19-基本データ等!$F$40</f>
        <v>61457</v>
      </c>
      <c r="T285" s="1">
        <f>$A285*基本データ等!$F$20-基本データ等!$F$41</f>
        <v>74937</v>
      </c>
      <c r="U285" s="1">
        <f>$A285*基本データ等!$F$21-基本データ等!$F$42</f>
        <v>75937</v>
      </c>
      <c r="V285" s="1">
        <f>$A285*基本データ等!$F$22-基本データ等!$F$43</f>
        <v>150437</v>
      </c>
      <c r="W285" s="1">
        <f>$A285*基本データ等!$G$26-基本データ等!$G$47</f>
        <v>63032</v>
      </c>
      <c r="X285" s="1">
        <f>ROUNDDOWN(M285*基本データ等!$B$3,0)</f>
        <v>5851</v>
      </c>
      <c r="Y285" s="1">
        <f>ROUNDDOWN(N285*基本データ等!$B$3,0)</f>
        <v>5851</v>
      </c>
      <c r="Z285" s="1">
        <f>ROUNDDOWN(O285*基本データ等!$B$3,0)</f>
        <v>5851</v>
      </c>
      <c r="AA285" s="1">
        <f>ROUNDDOWN(P285*基本データ等!$B$3,0)</f>
        <v>6028</v>
      </c>
      <c r="AB285" s="1">
        <f>ROUNDDOWN(Q285*基本データ等!$B$3,0)</f>
        <v>6036</v>
      </c>
      <c r="AC285" s="1">
        <f>ROUNDDOWN(R285*基本データ等!$B$3,0)</f>
        <v>6098</v>
      </c>
      <c r="AD285" s="1">
        <f>ROUNDDOWN(S285*基本データ等!$B$3,0)</f>
        <v>6145</v>
      </c>
      <c r="AE285" s="1">
        <f>ROUNDDOWN(T285*基本データ等!$B$3,0)</f>
        <v>7493</v>
      </c>
      <c r="AF285" s="1">
        <f>ROUNDDOWN(U285*基本データ等!$B$3,0)</f>
        <v>7593</v>
      </c>
      <c r="AG285" s="1">
        <f>ROUNDDOWN(V285*基本データ等!$B$3,0)</f>
        <v>15043</v>
      </c>
      <c r="AH285" s="1">
        <f>ROUNDDOWN(W285*基本データ等!$B$3,0)</f>
        <v>6303</v>
      </c>
    </row>
    <row r="286" spans="1:34">
      <c r="A286" s="6">
        <v>283</v>
      </c>
      <c r="B286" s="1">
        <f t="shared" si="77"/>
        <v>64604</v>
      </c>
      <c r="C286" s="1">
        <f t="shared" si="78"/>
        <v>64604</v>
      </c>
      <c r="D286" s="1">
        <f t="shared" si="79"/>
        <v>64604</v>
      </c>
      <c r="E286" s="1">
        <f t="shared" si="80"/>
        <v>66553</v>
      </c>
      <c r="F286" s="1">
        <f t="shared" si="81"/>
        <v>66641</v>
      </c>
      <c r="G286" s="1">
        <f t="shared" si="82"/>
        <v>67323</v>
      </c>
      <c r="H286" s="1">
        <f t="shared" si="83"/>
        <v>67840</v>
      </c>
      <c r="I286" s="1">
        <f t="shared" si="84"/>
        <v>82668</v>
      </c>
      <c r="J286" s="1">
        <f t="shared" si="85"/>
        <v>83768</v>
      </c>
      <c r="K286" s="1">
        <f t="shared" si="86"/>
        <v>165718</v>
      </c>
      <c r="L286" s="1">
        <f t="shared" si="87"/>
        <v>69612</v>
      </c>
      <c r="M286" s="1">
        <f>$A286*基本データ等!$F$13-基本データ等!$F$34</f>
        <v>58731</v>
      </c>
      <c r="N286" s="1">
        <f>$A286*基本データ等!$F$14-基本データ等!$F$35</f>
        <v>58731</v>
      </c>
      <c r="O286" s="1">
        <f>$A286*基本データ等!$F$15-基本データ等!$F$36</f>
        <v>58731</v>
      </c>
      <c r="P286" s="1">
        <f>$A286*基本データ等!$F$16-基本データ等!$F$37</f>
        <v>60503</v>
      </c>
      <c r="Q286" s="1">
        <f>$A286*基本データ等!$F$17-基本データ等!$F$38</f>
        <v>60583</v>
      </c>
      <c r="R286" s="1">
        <f>$A286*基本データ等!$F$18-基本データ等!$F$39</f>
        <v>61203</v>
      </c>
      <c r="S286" s="1">
        <f>$A286*基本データ等!$F$19-基本データ等!$F$40</f>
        <v>61673</v>
      </c>
      <c r="T286" s="1">
        <f>$A286*基本データ等!$F$20-基本データ等!$F$41</f>
        <v>75153</v>
      </c>
      <c r="U286" s="1">
        <f>$A286*基本データ等!$F$21-基本データ等!$F$42</f>
        <v>76153</v>
      </c>
      <c r="V286" s="1">
        <f>$A286*基本データ等!$F$22-基本データ等!$F$43</f>
        <v>150653</v>
      </c>
      <c r="W286" s="1">
        <f>$A286*基本データ等!$G$26-基本データ等!$G$47</f>
        <v>63284</v>
      </c>
      <c r="X286" s="1">
        <f>ROUNDDOWN(M286*基本データ等!$B$3,0)</f>
        <v>5873</v>
      </c>
      <c r="Y286" s="1">
        <f>ROUNDDOWN(N286*基本データ等!$B$3,0)</f>
        <v>5873</v>
      </c>
      <c r="Z286" s="1">
        <f>ROUNDDOWN(O286*基本データ等!$B$3,0)</f>
        <v>5873</v>
      </c>
      <c r="AA286" s="1">
        <f>ROUNDDOWN(P286*基本データ等!$B$3,0)</f>
        <v>6050</v>
      </c>
      <c r="AB286" s="1">
        <f>ROUNDDOWN(Q286*基本データ等!$B$3,0)</f>
        <v>6058</v>
      </c>
      <c r="AC286" s="1">
        <f>ROUNDDOWN(R286*基本データ等!$B$3,0)</f>
        <v>6120</v>
      </c>
      <c r="AD286" s="1">
        <f>ROUNDDOWN(S286*基本データ等!$B$3,0)</f>
        <v>6167</v>
      </c>
      <c r="AE286" s="1">
        <f>ROUNDDOWN(T286*基本データ等!$B$3,0)</f>
        <v>7515</v>
      </c>
      <c r="AF286" s="1">
        <f>ROUNDDOWN(U286*基本データ等!$B$3,0)</f>
        <v>7615</v>
      </c>
      <c r="AG286" s="1">
        <f>ROUNDDOWN(V286*基本データ等!$B$3,0)</f>
        <v>15065</v>
      </c>
      <c r="AH286" s="1">
        <f>ROUNDDOWN(W286*基本データ等!$B$3,0)</f>
        <v>6328</v>
      </c>
    </row>
    <row r="287" spans="1:34">
      <c r="A287" s="6">
        <v>284</v>
      </c>
      <c r="B287" s="1">
        <f t="shared" si="77"/>
        <v>64841</v>
      </c>
      <c r="C287" s="1">
        <f t="shared" si="78"/>
        <v>64841</v>
      </c>
      <c r="D287" s="1">
        <f t="shared" si="79"/>
        <v>64841</v>
      </c>
      <c r="E287" s="1">
        <f t="shared" si="80"/>
        <v>66790</v>
      </c>
      <c r="F287" s="1">
        <f t="shared" si="81"/>
        <v>66878</v>
      </c>
      <c r="G287" s="1">
        <f t="shared" si="82"/>
        <v>67560</v>
      </c>
      <c r="H287" s="1">
        <f t="shared" si="83"/>
        <v>68077</v>
      </c>
      <c r="I287" s="1">
        <f t="shared" si="84"/>
        <v>82905</v>
      </c>
      <c r="J287" s="1">
        <f t="shared" si="85"/>
        <v>84005</v>
      </c>
      <c r="K287" s="1">
        <f t="shared" si="86"/>
        <v>165955</v>
      </c>
      <c r="L287" s="1">
        <f t="shared" si="87"/>
        <v>69889</v>
      </c>
      <c r="M287" s="1">
        <f>$A287*基本データ等!$F$13-基本データ等!$F$34</f>
        <v>58947</v>
      </c>
      <c r="N287" s="1">
        <f>$A287*基本データ等!$F$14-基本データ等!$F$35</f>
        <v>58947</v>
      </c>
      <c r="O287" s="1">
        <f>$A287*基本データ等!$F$15-基本データ等!$F$36</f>
        <v>58947</v>
      </c>
      <c r="P287" s="1">
        <f>$A287*基本データ等!$F$16-基本データ等!$F$37</f>
        <v>60719</v>
      </c>
      <c r="Q287" s="1">
        <f>$A287*基本データ等!$F$17-基本データ等!$F$38</f>
        <v>60799</v>
      </c>
      <c r="R287" s="1">
        <f>$A287*基本データ等!$F$18-基本データ等!$F$39</f>
        <v>61419</v>
      </c>
      <c r="S287" s="1">
        <f>$A287*基本データ等!$F$19-基本データ等!$F$40</f>
        <v>61889</v>
      </c>
      <c r="T287" s="1">
        <f>$A287*基本データ等!$F$20-基本データ等!$F$41</f>
        <v>75369</v>
      </c>
      <c r="U287" s="1">
        <f>$A287*基本データ等!$F$21-基本データ等!$F$42</f>
        <v>76369</v>
      </c>
      <c r="V287" s="1">
        <f>$A287*基本データ等!$F$22-基本データ等!$F$43</f>
        <v>150869</v>
      </c>
      <c r="W287" s="1">
        <f>$A287*基本データ等!$G$26-基本データ等!$G$47</f>
        <v>63536</v>
      </c>
      <c r="X287" s="1">
        <f>ROUNDDOWN(M287*基本データ等!$B$3,0)</f>
        <v>5894</v>
      </c>
      <c r="Y287" s="1">
        <f>ROUNDDOWN(N287*基本データ等!$B$3,0)</f>
        <v>5894</v>
      </c>
      <c r="Z287" s="1">
        <f>ROUNDDOWN(O287*基本データ等!$B$3,0)</f>
        <v>5894</v>
      </c>
      <c r="AA287" s="1">
        <f>ROUNDDOWN(P287*基本データ等!$B$3,0)</f>
        <v>6071</v>
      </c>
      <c r="AB287" s="1">
        <f>ROUNDDOWN(Q287*基本データ等!$B$3,0)</f>
        <v>6079</v>
      </c>
      <c r="AC287" s="1">
        <f>ROUNDDOWN(R287*基本データ等!$B$3,0)</f>
        <v>6141</v>
      </c>
      <c r="AD287" s="1">
        <f>ROUNDDOWN(S287*基本データ等!$B$3,0)</f>
        <v>6188</v>
      </c>
      <c r="AE287" s="1">
        <f>ROUNDDOWN(T287*基本データ等!$B$3,0)</f>
        <v>7536</v>
      </c>
      <c r="AF287" s="1">
        <f>ROUNDDOWN(U287*基本データ等!$B$3,0)</f>
        <v>7636</v>
      </c>
      <c r="AG287" s="1">
        <f>ROUNDDOWN(V287*基本データ等!$B$3,0)</f>
        <v>15086</v>
      </c>
      <c r="AH287" s="1">
        <f>ROUNDDOWN(W287*基本データ等!$B$3,0)</f>
        <v>6353</v>
      </c>
    </row>
    <row r="288" spans="1:34">
      <c r="A288" s="6">
        <v>285</v>
      </c>
      <c r="B288" s="1">
        <f t="shared" si="77"/>
        <v>65079</v>
      </c>
      <c r="C288" s="1">
        <f t="shared" si="78"/>
        <v>65079</v>
      </c>
      <c r="D288" s="1">
        <f t="shared" si="79"/>
        <v>65079</v>
      </c>
      <c r="E288" s="1">
        <f t="shared" si="80"/>
        <v>67028</v>
      </c>
      <c r="F288" s="1">
        <f t="shared" si="81"/>
        <v>67116</v>
      </c>
      <c r="G288" s="1">
        <f t="shared" si="82"/>
        <v>67798</v>
      </c>
      <c r="H288" s="1">
        <f t="shared" si="83"/>
        <v>68315</v>
      </c>
      <c r="I288" s="1">
        <f t="shared" si="84"/>
        <v>83143</v>
      </c>
      <c r="J288" s="1">
        <f t="shared" si="85"/>
        <v>84243</v>
      </c>
      <c r="K288" s="1">
        <f t="shared" si="86"/>
        <v>166193</v>
      </c>
      <c r="L288" s="1">
        <f t="shared" si="87"/>
        <v>70166</v>
      </c>
      <c r="M288" s="1">
        <f>$A288*基本データ等!$F$13-基本データ等!$F$34</f>
        <v>59163</v>
      </c>
      <c r="N288" s="1">
        <f>$A288*基本データ等!$F$14-基本データ等!$F$35</f>
        <v>59163</v>
      </c>
      <c r="O288" s="1">
        <f>$A288*基本データ等!$F$15-基本データ等!$F$36</f>
        <v>59163</v>
      </c>
      <c r="P288" s="1">
        <f>$A288*基本データ等!$F$16-基本データ等!$F$37</f>
        <v>60935</v>
      </c>
      <c r="Q288" s="1">
        <f>$A288*基本データ等!$F$17-基本データ等!$F$38</f>
        <v>61015</v>
      </c>
      <c r="R288" s="1">
        <f>$A288*基本データ等!$F$18-基本データ等!$F$39</f>
        <v>61635</v>
      </c>
      <c r="S288" s="1">
        <f>$A288*基本データ等!$F$19-基本データ等!$F$40</f>
        <v>62105</v>
      </c>
      <c r="T288" s="1">
        <f>$A288*基本データ等!$F$20-基本データ等!$F$41</f>
        <v>75585</v>
      </c>
      <c r="U288" s="1">
        <f>$A288*基本データ等!$F$21-基本データ等!$F$42</f>
        <v>76585</v>
      </c>
      <c r="V288" s="1">
        <f>$A288*基本データ等!$F$22-基本データ等!$F$43</f>
        <v>151085</v>
      </c>
      <c r="W288" s="1">
        <f>$A288*基本データ等!$G$26-基本データ等!$G$47</f>
        <v>63788</v>
      </c>
      <c r="X288" s="1">
        <f>ROUNDDOWN(M288*基本データ等!$B$3,0)</f>
        <v>5916</v>
      </c>
      <c r="Y288" s="1">
        <f>ROUNDDOWN(N288*基本データ等!$B$3,0)</f>
        <v>5916</v>
      </c>
      <c r="Z288" s="1">
        <f>ROUNDDOWN(O288*基本データ等!$B$3,0)</f>
        <v>5916</v>
      </c>
      <c r="AA288" s="1">
        <f>ROUNDDOWN(P288*基本データ等!$B$3,0)</f>
        <v>6093</v>
      </c>
      <c r="AB288" s="1">
        <f>ROUNDDOWN(Q288*基本データ等!$B$3,0)</f>
        <v>6101</v>
      </c>
      <c r="AC288" s="1">
        <f>ROUNDDOWN(R288*基本データ等!$B$3,0)</f>
        <v>6163</v>
      </c>
      <c r="AD288" s="1">
        <f>ROUNDDOWN(S288*基本データ等!$B$3,0)</f>
        <v>6210</v>
      </c>
      <c r="AE288" s="1">
        <f>ROUNDDOWN(T288*基本データ等!$B$3,0)</f>
        <v>7558</v>
      </c>
      <c r="AF288" s="1">
        <f>ROUNDDOWN(U288*基本データ等!$B$3,0)</f>
        <v>7658</v>
      </c>
      <c r="AG288" s="1">
        <f>ROUNDDOWN(V288*基本データ等!$B$3,0)</f>
        <v>15108</v>
      </c>
      <c r="AH288" s="1">
        <f>ROUNDDOWN(W288*基本データ等!$B$3,0)</f>
        <v>6378</v>
      </c>
    </row>
    <row r="289" spans="1:34">
      <c r="A289" s="6">
        <v>286</v>
      </c>
      <c r="B289" s="1">
        <f t="shared" si="77"/>
        <v>65316</v>
      </c>
      <c r="C289" s="1">
        <f t="shared" si="78"/>
        <v>65316</v>
      </c>
      <c r="D289" s="1">
        <f t="shared" si="79"/>
        <v>65316</v>
      </c>
      <c r="E289" s="1">
        <f t="shared" si="80"/>
        <v>67266</v>
      </c>
      <c r="F289" s="1">
        <f t="shared" si="81"/>
        <v>67354</v>
      </c>
      <c r="G289" s="1">
        <f t="shared" si="82"/>
        <v>68036</v>
      </c>
      <c r="H289" s="1">
        <f t="shared" si="83"/>
        <v>68553</v>
      </c>
      <c r="I289" s="1">
        <f t="shared" si="84"/>
        <v>83381</v>
      </c>
      <c r="J289" s="1">
        <f t="shared" si="85"/>
        <v>84481</v>
      </c>
      <c r="K289" s="1">
        <f t="shared" si="86"/>
        <v>166431</v>
      </c>
      <c r="L289" s="1">
        <f t="shared" si="87"/>
        <v>70444</v>
      </c>
      <c r="M289" s="1">
        <f>$A289*基本データ等!$F$13-基本データ等!$F$34</f>
        <v>59379</v>
      </c>
      <c r="N289" s="1">
        <f>$A289*基本データ等!$F$14-基本データ等!$F$35</f>
        <v>59379</v>
      </c>
      <c r="O289" s="1">
        <f>$A289*基本データ等!$F$15-基本データ等!$F$36</f>
        <v>59379</v>
      </c>
      <c r="P289" s="1">
        <f>$A289*基本データ等!$F$16-基本データ等!$F$37</f>
        <v>61151</v>
      </c>
      <c r="Q289" s="1">
        <f>$A289*基本データ等!$F$17-基本データ等!$F$38</f>
        <v>61231</v>
      </c>
      <c r="R289" s="1">
        <f>$A289*基本データ等!$F$18-基本データ等!$F$39</f>
        <v>61851</v>
      </c>
      <c r="S289" s="1">
        <f>$A289*基本データ等!$F$19-基本データ等!$F$40</f>
        <v>62321</v>
      </c>
      <c r="T289" s="1">
        <f>$A289*基本データ等!$F$20-基本データ等!$F$41</f>
        <v>75801</v>
      </c>
      <c r="U289" s="1">
        <f>$A289*基本データ等!$F$21-基本データ等!$F$42</f>
        <v>76801</v>
      </c>
      <c r="V289" s="1">
        <f>$A289*基本データ等!$F$22-基本データ等!$F$43</f>
        <v>151301</v>
      </c>
      <c r="W289" s="1">
        <f>$A289*基本データ等!$G$26-基本データ等!$G$47</f>
        <v>64040</v>
      </c>
      <c r="X289" s="1">
        <f>ROUNDDOWN(M289*基本データ等!$B$3,0)</f>
        <v>5937</v>
      </c>
      <c r="Y289" s="1">
        <f>ROUNDDOWN(N289*基本データ等!$B$3,0)</f>
        <v>5937</v>
      </c>
      <c r="Z289" s="1">
        <f>ROUNDDOWN(O289*基本データ等!$B$3,0)</f>
        <v>5937</v>
      </c>
      <c r="AA289" s="1">
        <f>ROUNDDOWN(P289*基本データ等!$B$3,0)</f>
        <v>6115</v>
      </c>
      <c r="AB289" s="1">
        <f>ROUNDDOWN(Q289*基本データ等!$B$3,0)</f>
        <v>6123</v>
      </c>
      <c r="AC289" s="1">
        <f>ROUNDDOWN(R289*基本データ等!$B$3,0)</f>
        <v>6185</v>
      </c>
      <c r="AD289" s="1">
        <f>ROUNDDOWN(S289*基本データ等!$B$3,0)</f>
        <v>6232</v>
      </c>
      <c r="AE289" s="1">
        <f>ROUNDDOWN(T289*基本データ等!$B$3,0)</f>
        <v>7580</v>
      </c>
      <c r="AF289" s="1">
        <f>ROUNDDOWN(U289*基本データ等!$B$3,0)</f>
        <v>7680</v>
      </c>
      <c r="AG289" s="1">
        <f>ROUNDDOWN(V289*基本データ等!$B$3,0)</f>
        <v>15130</v>
      </c>
      <c r="AH289" s="1">
        <f>ROUNDDOWN(W289*基本データ等!$B$3,0)</f>
        <v>6404</v>
      </c>
    </row>
    <row r="290" spans="1:34">
      <c r="A290" s="6">
        <v>287</v>
      </c>
      <c r="B290" s="1">
        <f t="shared" si="77"/>
        <v>65554</v>
      </c>
      <c r="C290" s="1">
        <f t="shared" si="78"/>
        <v>65554</v>
      </c>
      <c r="D290" s="1">
        <f t="shared" si="79"/>
        <v>65554</v>
      </c>
      <c r="E290" s="1">
        <f t="shared" si="80"/>
        <v>67503</v>
      </c>
      <c r="F290" s="1">
        <f t="shared" si="81"/>
        <v>67591</v>
      </c>
      <c r="G290" s="1">
        <f t="shared" si="82"/>
        <v>68273</v>
      </c>
      <c r="H290" s="1">
        <f t="shared" si="83"/>
        <v>68790</v>
      </c>
      <c r="I290" s="1">
        <f t="shared" si="84"/>
        <v>83618</v>
      </c>
      <c r="J290" s="1">
        <f t="shared" si="85"/>
        <v>84718</v>
      </c>
      <c r="K290" s="1">
        <f t="shared" si="86"/>
        <v>166668</v>
      </c>
      <c r="L290" s="1">
        <f t="shared" si="87"/>
        <v>70721</v>
      </c>
      <c r="M290" s="1">
        <f>$A290*基本データ等!$F$13-基本データ等!$F$34</f>
        <v>59595</v>
      </c>
      <c r="N290" s="1">
        <f>$A290*基本データ等!$F$14-基本データ等!$F$35</f>
        <v>59595</v>
      </c>
      <c r="O290" s="1">
        <f>$A290*基本データ等!$F$15-基本データ等!$F$36</f>
        <v>59595</v>
      </c>
      <c r="P290" s="1">
        <f>$A290*基本データ等!$F$16-基本データ等!$F$37</f>
        <v>61367</v>
      </c>
      <c r="Q290" s="1">
        <f>$A290*基本データ等!$F$17-基本データ等!$F$38</f>
        <v>61447</v>
      </c>
      <c r="R290" s="1">
        <f>$A290*基本データ等!$F$18-基本データ等!$F$39</f>
        <v>62067</v>
      </c>
      <c r="S290" s="1">
        <f>$A290*基本データ等!$F$19-基本データ等!$F$40</f>
        <v>62537</v>
      </c>
      <c r="T290" s="1">
        <f>$A290*基本データ等!$F$20-基本データ等!$F$41</f>
        <v>76017</v>
      </c>
      <c r="U290" s="1">
        <f>$A290*基本データ等!$F$21-基本データ等!$F$42</f>
        <v>77017</v>
      </c>
      <c r="V290" s="1">
        <f>$A290*基本データ等!$F$22-基本データ等!$F$43</f>
        <v>151517</v>
      </c>
      <c r="W290" s="1">
        <f>$A290*基本データ等!$G$26-基本データ等!$G$47</f>
        <v>64292</v>
      </c>
      <c r="X290" s="1">
        <f>ROUNDDOWN(M290*基本データ等!$B$3,0)</f>
        <v>5959</v>
      </c>
      <c r="Y290" s="1">
        <f>ROUNDDOWN(N290*基本データ等!$B$3,0)</f>
        <v>5959</v>
      </c>
      <c r="Z290" s="1">
        <f>ROUNDDOWN(O290*基本データ等!$B$3,0)</f>
        <v>5959</v>
      </c>
      <c r="AA290" s="1">
        <f>ROUNDDOWN(P290*基本データ等!$B$3,0)</f>
        <v>6136</v>
      </c>
      <c r="AB290" s="1">
        <f>ROUNDDOWN(Q290*基本データ等!$B$3,0)</f>
        <v>6144</v>
      </c>
      <c r="AC290" s="1">
        <f>ROUNDDOWN(R290*基本データ等!$B$3,0)</f>
        <v>6206</v>
      </c>
      <c r="AD290" s="1">
        <f>ROUNDDOWN(S290*基本データ等!$B$3,0)</f>
        <v>6253</v>
      </c>
      <c r="AE290" s="1">
        <f>ROUNDDOWN(T290*基本データ等!$B$3,0)</f>
        <v>7601</v>
      </c>
      <c r="AF290" s="1">
        <f>ROUNDDOWN(U290*基本データ等!$B$3,0)</f>
        <v>7701</v>
      </c>
      <c r="AG290" s="1">
        <f>ROUNDDOWN(V290*基本データ等!$B$3,0)</f>
        <v>15151</v>
      </c>
      <c r="AH290" s="1">
        <f>ROUNDDOWN(W290*基本データ等!$B$3,0)</f>
        <v>6429</v>
      </c>
    </row>
    <row r="291" spans="1:34">
      <c r="A291" s="6">
        <v>288</v>
      </c>
      <c r="B291" s="1">
        <f t="shared" si="77"/>
        <v>65792</v>
      </c>
      <c r="C291" s="1">
        <f t="shared" si="78"/>
        <v>65792</v>
      </c>
      <c r="D291" s="1">
        <f t="shared" si="79"/>
        <v>65792</v>
      </c>
      <c r="E291" s="1">
        <f t="shared" si="80"/>
        <v>67741</v>
      </c>
      <c r="F291" s="1">
        <f t="shared" si="81"/>
        <v>67829</v>
      </c>
      <c r="G291" s="1">
        <f t="shared" si="82"/>
        <v>68511</v>
      </c>
      <c r="H291" s="1">
        <f t="shared" si="83"/>
        <v>69028</v>
      </c>
      <c r="I291" s="1">
        <f t="shared" si="84"/>
        <v>83856</v>
      </c>
      <c r="J291" s="1">
        <f t="shared" si="85"/>
        <v>84956</v>
      </c>
      <c r="K291" s="1">
        <f t="shared" si="86"/>
        <v>166906</v>
      </c>
      <c r="L291" s="1">
        <f t="shared" si="87"/>
        <v>70998</v>
      </c>
      <c r="M291" s="1">
        <f>$A291*基本データ等!$F$13-基本データ等!$F$34</f>
        <v>59811</v>
      </c>
      <c r="N291" s="1">
        <f>$A291*基本データ等!$F$14-基本データ等!$F$35</f>
        <v>59811</v>
      </c>
      <c r="O291" s="1">
        <f>$A291*基本データ等!$F$15-基本データ等!$F$36</f>
        <v>59811</v>
      </c>
      <c r="P291" s="1">
        <f>$A291*基本データ等!$F$16-基本データ等!$F$37</f>
        <v>61583</v>
      </c>
      <c r="Q291" s="1">
        <f>$A291*基本データ等!$F$17-基本データ等!$F$38</f>
        <v>61663</v>
      </c>
      <c r="R291" s="1">
        <f>$A291*基本データ等!$F$18-基本データ等!$F$39</f>
        <v>62283</v>
      </c>
      <c r="S291" s="1">
        <f>$A291*基本データ等!$F$19-基本データ等!$F$40</f>
        <v>62753</v>
      </c>
      <c r="T291" s="1">
        <f>$A291*基本データ等!$F$20-基本データ等!$F$41</f>
        <v>76233</v>
      </c>
      <c r="U291" s="1">
        <f>$A291*基本データ等!$F$21-基本データ等!$F$42</f>
        <v>77233</v>
      </c>
      <c r="V291" s="1">
        <f>$A291*基本データ等!$F$22-基本データ等!$F$43</f>
        <v>151733</v>
      </c>
      <c r="W291" s="1">
        <f>$A291*基本データ等!$G$26-基本データ等!$G$47</f>
        <v>64544</v>
      </c>
      <c r="X291" s="1">
        <f>ROUNDDOWN(M291*基本データ等!$B$3,0)</f>
        <v>5981</v>
      </c>
      <c r="Y291" s="1">
        <f>ROUNDDOWN(N291*基本データ等!$B$3,0)</f>
        <v>5981</v>
      </c>
      <c r="Z291" s="1">
        <f>ROUNDDOWN(O291*基本データ等!$B$3,0)</f>
        <v>5981</v>
      </c>
      <c r="AA291" s="1">
        <f>ROUNDDOWN(P291*基本データ等!$B$3,0)</f>
        <v>6158</v>
      </c>
      <c r="AB291" s="1">
        <f>ROUNDDOWN(Q291*基本データ等!$B$3,0)</f>
        <v>6166</v>
      </c>
      <c r="AC291" s="1">
        <f>ROUNDDOWN(R291*基本データ等!$B$3,0)</f>
        <v>6228</v>
      </c>
      <c r="AD291" s="1">
        <f>ROUNDDOWN(S291*基本データ等!$B$3,0)</f>
        <v>6275</v>
      </c>
      <c r="AE291" s="1">
        <f>ROUNDDOWN(T291*基本データ等!$B$3,0)</f>
        <v>7623</v>
      </c>
      <c r="AF291" s="1">
        <f>ROUNDDOWN(U291*基本データ等!$B$3,0)</f>
        <v>7723</v>
      </c>
      <c r="AG291" s="1">
        <f>ROUNDDOWN(V291*基本データ等!$B$3,0)</f>
        <v>15173</v>
      </c>
      <c r="AH291" s="1">
        <f>ROUNDDOWN(W291*基本データ等!$B$3,0)</f>
        <v>6454</v>
      </c>
    </row>
    <row r="292" spans="1:34">
      <c r="A292" s="6">
        <v>289</v>
      </c>
      <c r="B292" s="1">
        <f t="shared" si="77"/>
        <v>66029</v>
      </c>
      <c r="C292" s="1">
        <f t="shared" si="78"/>
        <v>66029</v>
      </c>
      <c r="D292" s="1">
        <f t="shared" si="79"/>
        <v>66029</v>
      </c>
      <c r="E292" s="1">
        <f t="shared" si="80"/>
        <v>67978</v>
      </c>
      <c r="F292" s="1">
        <f t="shared" si="81"/>
        <v>68066</v>
      </c>
      <c r="G292" s="1">
        <f t="shared" si="82"/>
        <v>68748</v>
      </c>
      <c r="H292" s="1">
        <f t="shared" si="83"/>
        <v>69265</v>
      </c>
      <c r="I292" s="1">
        <f t="shared" si="84"/>
        <v>84093</v>
      </c>
      <c r="J292" s="1">
        <f t="shared" si="85"/>
        <v>85193</v>
      </c>
      <c r="K292" s="1">
        <f t="shared" si="86"/>
        <v>167143</v>
      </c>
      <c r="L292" s="1">
        <f t="shared" si="87"/>
        <v>71275</v>
      </c>
      <c r="M292" s="1">
        <f>$A292*基本データ等!$F$13-基本データ等!$F$34</f>
        <v>60027</v>
      </c>
      <c r="N292" s="1">
        <f>$A292*基本データ等!$F$14-基本データ等!$F$35</f>
        <v>60027</v>
      </c>
      <c r="O292" s="1">
        <f>$A292*基本データ等!$F$15-基本データ等!$F$36</f>
        <v>60027</v>
      </c>
      <c r="P292" s="1">
        <f>$A292*基本データ等!$F$16-基本データ等!$F$37</f>
        <v>61799</v>
      </c>
      <c r="Q292" s="1">
        <f>$A292*基本データ等!$F$17-基本データ等!$F$38</f>
        <v>61879</v>
      </c>
      <c r="R292" s="1">
        <f>$A292*基本データ等!$F$18-基本データ等!$F$39</f>
        <v>62499</v>
      </c>
      <c r="S292" s="1">
        <f>$A292*基本データ等!$F$19-基本データ等!$F$40</f>
        <v>62969</v>
      </c>
      <c r="T292" s="1">
        <f>$A292*基本データ等!$F$20-基本データ等!$F$41</f>
        <v>76449</v>
      </c>
      <c r="U292" s="1">
        <f>$A292*基本データ等!$F$21-基本データ等!$F$42</f>
        <v>77449</v>
      </c>
      <c r="V292" s="1">
        <f>$A292*基本データ等!$F$22-基本データ等!$F$43</f>
        <v>151949</v>
      </c>
      <c r="W292" s="1">
        <f>$A292*基本データ等!$G$26-基本データ等!$G$47</f>
        <v>64796</v>
      </c>
      <c r="X292" s="1">
        <f>ROUNDDOWN(M292*基本データ等!$B$3,0)</f>
        <v>6002</v>
      </c>
      <c r="Y292" s="1">
        <f>ROUNDDOWN(N292*基本データ等!$B$3,0)</f>
        <v>6002</v>
      </c>
      <c r="Z292" s="1">
        <f>ROUNDDOWN(O292*基本データ等!$B$3,0)</f>
        <v>6002</v>
      </c>
      <c r="AA292" s="1">
        <f>ROUNDDOWN(P292*基本データ等!$B$3,0)</f>
        <v>6179</v>
      </c>
      <c r="AB292" s="1">
        <f>ROUNDDOWN(Q292*基本データ等!$B$3,0)</f>
        <v>6187</v>
      </c>
      <c r="AC292" s="1">
        <f>ROUNDDOWN(R292*基本データ等!$B$3,0)</f>
        <v>6249</v>
      </c>
      <c r="AD292" s="1">
        <f>ROUNDDOWN(S292*基本データ等!$B$3,0)</f>
        <v>6296</v>
      </c>
      <c r="AE292" s="1">
        <f>ROUNDDOWN(T292*基本データ等!$B$3,0)</f>
        <v>7644</v>
      </c>
      <c r="AF292" s="1">
        <f>ROUNDDOWN(U292*基本データ等!$B$3,0)</f>
        <v>7744</v>
      </c>
      <c r="AG292" s="1">
        <f>ROUNDDOWN(V292*基本データ等!$B$3,0)</f>
        <v>15194</v>
      </c>
      <c r="AH292" s="1">
        <f>ROUNDDOWN(W292*基本データ等!$B$3,0)</f>
        <v>6479</v>
      </c>
    </row>
    <row r="293" spans="1:34">
      <c r="A293" s="6">
        <v>290</v>
      </c>
      <c r="B293" s="1">
        <f t="shared" si="77"/>
        <v>66267</v>
      </c>
      <c r="C293" s="1">
        <f t="shared" si="78"/>
        <v>66267</v>
      </c>
      <c r="D293" s="1">
        <f t="shared" si="79"/>
        <v>66267</v>
      </c>
      <c r="E293" s="1">
        <f t="shared" si="80"/>
        <v>68216</v>
      </c>
      <c r="F293" s="1">
        <f t="shared" si="81"/>
        <v>68304</v>
      </c>
      <c r="G293" s="1">
        <f t="shared" si="82"/>
        <v>68986</v>
      </c>
      <c r="H293" s="1">
        <f t="shared" si="83"/>
        <v>69503</v>
      </c>
      <c r="I293" s="1">
        <f t="shared" si="84"/>
        <v>84331</v>
      </c>
      <c r="J293" s="1">
        <f t="shared" si="85"/>
        <v>85431</v>
      </c>
      <c r="K293" s="1">
        <f t="shared" si="86"/>
        <v>167381</v>
      </c>
      <c r="L293" s="1">
        <f t="shared" si="87"/>
        <v>71552</v>
      </c>
      <c r="M293" s="1">
        <f>$A293*基本データ等!$F$13-基本データ等!$F$34</f>
        <v>60243</v>
      </c>
      <c r="N293" s="1">
        <f>$A293*基本データ等!$F$14-基本データ等!$F$35</f>
        <v>60243</v>
      </c>
      <c r="O293" s="1">
        <f>$A293*基本データ等!$F$15-基本データ等!$F$36</f>
        <v>60243</v>
      </c>
      <c r="P293" s="1">
        <f>$A293*基本データ等!$F$16-基本データ等!$F$37</f>
        <v>62015</v>
      </c>
      <c r="Q293" s="1">
        <f>$A293*基本データ等!$F$17-基本データ等!$F$38</f>
        <v>62095</v>
      </c>
      <c r="R293" s="1">
        <f>$A293*基本データ等!$F$18-基本データ等!$F$39</f>
        <v>62715</v>
      </c>
      <c r="S293" s="1">
        <f>$A293*基本データ等!$F$19-基本データ等!$F$40</f>
        <v>63185</v>
      </c>
      <c r="T293" s="1">
        <f>$A293*基本データ等!$F$20-基本データ等!$F$41</f>
        <v>76665</v>
      </c>
      <c r="U293" s="1">
        <f>$A293*基本データ等!$F$21-基本データ等!$F$42</f>
        <v>77665</v>
      </c>
      <c r="V293" s="1">
        <f>$A293*基本データ等!$F$22-基本データ等!$F$43</f>
        <v>152165</v>
      </c>
      <c r="W293" s="1">
        <f>$A293*基本データ等!$G$26-基本データ等!$G$47</f>
        <v>65048</v>
      </c>
      <c r="X293" s="1">
        <f>ROUNDDOWN(M293*基本データ等!$B$3,0)</f>
        <v>6024</v>
      </c>
      <c r="Y293" s="1">
        <f>ROUNDDOWN(N293*基本データ等!$B$3,0)</f>
        <v>6024</v>
      </c>
      <c r="Z293" s="1">
        <f>ROUNDDOWN(O293*基本データ等!$B$3,0)</f>
        <v>6024</v>
      </c>
      <c r="AA293" s="1">
        <f>ROUNDDOWN(P293*基本データ等!$B$3,0)</f>
        <v>6201</v>
      </c>
      <c r="AB293" s="1">
        <f>ROUNDDOWN(Q293*基本データ等!$B$3,0)</f>
        <v>6209</v>
      </c>
      <c r="AC293" s="1">
        <f>ROUNDDOWN(R293*基本データ等!$B$3,0)</f>
        <v>6271</v>
      </c>
      <c r="AD293" s="1">
        <f>ROUNDDOWN(S293*基本データ等!$B$3,0)</f>
        <v>6318</v>
      </c>
      <c r="AE293" s="1">
        <f>ROUNDDOWN(T293*基本データ等!$B$3,0)</f>
        <v>7666</v>
      </c>
      <c r="AF293" s="1">
        <f>ROUNDDOWN(U293*基本データ等!$B$3,0)</f>
        <v>7766</v>
      </c>
      <c r="AG293" s="1">
        <f>ROUNDDOWN(V293*基本データ等!$B$3,0)</f>
        <v>15216</v>
      </c>
      <c r="AH293" s="1">
        <f>ROUNDDOWN(W293*基本データ等!$B$3,0)</f>
        <v>6504</v>
      </c>
    </row>
    <row r="294" spans="1:34">
      <c r="A294" s="6">
        <v>291</v>
      </c>
      <c r="B294" s="1">
        <f t="shared" si="77"/>
        <v>66504</v>
      </c>
      <c r="C294" s="1">
        <f t="shared" si="78"/>
        <v>66504</v>
      </c>
      <c r="D294" s="1">
        <f t="shared" si="79"/>
        <v>66504</v>
      </c>
      <c r="E294" s="1">
        <f t="shared" si="80"/>
        <v>68454</v>
      </c>
      <c r="F294" s="1">
        <f t="shared" si="81"/>
        <v>68542</v>
      </c>
      <c r="G294" s="1">
        <f t="shared" si="82"/>
        <v>69224</v>
      </c>
      <c r="H294" s="1">
        <f t="shared" si="83"/>
        <v>69741</v>
      </c>
      <c r="I294" s="1">
        <f t="shared" si="84"/>
        <v>84569</v>
      </c>
      <c r="J294" s="1">
        <f t="shared" si="85"/>
        <v>85669</v>
      </c>
      <c r="K294" s="1">
        <f t="shared" si="86"/>
        <v>167619</v>
      </c>
      <c r="L294" s="1">
        <f t="shared" si="87"/>
        <v>71830</v>
      </c>
      <c r="M294" s="1">
        <f>$A294*基本データ等!$F$13-基本データ等!$F$34</f>
        <v>60459</v>
      </c>
      <c r="N294" s="1">
        <f>$A294*基本データ等!$F$14-基本データ等!$F$35</f>
        <v>60459</v>
      </c>
      <c r="O294" s="1">
        <f>$A294*基本データ等!$F$15-基本データ等!$F$36</f>
        <v>60459</v>
      </c>
      <c r="P294" s="1">
        <f>$A294*基本データ等!$F$16-基本データ等!$F$37</f>
        <v>62231</v>
      </c>
      <c r="Q294" s="1">
        <f>$A294*基本データ等!$F$17-基本データ等!$F$38</f>
        <v>62311</v>
      </c>
      <c r="R294" s="1">
        <f>$A294*基本データ等!$F$18-基本データ等!$F$39</f>
        <v>62931</v>
      </c>
      <c r="S294" s="1">
        <f>$A294*基本データ等!$F$19-基本データ等!$F$40</f>
        <v>63401</v>
      </c>
      <c r="T294" s="1">
        <f>$A294*基本データ等!$F$20-基本データ等!$F$41</f>
        <v>76881</v>
      </c>
      <c r="U294" s="1">
        <f>$A294*基本データ等!$F$21-基本データ等!$F$42</f>
        <v>77881</v>
      </c>
      <c r="V294" s="1">
        <f>$A294*基本データ等!$F$22-基本データ等!$F$43</f>
        <v>152381</v>
      </c>
      <c r="W294" s="1">
        <f>$A294*基本データ等!$G$26-基本データ等!$G$47</f>
        <v>65300</v>
      </c>
      <c r="X294" s="1">
        <f>ROUNDDOWN(M294*基本データ等!$B$3,0)</f>
        <v>6045</v>
      </c>
      <c r="Y294" s="1">
        <f>ROUNDDOWN(N294*基本データ等!$B$3,0)</f>
        <v>6045</v>
      </c>
      <c r="Z294" s="1">
        <f>ROUNDDOWN(O294*基本データ等!$B$3,0)</f>
        <v>6045</v>
      </c>
      <c r="AA294" s="1">
        <f>ROUNDDOWN(P294*基本データ等!$B$3,0)</f>
        <v>6223</v>
      </c>
      <c r="AB294" s="1">
        <f>ROUNDDOWN(Q294*基本データ等!$B$3,0)</f>
        <v>6231</v>
      </c>
      <c r="AC294" s="1">
        <f>ROUNDDOWN(R294*基本データ等!$B$3,0)</f>
        <v>6293</v>
      </c>
      <c r="AD294" s="1">
        <f>ROUNDDOWN(S294*基本データ等!$B$3,0)</f>
        <v>6340</v>
      </c>
      <c r="AE294" s="1">
        <f>ROUNDDOWN(T294*基本データ等!$B$3,0)</f>
        <v>7688</v>
      </c>
      <c r="AF294" s="1">
        <f>ROUNDDOWN(U294*基本データ等!$B$3,0)</f>
        <v>7788</v>
      </c>
      <c r="AG294" s="1">
        <f>ROUNDDOWN(V294*基本データ等!$B$3,0)</f>
        <v>15238</v>
      </c>
      <c r="AH294" s="1">
        <f>ROUNDDOWN(W294*基本データ等!$B$3,0)</f>
        <v>6530</v>
      </c>
    </row>
    <row r="295" spans="1:34">
      <c r="A295" s="6">
        <v>292</v>
      </c>
      <c r="B295" s="1">
        <f t="shared" si="77"/>
        <v>66742</v>
      </c>
      <c r="C295" s="1">
        <f t="shared" si="78"/>
        <v>66742</v>
      </c>
      <c r="D295" s="1">
        <f t="shared" si="79"/>
        <v>66742</v>
      </c>
      <c r="E295" s="1">
        <f t="shared" si="80"/>
        <v>68691</v>
      </c>
      <c r="F295" s="1">
        <f t="shared" si="81"/>
        <v>68779</v>
      </c>
      <c r="G295" s="1">
        <f t="shared" si="82"/>
        <v>69461</v>
      </c>
      <c r="H295" s="1">
        <f t="shared" si="83"/>
        <v>69978</v>
      </c>
      <c r="I295" s="1">
        <f t="shared" si="84"/>
        <v>84806</v>
      </c>
      <c r="J295" s="1">
        <f t="shared" si="85"/>
        <v>85906</v>
      </c>
      <c r="K295" s="1">
        <f t="shared" si="86"/>
        <v>167856</v>
      </c>
      <c r="L295" s="1">
        <f t="shared" si="87"/>
        <v>72107</v>
      </c>
      <c r="M295" s="1">
        <f>$A295*基本データ等!$F$13-基本データ等!$F$34</f>
        <v>60675</v>
      </c>
      <c r="N295" s="1">
        <f>$A295*基本データ等!$F$14-基本データ等!$F$35</f>
        <v>60675</v>
      </c>
      <c r="O295" s="1">
        <f>$A295*基本データ等!$F$15-基本データ等!$F$36</f>
        <v>60675</v>
      </c>
      <c r="P295" s="1">
        <f>$A295*基本データ等!$F$16-基本データ等!$F$37</f>
        <v>62447</v>
      </c>
      <c r="Q295" s="1">
        <f>$A295*基本データ等!$F$17-基本データ等!$F$38</f>
        <v>62527</v>
      </c>
      <c r="R295" s="1">
        <f>$A295*基本データ等!$F$18-基本データ等!$F$39</f>
        <v>63147</v>
      </c>
      <c r="S295" s="1">
        <f>$A295*基本データ等!$F$19-基本データ等!$F$40</f>
        <v>63617</v>
      </c>
      <c r="T295" s="1">
        <f>$A295*基本データ等!$F$20-基本データ等!$F$41</f>
        <v>77097</v>
      </c>
      <c r="U295" s="1">
        <f>$A295*基本データ等!$F$21-基本データ等!$F$42</f>
        <v>78097</v>
      </c>
      <c r="V295" s="1">
        <f>$A295*基本データ等!$F$22-基本データ等!$F$43</f>
        <v>152597</v>
      </c>
      <c r="W295" s="1">
        <f>$A295*基本データ等!$G$26-基本データ等!$G$47</f>
        <v>65552</v>
      </c>
      <c r="X295" s="1">
        <f>ROUNDDOWN(M295*基本データ等!$B$3,0)</f>
        <v>6067</v>
      </c>
      <c r="Y295" s="1">
        <f>ROUNDDOWN(N295*基本データ等!$B$3,0)</f>
        <v>6067</v>
      </c>
      <c r="Z295" s="1">
        <f>ROUNDDOWN(O295*基本データ等!$B$3,0)</f>
        <v>6067</v>
      </c>
      <c r="AA295" s="1">
        <f>ROUNDDOWN(P295*基本データ等!$B$3,0)</f>
        <v>6244</v>
      </c>
      <c r="AB295" s="1">
        <f>ROUNDDOWN(Q295*基本データ等!$B$3,0)</f>
        <v>6252</v>
      </c>
      <c r="AC295" s="1">
        <f>ROUNDDOWN(R295*基本データ等!$B$3,0)</f>
        <v>6314</v>
      </c>
      <c r="AD295" s="1">
        <f>ROUNDDOWN(S295*基本データ等!$B$3,0)</f>
        <v>6361</v>
      </c>
      <c r="AE295" s="1">
        <f>ROUNDDOWN(T295*基本データ等!$B$3,0)</f>
        <v>7709</v>
      </c>
      <c r="AF295" s="1">
        <f>ROUNDDOWN(U295*基本データ等!$B$3,0)</f>
        <v>7809</v>
      </c>
      <c r="AG295" s="1">
        <f>ROUNDDOWN(V295*基本データ等!$B$3,0)</f>
        <v>15259</v>
      </c>
      <c r="AH295" s="1">
        <f>ROUNDDOWN(W295*基本データ等!$B$3,0)</f>
        <v>6555</v>
      </c>
    </row>
    <row r="296" spans="1:34">
      <c r="A296" s="6">
        <v>293</v>
      </c>
      <c r="B296" s="1">
        <f t="shared" si="77"/>
        <v>66980</v>
      </c>
      <c r="C296" s="1">
        <f t="shared" si="78"/>
        <v>66980</v>
      </c>
      <c r="D296" s="1">
        <f t="shared" si="79"/>
        <v>66980</v>
      </c>
      <c r="E296" s="1">
        <f t="shared" si="80"/>
        <v>68929</v>
      </c>
      <c r="F296" s="1">
        <f t="shared" si="81"/>
        <v>69017</v>
      </c>
      <c r="G296" s="1">
        <f t="shared" si="82"/>
        <v>69699</v>
      </c>
      <c r="H296" s="1">
        <f t="shared" si="83"/>
        <v>70216</v>
      </c>
      <c r="I296" s="1">
        <f t="shared" si="84"/>
        <v>85044</v>
      </c>
      <c r="J296" s="1">
        <f t="shared" si="85"/>
        <v>86144</v>
      </c>
      <c r="K296" s="1">
        <f t="shared" si="86"/>
        <v>168094</v>
      </c>
      <c r="L296" s="1">
        <f t="shared" si="87"/>
        <v>72384</v>
      </c>
      <c r="M296" s="1">
        <f>$A296*基本データ等!$F$13-基本データ等!$F$34</f>
        <v>60891</v>
      </c>
      <c r="N296" s="1">
        <f>$A296*基本データ等!$F$14-基本データ等!$F$35</f>
        <v>60891</v>
      </c>
      <c r="O296" s="1">
        <f>$A296*基本データ等!$F$15-基本データ等!$F$36</f>
        <v>60891</v>
      </c>
      <c r="P296" s="1">
        <f>$A296*基本データ等!$F$16-基本データ等!$F$37</f>
        <v>62663</v>
      </c>
      <c r="Q296" s="1">
        <f>$A296*基本データ等!$F$17-基本データ等!$F$38</f>
        <v>62743</v>
      </c>
      <c r="R296" s="1">
        <f>$A296*基本データ等!$F$18-基本データ等!$F$39</f>
        <v>63363</v>
      </c>
      <c r="S296" s="1">
        <f>$A296*基本データ等!$F$19-基本データ等!$F$40</f>
        <v>63833</v>
      </c>
      <c r="T296" s="1">
        <f>$A296*基本データ等!$F$20-基本データ等!$F$41</f>
        <v>77313</v>
      </c>
      <c r="U296" s="1">
        <f>$A296*基本データ等!$F$21-基本データ等!$F$42</f>
        <v>78313</v>
      </c>
      <c r="V296" s="1">
        <f>$A296*基本データ等!$F$22-基本データ等!$F$43</f>
        <v>152813</v>
      </c>
      <c r="W296" s="1">
        <f>$A296*基本データ等!$G$26-基本データ等!$G$47</f>
        <v>65804</v>
      </c>
      <c r="X296" s="1">
        <f>ROUNDDOWN(M296*基本データ等!$B$3,0)</f>
        <v>6089</v>
      </c>
      <c r="Y296" s="1">
        <f>ROUNDDOWN(N296*基本データ等!$B$3,0)</f>
        <v>6089</v>
      </c>
      <c r="Z296" s="1">
        <f>ROUNDDOWN(O296*基本データ等!$B$3,0)</f>
        <v>6089</v>
      </c>
      <c r="AA296" s="1">
        <f>ROUNDDOWN(P296*基本データ等!$B$3,0)</f>
        <v>6266</v>
      </c>
      <c r="AB296" s="1">
        <f>ROUNDDOWN(Q296*基本データ等!$B$3,0)</f>
        <v>6274</v>
      </c>
      <c r="AC296" s="1">
        <f>ROUNDDOWN(R296*基本データ等!$B$3,0)</f>
        <v>6336</v>
      </c>
      <c r="AD296" s="1">
        <f>ROUNDDOWN(S296*基本データ等!$B$3,0)</f>
        <v>6383</v>
      </c>
      <c r="AE296" s="1">
        <f>ROUNDDOWN(T296*基本データ等!$B$3,0)</f>
        <v>7731</v>
      </c>
      <c r="AF296" s="1">
        <f>ROUNDDOWN(U296*基本データ等!$B$3,0)</f>
        <v>7831</v>
      </c>
      <c r="AG296" s="1">
        <f>ROUNDDOWN(V296*基本データ等!$B$3,0)</f>
        <v>15281</v>
      </c>
      <c r="AH296" s="1">
        <f>ROUNDDOWN(W296*基本データ等!$B$3,0)</f>
        <v>6580</v>
      </c>
    </row>
    <row r="297" spans="1:34">
      <c r="A297" s="6">
        <v>294</v>
      </c>
      <c r="B297" s="1">
        <f t="shared" si="77"/>
        <v>67217</v>
      </c>
      <c r="C297" s="1">
        <f t="shared" si="78"/>
        <v>67217</v>
      </c>
      <c r="D297" s="1">
        <f t="shared" si="79"/>
        <v>67217</v>
      </c>
      <c r="E297" s="1">
        <f t="shared" si="80"/>
        <v>69166</v>
      </c>
      <c r="F297" s="1">
        <f t="shared" si="81"/>
        <v>69254</v>
      </c>
      <c r="G297" s="1">
        <f t="shared" si="82"/>
        <v>69936</v>
      </c>
      <c r="H297" s="1">
        <f t="shared" si="83"/>
        <v>70453</v>
      </c>
      <c r="I297" s="1">
        <f t="shared" si="84"/>
        <v>85281</v>
      </c>
      <c r="J297" s="1">
        <f t="shared" si="85"/>
        <v>86381</v>
      </c>
      <c r="K297" s="1">
        <f t="shared" si="86"/>
        <v>168331</v>
      </c>
      <c r="L297" s="1">
        <f t="shared" si="87"/>
        <v>72661</v>
      </c>
      <c r="M297" s="1">
        <f>$A297*基本データ等!$F$13-基本データ等!$F$34</f>
        <v>61107</v>
      </c>
      <c r="N297" s="1">
        <f>$A297*基本データ等!$F$14-基本データ等!$F$35</f>
        <v>61107</v>
      </c>
      <c r="O297" s="1">
        <f>$A297*基本データ等!$F$15-基本データ等!$F$36</f>
        <v>61107</v>
      </c>
      <c r="P297" s="1">
        <f>$A297*基本データ等!$F$16-基本データ等!$F$37</f>
        <v>62879</v>
      </c>
      <c r="Q297" s="1">
        <f>$A297*基本データ等!$F$17-基本データ等!$F$38</f>
        <v>62959</v>
      </c>
      <c r="R297" s="1">
        <f>$A297*基本データ等!$F$18-基本データ等!$F$39</f>
        <v>63579</v>
      </c>
      <c r="S297" s="1">
        <f>$A297*基本データ等!$F$19-基本データ等!$F$40</f>
        <v>64049</v>
      </c>
      <c r="T297" s="1">
        <f>$A297*基本データ等!$F$20-基本データ等!$F$41</f>
        <v>77529</v>
      </c>
      <c r="U297" s="1">
        <f>$A297*基本データ等!$F$21-基本データ等!$F$42</f>
        <v>78529</v>
      </c>
      <c r="V297" s="1">
        <f>$A297*基本データ等!$F$22-基本データ等!$F$43</f>
        <v>153029</v>
      </c>
      <c r="W297" s="1">
        <f>$A297*基本データ等!$G$26-基本データ等!$G$47</f>
        <v>66056</v>
      </c>
      <c r="X297" s="1">
        <f>ROUNDDOWN(M297*基本データ等!$B$3,0)</f>
        <v>6110</v>
      </c>
      <c r="Y297" s="1">
        <f>ROUNDDOWN(N297*基本データ等!$B$3,0)</f>
        <v>6110</v>
      </c>
      <c r="Z297" s="1">
        <f>ROUNDDOWN(O297*基本データ等!$B$3,0)</f>
        <v>6110</v>
      </c>
      <c r="AA297" s="1">
        <f>ROUNDDOWN(P297*基本データ等!$B$3,0)</f>
        <v>6287</v>
      </c>
      <c r="AB297" s="1">
        <f>ROUNDDOWN(Q297*基本データ等!$B$3,0)</f>
        <v>6295</v>
      </c>
      <c r="AC297" s="1">
        <f>ROUNDDOWN(R297*基本データ等!$B$3,0)</f>
        <v>6357</v>
      </c>
      <c r="AD297" s="1">
        <f>ROUNDDOWN(S297*基本データ等!$B$3,0)</f>
        <v>6404</v>
      </c>
      <c r="AE297" s="1">
        <f>ROUNDDOWN(T297*基本データ等!$B$3,0)</f>
        <v>7752</v>
      </c>
      <c r="AF297" s="1">
        <f>ROUNDDOWN(U297*基本データ等!$B$3,0)</f>
        <v>7852</v>
      </c>
      <c r="AG297" s="1">
        <f>ROUNDDOWN(V297*基本データ等!$B$3,0)</f>
        <v>15302</v>
      </c>
      <c r="AH297" s="1">
        <f>ROUNDDOWN(W297*基本データ等!$B$3,0)</f>
        <v>6605</v>
      </c>
    </row>
    <row r="298" spans="1:34">
      <c r="A298" s="6">
        <v>295</v>
      </c>
      <c r="B298" s="1">
        <f t="shared" si="77"/>
        <v>67455</v>
      </c>
      <c r="C298" s="1">
        <f t="shared" si="78"/>
        <v>67455</v>
      </c>
      <c r="D298" s="1">
        <f t="shared" si="79"/>
        <v>67455</v>
      </c>
      <c r="E298" s="1">
        <f t="shared" si="80"/>
        <v>69404</v>
      </c>
      <c r="F298" s="1">
        <f t="shared" si="81"/>
        <v>69492</v>
      </c>
      <c r="G298" s="1">
        <f t="shared" si="82"/>
        <v>70174</v>
      </c>
      <c r="H298" s="1">
        <f t="shared" si="83"/>
        <v>70691</v>
      </c>
      <c r="I298" s="1">
        <f t="shared" si="84"/>
        <v>85519</v>
      </c>
      <c r="J298" s="1">
        <f t="shared" si="85"/>
        <v>86619</v>
      </c>
      <c r="K298" s="1">
        <f t="shared" si="86"/>
        <v>168569</v>
      </c>
      <c r="L298" s="1">
        <f t="shared" si="87"/>
        <v>72938</v>
      </c>
      <c r="M298" s="1">
        <f>$A298*基本データ等!$F$13-基本データ等!$F$34</f>
        <v>61323</v>
      </c>
      <c r="N298" s="1">
        <f>$A298*基本データ等!$F$14-基本データ等!$F$35</f>
        <v>61323</v>
      </c>
      <c r="O298" s="1">
        <f>$A298*基本データ等!$F$15-基本データ等!$F$36</f>
        <v>61323</v>
      </c>
      <c r="P298" s="1">
        <f>$A298*基本データ等!$F$16-基本データ等!$F$37</f>
        <v>63095</v>
      </c>
      <c r="Q298" s="1">
        <f>$A298*基本データ等!$F$17-基本データ等!$F$38</f>
        <v>63175</v>
      </c>
      <c r="R298" s="1">
        <f>$A298*基本データ等!$F$18-基本データ等!$F$39</f>
        <v>63795</v>
      </c>
      <c r="S298" s="1">
        <f>$A298*基本データ等!$F$19-基本データ等!$F$40</f>
        <v>64265</v>
      </c>
      <c r="T298" s="1">
        <f>$A298*基本データ等!$F$20-基本データ等!$F$41</f>
        <v>77745</v>
      </c>
      <c r="U298" s="1">
        <f>$A298*基本データ等!$F$21-基本データ等!$F$42</f>
        <v>78745</v>
      </c>
      <c r="V298" s="1">
        <f>$A298*基本データ等!$F$22-基本データ等!$F$43</f>
        <v>153245</v>
      </c>
      <c r="W298" s="1">
        <f>$A298*基本データ等!$G$26-基本データ等!$G$47</f>
        <v>66308</v>
      </c>
      <c r="X298" s="1">
        <f>ROUNDDOWN(M298*基本データ等!$B$3,0)</f>
        <v>6132</v>
      </c>
      <c r="Y298" s="1">
        <f>ROUNDDOWN(N298*基本データ等!$B$3,0)</f>
        <v>6132</v>
      </c>
      <c r="Z298" s="1">
        <f>ROUNDDOWN(O298*基本データ等!$B$3,0)</f>
        <v>6132</v>
      </c>
      <c r="AA298" s="1">
        <f>ROUNDDOWN(P298*基本データ等!$B$3,0)</f>
        <v>6309</v>
      </c>
      <c r="AB298" s="1">
        <f>ROUNDDOWN(Q298*基本データ等!$B$3,0)</f>
        <v>6317</v>
      </c>
      <c r="AC298" s="1">
        <f>ROUNDDOWN(R298*基本データ等!$B$3,0)</f>
        <v>6379</v>
      </c>
      <c r="AD298" s="1">
        <f>ROUNDDOWN(S298*基本データ等!$B$3,0)</f>
        <v>6426</v>
      </c>
      <c r="AE298" s="1">
        <f>ROUNDDOWN(T298*基本データ等!$B$3,0)</f>
        <v>7774</v>
      </c>
      <c r="AF298" s="1">
        <f>ROUNDDOWN(U298*基本データ等!$B$3,0)</f>
        <v>7874</v>
      </c>
      <c r="AG298" s="1">
        <f>ROUNDDOWN(V298*基本データ等!$B$3,0)</f>
        <v>15324</v>
      </c>
      <c r="AH298" s="1">
        <f>ROUNDDOWN(W298*基本データ等!$B$3,0)</f>
        <v>6630</v>
      </c>
    </row>
    <row r="299" spans="1:34">
      <c r="A299" s="6">
        <v>296</v>
      </c>
      <c r="B299" s="1">
        <f t="shared" si="77"/>
        <v>67692</v>
      </c>
      <c r="C299" s="1">
        <f t="shared" si="78"/>
        <v>67692</v>
      </c>
      <c r="D299" s="1">
        <f t="shared" si="79"/>
        <v>67692</v>
      </c>
      <c r="E299" s="1">
        <f t="shared" si="80"/>
        <v>69642</v>
      </c>
      <c r="F299" s="1">
        <f t="shared" si="81"/>
        <v>69730</v>
      </c>
      <c r="G299" s="1">
        <f t="shared" si="82"/>
        <v>70412</v>
      </c>
      <c r="H299" s="1">
        <f t="shared" si="83"/>
        <v>70929</v>
      </c>
      <c r="I299" s="1">
        <f t="shared" si="84"/>
        <v>85757</v>
      </c>
      <c r="J299" s="1">
        <f t="shared" si="85"/>
        <v>86857</v>
      </c>
      <c r="K299" s="1">
        <f t="shared" si="86"/>
        <v>168807</v>
      </c>
      <c r="L299" s="1">
        <f t="shared" si="87"/>
        <v>73216</v>
      </c>
      <c r="M299" s="1">
        <f>$A299*基本データ等!$F$13-基本データ等!$F$34</f>
        <v>61539</v>
      </c>
      <c r="N299" s="1">
        <f>$A299*基本データ等!$F$14-基本データ等!$F$35</f>
        <v>61539</v>
      </c>
      <c r="O299" s="1">
        <f>$A299*基本データ等!$F$15-基本データ等!$F$36</f>
        <v>61539</v>
      </c>
      <c r="P299" s="1">
        <f>$A299*基本データ等!$F$16-基本データ等!$F$37</f>
        <v>63311</v>
      </c>
      <c r="Q299" s="1">
        <f>$A299*基本データ等!$F$17-基本データ等!$F$38</f>
        <v>63391</v>
      </c>
      <c r="R299" s="1">
        <f>$A299*基本データ等!$F$18-基本データ等!$F$39</f>
        <v>64011</v>
      </c>
      <c r="S299" s="1">
        <f>$A299*基本データ等!$F$19-基本データ等!$F$40</f>
        <v>64481</v>
      </c>
      <c r="T299" s="1">
        <f>$A299*基本データ等!$F$20-基本データ等!$F$41</f>
        <v>77961</v>
      </c>
      <c r="U299" s="1">
        <f>$A299*基本データ等!$F$21-基本データ等!$F$42</f>
        <v>78961</v>
      </c>
      <c r="V299" s="1">
        <f>$A299*基本データ等!$F$22-基本データ等!$F$43</f>
        <v>153461</v>
      </c>
      <c r="W299" s="1">
        <f>$A299*基本データ等!$G$26-基本データ等!$G$47</f>
        <v>66560</v>
      </c>
      <c r="X299" s="1">
        <f>ROUNDDOWN(M299*基本データ等!$B$3,0)</f>
        <v>6153</v>
      </c>
      <c r="Y299" s="1">
        <f>ROUNDDOWN(N299*基本データ等!$B$3,0)</f>
        <v>6153</v>
      </c>
      <c r="Z299" s="1">
        <f>ROUNDDOWN(O299*基本データ等!$B$3,0)</f>
        <v>6153</v>
      </c>
      <c r="AA299" s="1">
        <f>ROUNDDOWN(P299*基本データ等!$B$3,0)</f>
        <v>6331</v>
      </c>
      <c r="AB299" s="1">
        <f>ROUNDDOWN(Q299*基本データ等!$B$3,0)</f>
        <v>6339</v>
      </c>
      <c r="AC299" s="1">
        <f>ROUNDDOWN(R299*基本データ等!$B$3,0)</f>
        <v>6401</v>
      </c>
      <c r="AD299" s="1">
        <f>ROUNDDOWN(S299*基本データ等!$B$3,0)</f>
        <v>6448</v>
      </c>
      <c r="AE299" s="1">
        <f>ROUNDDOWN(T299*基本データ等!$B$3,0)</f>
        <v>7796</v>
      </c>
      <c r="AF299" s="1">
        <f>ROUNDDOWN(U299*基本データ等!$B$3,0)</f>
        <v>7896</v>
      </c>
      <c r="AG299" s="1">
        <f>ROUNDDOWN(V299*基本データ等!$B$3,0)</f>
        <v>15346</v>
      </c>
      <c r="AH299" s="1">
        <f>ROUNDDOWN(W299*基本データ等!$B$3,0)</f>
        <v>6656</v>
      </c>
    </row>
    <row r="300" spans="1:34">
      <c r="A300" s="6">
        <v>297</v>
      </c>
      <c r="B300" s="1">
        <f t="shared" si="77"/>
        <v>67930</v>
      </c>
      <c r="C300" s="1">
        <f t="shared" si="78"/>
        <v>67930</v>
      </c>
      <c r="D300" s="1">
        <f t="shared" si="79"/>
        <v>67930</v>
      </c>
      <c r="E300" s="1">
        <f t="shared" si="80"/>
        <v>69879</v>
      </c>
      <c r="F300" s="1">
        <f t="shared" si="81"/>
        <v>69967</v>
      </c>
      <c r="G300" s="1">
        <f t="shared" si="82"/>
        <v>70649</v>
      </c>
      <c r="H300" s="1">
        <f t="shared" si="83"/>
        <v>71166</v>
      </c>
      <c r="I300" s="1">
        <f t="shared" si="84"/>
        <v>85994</v>
      </c>
      <c r="J300" s="1">
        <f t="shared" si="85"/>
        <v>87094</v>
      </c>
      <c r="K300" s="1">
        <f t="shared" si="86"/>
        <v>169044</v>
      </c>
      <c r="L300" s="1">
        <f t="shared" si="87"/>
        <v>73493</v>
      </c>
      <c r="M300" s="1">
        <f>$A300*基本データ等!$F$13-基本データ等!$F$34</f>
        <v>61755</v>
      </c>
      <c r="N300" s="1">
        <f>$A300*基本データ等!$F$14-基本データ等!$F$35</f>
        <v>61755</v>
      </c>
      <c r="O300" s="1">
        <f>$A300*基本データ等!$F$15-基本データ等!$F$36</f>
        <v>61755</v>
      </c>
      <c r="P300" s="1">
        <f>$A300*基本データ等!$F$16-基本データ等!$F$37</f>
        <v>63527</v>
      </c>
      <c r="Q300" s="1">
        <f>$A300*基本データ等!$F$17-基本データ等!$F$38</f>
        <v>63607</v>
      </c>
      <c r="R300" s="1">
        <f>$A300*基本データ等!$F$18-基本データ等!$F$39</f>
        <v>64227</v>
      </c>
      <c r="S300" s="1">
        <f>$A300*基本データ等!$F$19-基本データ等!$F$40</f>
        <v>64697</v>
      </c>
      <c r="T300" s="1">
        <f>$A300*基本データ等!$F$20-基本データ等!$F$41</f>
        <v>78177</v>
      </c>
      <c r="U300" s="1">
        <f>$A300*基本データ等!$F$21-基本データ等!$F$42</f>
        <v>79177</v>
      </c>
      <c r="V300" s="1">
        <f>$A300*基本データ等!$F$22-基本データ等!$F$43</f>
        <v>153677</v>
      </c>
      <c r="W300" s="1">
        <f>$A300*基本データ等!$G$26-基本データ等!$G$47</f>
        <v>66812</v>
      </c>
      <c r="X300" s="1">
        <f>ROUNDDOWN(M300*基本データ等!$B$3,0)</f>
        <v>6175</v>
      </c>
      <c r="Y300" s="1">
        <f>ROUNDDOWN(N300*基本データ等!$B$3,0)</f>
        <v>6175</v>
      </c>
      <c r="Z300" s="1">
        <f>ROUNDDOWN(O300*基本データ等!$B$3,0)</f>
        <v>6175</v>
      </c>
      <c r="AA300" s="1">
        <f>ROUNDDOWN(P300*基本データ等!$B$3,0)</f>
        <v>6352</v>
      </c>
      <c r="AB300" s="1">
        <f>ROUNDDOWN(Q300*基本データ等!$B$3,0)</f>
        <v>6360</v>
      </c>
      <c r="AC300" s="1">
        <f>ROUNDDOWN(R300*基本データ等!$B$3,0)</f>
        <v>6422</v>
      </c>
      <c r="AD300" s="1">
        <f>ROUNDDOWN(S300*基本データ等!$B$3,0)</f>
        <v>6469</v>
      </c>
      <c r="AE300" s="1">
        <f>ROUNDDOWN(T300*基本データ等!$B$3,0)</f>
        <v>7817</v>
      </c>
      <c r="AF300" s="1">
        <f>ROUNDDOWN(U300*基本データ等!$B$3,0)</f>
        <v>7917</v>
      </c>
      <c r="AG300" s="1">
        <f>ROUNDDOWN(V300*基本データ等!$B$3,0)</f>
        <v>15367</v>
      </c>
      <c r="AH300" s="1">
        <f>ROUNDDOWN(W300*基本データ等!$B$3,0)</f>
        <v>6681</v>
      </c>
    </row>
    <row r="301" spans="1:34">
      <c r="A301" s="6">
        <v>298</v>
      </c>
      <c r="B301" s="1">
        <f t="shared" si="77"/>
        <v>68168</v>
      </c>
      <c r="C301" s="1">
        <f t="shared" si="78"/>
        <v>68168</v>
      </c>
      <c r="D301" s="1">
        <f t="shared" si="79"/>
        <v>68168</v>
      </c>
      <c r="E301" s="1">
        <f t="shared" si="80"/>
        <v>70117</v>
      </c>
      <c r="F301" s="1">
        <f t="shared" si="81"/>
        <v>70205</v>
      </c>
      <c r="G301" s="1">
        <f t="shared" si="82"/>
        <v>70887</v>
      </c>
      <c r="H301" s="1">
        <f t="shared" si="83"/>
        <v>71404</v>
      </c>
      <c r="I301" s="1">
        <f t="shared" si="84"/>
        <v>86232</v>
      </c>
      <c r="J301" s="1">
        <f t="shared" si="85"/>
        <v>87332</v>
      </c>
      <c r="K301" s="1">
        <f t="shared" si="86"/>
        <v>169282</v>
      </c>
      <c r="L301" s="1">
        <f t="shared" si="87"/>
        <v>73770</v>
      </c>
      <c r="M301" s="1">
        <f>$A301*基本データ等!$F$13-基本データ等!$F$34</f>
        <v>61971</v>
      </c>
      <c r="N301" s="1">
        <f>$A301*基本データ等!$F$14-基本データ等!$F$35</f>
        <v>61971</v>
      </c>
      <c r="O301" s="1">
        <f>$A301*基本データ等!$F$15-基本データ等!$F$36</f>
        <v>61971</v>
      </c>
      <c r="P301" s="1">
        <f>$A301*基本データ等!$F$16-基本データ等!$F$37</f>
        <v>63743</v>
      </c>
      <c r="Q301" s="1">
        <f>$A301*基本データ等!$F$17-基本データ等!$F$38</f>
        <v>63823</v>
      </c>
      <c r="R301" s="1">
        <f>$A301*基本データ等!$F$18-基本データ等!$F$39</f>
        <v>64443</v>
      </c>
      <c r="S301" s="1">
        <f>$A301*基本データ等!$F$19-基本データ等!$F$40</f>
        <v>64913</v>
      </c>
      <c r="T301" s="1">
        <f>$A301*基本データ等!$F$20-基本データ等!$F$41</f>
        <v>78393</v>
      </c>
      <c r="U301" s="1">
        <f>$A301*基本データ等!$F$21-基本データ等!$F$42</f>
        <v>79393</v>
      </c>
      <c r="V301" s="1">
        <f>$A301*基本データ等!$F$22-基本データ等!$F$43</f>
        <v>153893</v>
      </c>
      <c r="W301" s="1">
        <f>$A301*基本データ等!$G$26-基本データ等!$G$47</f>
        <v>67064</v>
      </c>
      <c r="X301" s="1">
        <f>ROUNDDOWN(M301*基本データ等!$B$3,0)</f>
        <v>6197</v>
      </c>
      <c r="Y301" s="1">
        <f>ROUNDDOWN(N301*基本データ等!$B$3,0)</f>
        <v>6197</v>
      </c>
      <c r="Z301" s="1">
        <f>ROUNDDOWN(O301*基本データ等!$B$3,0)</f>
        <v>6197</v>
      </c>
      <c r="AA301" s="1">
        <f>ROUNDDOWN(P301*基本データ等!$B$3,0)</f>
        <v>6374</v>
      </c>
      <c r="AB301" s="1">
        <f>ROUNDDOWN(Q301*基本データ等!$B$3,0)</f>
        <v>6382</v>
      </c>
      <c r="AC301" s="1">
        <f>ROUNDDOWN(R301*基本データ等!$B$3,0)</f>
        <v>6444</v>
      </c>
      <c r="AD301" s="1">
        <f>ROUNDDOWN(S301*基本データ等!$B$3,0)</f>
        <v>6491</v>
      </c>
      <c r="AE301" s="1">
        <f>ROUNDDOWN(T301*基本データ等!$B$3,0)</f>
        <v>7839</v>
      </c>
      <c r="AF301" s="1">
        <f>ROUNDDOWN(U301*基本データ等!$B$3,0)</f>
        <v>7939</v>
      </c>
      <c r="AG301" s="1">
        <f>ROUNDDOWN(V301*基本データ等!$B$3,0)</f>
        <v>15389</v>
      </c>
      <c r="AH301" s="1">
        <f>ROUNDDOWN(W301*基本データ等!$B$3,0)</f>
        <v>6706</v>
      </c>
    </row>
    <row r="302" spans="1:34">
      <c r="A302" s="6">
        <v>299</v>
      </c>
      <c r="B302" s="1">
        <f t="shared" si="77"/>
        <v>68405</v>
      </c>
      <c r="C302" s="1">
        <f t="shared" si="78"/>
        <v>68405</v>
      </c>
      <c r="D302" s="1">
        <f t="shared" si="79"/>
        <v>68405</v>
      </c>
      <c r="E302" s="1">
        <f t="shared" si="80"/>
        <v>70354</v>
      </c>
      <c r="F302" s="1">
        <f t="shared" si="81"/>
        <v>70442</v>
      </c>
      <c r="G302" s="1">
        <f t="shared" si="82"/>
        <v>71124</v>
      </c>
      <c r="H302" s="1">
        <f t="shared" si="83"/>
        <v>71641</v>
      </c>
      <c r="I302" s="1">
        <f t="shared" si="84"/>
        <v>86469</v>
      </c>
      <c r="J302" s="1">
        <f t="shared" si="85"/>
        <v>87569</v>
      </c>
      <c r="K302" s="1">
        <f t="shared" si="86"/>
        <v>169519</v>
      </c>
      <c r="L302" s="1">
        <f t="shared" si="87"/>
        <v>74047</v>
      </c>
      <c r="M302" s="1">
        <f>$A302*基本データ等!$F$13-基本データ等!$F$34</f>
        <v>62187</v>
      </c>
      <c r="N302" s="1">
        <f>$A302*基本データ等!$F$14-基本データ等!$F$35</f>
        <v>62187</v>
      </c>
      <c r="O302" s="1">
        <f>$A302*基本データ等!$F$15-基本データ等!$F$36</f>
        <v>62187</v>
      </c>
      <c r="P302" s="1">
        <f>$A302*基本データ等!$F$16-基本データ等!$F$37</f>
        <v>63959</v>
      </c>
      <c r="Q302" s="1">
        <f>$A302*基本データ等!$F$17-基本データ等!$F$38</f>
        <v>64039</v>
      </c>
      <c r="R302" s="1">
        <f>$A302*基本データ等!$F$18-基本データ等!$F$39</f>
        <v>64659</v>
      </c>
      <c r="S302" s="1">
        <f>$A302*基本データ等!$F$19-基本データ等!$F$40</f>
        <v>65129</v>
      </c>
      <c r="T302" s="1">
        <f>$A302*基本データ等!$F$20-基本データ等!$F$41</f>
        <v>78609</v>
      </c>
      <c r="U302" s="1">
        <f>$A302*基本データ等!$F$21-基本データ等!$F$42</f>
        <v>79609</v>
      </c>
      <c r="V302" s="1">
        <f>$A302*基本データ等!$F$22-基本データ等!$F$43</f>
        <v>154109</v>
      </c>
      <c r="W302" s="1">
        <f>$A302*基本データ等!$G$26-基本データ等!$G$47</f>
        <v>67316</v>
      </c>
      <c r="X302" s="1">
        <f>ROUNDDOWN(M302*基本データ等!$B$3,0)</f>
        <v>6218</v>
      </c>
      <c r="Y302" s="1">
        <f>ROUNDDOWN(N302*基本データ等!$B$3,0)</f>
        <v>6218</v>
      </c>
      <c r="Z302" s="1">
        <f>ROUNDDOWN(O302*基本データ等!$B$3,0)</f>
        <v>6218</v>
      </c>
      <c r="AA302" s="1">
        <f>ROUNDDOWN(P302*基本データ等!$B$3,0)</f>
        <v>6395</v>
      </c>
      <c r="AB302" s="1">
        <f>ROUNDDOWN(Q302*基本データ等!$B$3,0)</f>
        <v>6403</v>
      </c>
      <c r="AC302" s="1">
        <f>ROUNDDOWN(R302*基本データ等!$B$3,0)</f>
        <v>6465</v>
      </c>
      <c r="AD302" s="1">
        <f>ROUNDDOWN(S302*基本データ等!$B$3,0)</f>
        <v>6512</v>
      </c>
      <c r="AE302" s="1">
        <f>ROUNDDOWN(T302*基本データ等!$B$3,0)</f>
        <v>7860</v>
      </c>
      <c r="AF302" s="1">
        <f>ROUNDDOWN(U302*基本データ等!$B$3,0)</f>
        <v>7960</v>
      </c>
      <c r="AG302" s="1">
        <f>ROUNDDOWN(V302*基本データ等!$B$3,0)</f>
        <v>15410</v>
      </c>
      <c r="AH302" s="1">
        <f>ROUNDDOWN(W302*基本データ等!$B$3,0)</f>
        <v>6731</v>
      </c>
    </row>
    <row r="303" spans="1:34">
      <c r="A303" s="6">
        <v>300</v>
      </c>
      <c r="B303" s="1">
        <f t="shared" si="77"/>
        <v>68643</v>
      </c>
      <c r="C303" s="1">
        <f t="shared" si="78"/>
        <v>68643</v>
      </c>
      <c r="D303" s="1">
        <f t="shared" si="79"/>
        <v>68643</v>
      </c>
      <c r="E303" s="1">
        <f t="shared" si="80"/>
        <v>70592</v>
      </c>
      <c r="F303" s="1">
        <f t="shared" si="81"/>
        <v>70680</v>
      </c>
      <c r="G303" s="1">
        <f t="shared" si="82"/>
        <v>71362</v>
      </c>
      <c r="H303" s="1">
        <f t="shared" si="83"/>
        <v>71879</v>
      </c>
      <c r="I303" s="1">
        <f t="shared" si="84"/>
        <v>86707</v>
      </c>
      <c r="J303" s="1">
        <f t="shared" si="85"/>
        <v>87807</v>
      </c>
      <c r="K303" s="1">
        <f t="shared" si="86"/>
        <v>169757</v>
      </c>
      <c r="L303" s="1">
        <f t="shared" si="87"/>
        <v>74324</v>
      </c>
      <c r="M303" s="1">
        <f>$A303*基本データ等!$F$13-基本データ等!$F$34</f>
        <v>62403</v>
      </c>
      <c r="N303" s="1">
        <f>$A303*基本データ等!$F$14-基本データ等!$F$35</f>
        <v>62403</v>
      </c>
      <c r="O303" s="1">
        <f>$A303*基本データ等!$F$15-基本データ等!$F$36</f>
        <v>62403</v>
      </c>
      <c r="P303" s="1">
        <f>$A303*基本データ等!$F$16-基本データ等!$F$37</f>
        <v>64175</v>
      </c>
      <c r="Q303" s="1">
        <f>$A303*基本データ等!$F$17-基本データ等!$F$38</f>
        <v>64255</v>
      </c>
      <c r="R303" s="1">
        <f>$A303*基本データ等!$F$18-基本データ等!$F$39</f>
        <v>64875</v>
      </c>
      <c r="S303" s="1">
        <f>$A303*基本データ等!$F$19-基本データ等!$F$40</f>
        <v>65345</v>
      </c>
      <c r="T303" s="1">
        <f>$A303*基本データ等!$F$20-基本データ等!$F$41</f>
        <v>78825</v>
      </c>
      <c r="U303" s="1">
        <f>$A303*基本データ等!$F$21-基本データ等!$F$42</f>
        <v>79825</v>
      </c>
      <c r="V303" s="1">
        <f>$A303*基本データ等!$F$22-基本データ等!$F$43</f>
        <v>154325</v>
      </c>
      <c r="W303" s="1">
        <f>$A303*基本データ等!$G$26-基本データ等!$G$47</f>
        <v>67568</v>
      </c>
      <c r="X303" s="1">
        <f>ROUNDDOWN(M303*基本データ等!$B$3,0)</f>
        <v>6240</v>
      </c>
      <c r="Y303" s="1">
        <f>ROUNDDOWN(N303*基本データ等!$B$3,0)</f>
        <v>6240</v>
      </c>
      <c r="Z303" s="1">
        <f>ROUNDDOWN(O303*基本データ等!$B$3,0)</f>
        <v>6240</v>
      </c>
      <c r="AA303" s="1">
        <f>ROUNDDOWN(P303*基本データ等!$B$3,0)</f>
        <v>6417</v>
      </c>
      <c r="AB303" s="1">
        <f>ROUNDDOWN(Q303*基本データ等!$B$3,0)</f>
        <v>6425</v>
      </c>
      <c r="AC303" s="1">
        <f>ROUNDDOWN(R303*基本データ等!$B$3,0)</f>
        <v>6487</v>
      </c>
      <c r="AD303" s="1">
        <f>ROUNDDOWN(S303*基本データ等!$B$3,0)</f>
        <v>6534</v>
      </c>
      <c r="AE303" s="1">
        <f>ROUNDDOWN(T303*基本データ等!$B$3,0)</f>
        <v>7882</v>
      </c>
      <c r="AF303" s="1">
        <f>ROUNDDOWN(U303*基本データ等!$B$3,0)</f>
        <v>7982</v>
      </c>
      <c r="AG303" s="1">
        <f>ROUNDDOWN(V303*基本データ等!$B$3,0)</f>
        <v>15432</v>
      </c>
      <c r="AH303" s="1">
        <f>ROUNDDOWN(W303*基本データ等!$B$3,0)</f>
        <v>6756</v>
      </c>
    </row>
    <row r="304" spans="1:34">
      <c r="A304" s="6">
        <v>301</v>
      </c>
      <c r="B304" s="1">
        <f t="shared" si="77"/>
        <v>68880</v>
      </c>
      <c r="C304" s="1">
        <f t="shared" si="78"/>
        <v>68880</v>
      </c>
      <c r="D304" s="1">
        <f t="shared" si="79"/>
        <v>68880</v>
      </c>
      <c r="E304" s="1">
        <f t="shared" si="80"/>
        <v>70830</v>
      </c>
      <c r="F304" s="1">
        <f t="shared" si="81"/>
        <v>70918</v>
      </c>
      <c r="G304" s="1">
        <f t="shared" si="82"/>
        <v>71600</v>
      </c>
      <c r="H304" s="1">
        <f t="shared" si="83"/>
        <v>72117</v>
      </c>
      <c r="I304" s="1">
        <f t="shared" si="84"/>
        <v>86945</v>
      </c>
      <c r="J304" s="1">
        <f t="shared" si="85"/>
        <v>88045</v>
      </c>
      <c r="K304" s="1">
        <f t="shared" si="86"/>
        <v>169995</v>
      </c>
      <c r="L304" s="1">
        <f t="shared" si="87"/>
        <v>74602</v>
      </c>
      <c r="M304" s="1">
        <f>$A304*基本データ等!$F$13-基本データ等!$F$34</f>
        <v>62619</v>
      </c>
      <c r="N304" s="1">
        <f>$A304*基本データ等!$F$14-基本データ等!$F$35</f>
        <v>62619</v>
      </c>
      <c r="O304" s="1">
        <f>$A304*基本データ等!$F$15-基本データ等!$F$36</f>
        <v>62619</v>
      </c>
      <c r="P304" s="1">
        <f>$A304*基本データ等!$F$16-基本データ等!$F$37</f>
        <v>64391</v>
      </c>
      <c r="Q304" s="1">
        <f>$A304*基本データ等!$F$17-基本データ等!$F$38</f>
        <v>64471</v>
      </c>
      <c r="R304" s="1">
        <f>$A304*基本データ等!$F$18-基本データ等!$F$39</f>
        <v>65091</v>
      </c>
      <c r="S304" s="1">
        <f>$A304*基本データ等!$F$19-基本データ等!$F$40</f>
        <v>65561</v>
      </c>
      <c r="T304" s="1">
        <f>$A304*基本データ等!$F$20-基本データ等!$F$41</f>
        <v>79041</v>
      </c>
      <c r="U304" s="1">
        <f>$A304*基本データ等!$F$21-基本データ等!$F$42</f>
        <v>80041</v>
      </c>
      <c r="V304" s="1">
        <f>$A304*基本データ等!$F$22-基本データ等!$F$43</f>
        <v>154541</v>
      </c>
      <c r="W304" s="1">
        <f>$A304*基本データ等!$G$26-基本データ等!$G$47</f>
        <v>67820</v>
      </c>
      <c r="X304" s="1">
        <f>ROUNDDOWN(M304*基本データ等!$B$3,0)</f>
        <v>6261</v>
      </c>
      <c r="Y304" s="1">
        <f>ROUNDDOWN(N304*基本データ等!$B$3,0)</f>
        <v>6261</v>
      </c>
      <c r="Z304" s="1">
        <f>ROUNDDOWN(O304*基本データ等!$B$3,0)</f>
        <v>6261</v>
      </c>
      <c r="AA304" s="1">
        <f>ROUNDDOWN(P304*基本データ等!$B$3,0)</f>
        <v>6439</v>
      </c>
      <c r="AB304" s="1">
        <f>ROUNDDOWN(Q304*基本データ等!$B$3,0)</f>
        <v>6447</v>
      </c>
      <c r="AC304" s="1">
        <f>ROUNDDOWN(R304*基本データ等!$B$3,0)</f>
        <v>6509</v>
      </c>
      <c r="AD304" s="1">
        <f>ROUNDDOWN(S304*基本データ等!$B$3,0)</f>
        <v>6556</v>
      </c>
      <c r="AE304" s="1">
        <f>ROUNDDOWN(T304*基本データ等!$B$3,0)</f>
        <v>7904</v>
      </c>
      <c r="AF304" s="1">
        <f>ROUNDDOWN(U304*基本データ等!$B$3,0)</f>
        <v>8004</v>
      </c>
      <c r="AG304" s="1">
        <f>ROUNDDOWN(V304*基本データ等!$B$3,0)</f>
        <v>15454</v>
      </c>
      <c r="AH304" s="1">
        <f>ROUNDDOWN(W304*基本データ等!$B$3,0)</f>
        <v>6782</v>
      </c>
    </row>
    <row r="305" spans="1:34">
      <c r="A305" s="6">
        <v>302</v>
      </c>
      <c r="B305" s="1">
        <f t="shared" si="77"/>
        <v>69118</v>
      </c>
      <c r="C305" s="1">
        <f t="shared" si="78"/>
        <v>69118</v>
      </c>
      <c r="D305" s="1">
        <f t="shared" si="79"/>
        <v>69118</v>
      </c>
      <c r="E305" s="1">
        <f t="shared" si="80"/>
        <v>71067</v>
      </c>
      <c r="F305" s="1">
        <f t="shared" si="81"/>
        <v>71155</v>
      </c>
      <c r="G305" s="1">
        <f t="shared" si="82"/>
        <v>71837</v>
      </c>
      <c r="H305" s="1">
        <f t="shared" si="83"/>
        <v>72354</v>
      </c>
      <c r="I305" s="1">
        <f t="shared" si="84"/>
        <v>87182</v>
      </c>
      <c r="J305" s="1">
        <f t="shared" si="85"/>
        <v>88282</v>
      </c>
      <c r="K305" s="1">
        <f t="shared" si="86"/>
        <v>170232</v>
      </c>
      <c r="L305" s="1">
        <f t="shared" si="87"/>
        <v>74879</v>
      </c>
      <c r="M305" s="1">
        <f>$A305*基本データ等!$F$13-基本データ等!$F$34</f>
        <v>62835</v>
      </c>
      <c r="N305" s="1">
        <f>$A305*基本データ等!$F$14-基本データ等!$F$35</f>
        <v>62835</v>
      </c>
      <c r="O305" s="1">
        <f>$A305*基本データ等!$F$15-基本データ等!$F$36</f>
        <v>62835</v>
      </c>
      <c r="P305" s="1">
        <f>$A305*基本データ等!$F$16-基本データ等!$F$37</f>
        <v>64607</v>
      </c>
      <c r="Q305" s="1">
        <f>$A305*基本データ等!$F$17-基本データ等!$F$38</f>
        <v>64687</v>
      </c>
      <c r="R305" s="1">
        <f>$A305*基本データ等!$F$18-基本データ等!$F$39</f>
        <v>65307</v>
      </c>
      <c r="S305" s="1">
        <f>$A305*基本データ等!$F$19-基本データ等!$F$40</f>
        <v>65777</v>
      </c>
      <c r="T305" s="1">
        <f>$A305*基本データ等!$F$20-基本データ等!$F$41</f>
        <v>79257</v>
      </c>
      <c r="U305" s="1">
        <f>$A305*基本データ等!$F$21-基本データ等!$F$42</f>
        <v>80257</v>
      </c>
      <c r="V305" s="1">
        <f>$A305*基本データ等!$F$22-基本データ等!$F$43</f>
        <v>154757</v>
      </c>
      <c r="W305" s="1">
        <f>$A305*基本データ等!$G$26-基本データ等!$G$47</f>
        <v>68072</v>
      </c>
      <c r="X305" s="1">
        <f>ROUNDDOWN(M305*基本データ等!$B$3,0)</f>
        <v>6283</v>
      </c>
      <c r="Y305" s="1">
        <f>ROUNDDOWN(N305*基本データ等!$B$3,0)</f>
        <v>6283</v>
      </c>
      <c r="Z305" s="1">
        <f>ROUNDDOWN(O305*基本データ等!$B$3,0)</f>
        <v>6283</v>
      </c>
      <c r="AA305" s="1">
        <f>ROUNDDOWN(P305*基本データ等!$B$3,0)</f>
        <v>6460</v>
      </c>
      <c r="AB305" s="1">
        <f>ROUNDDOWN(Q305*基本データ等!$B$3,0)</f>
        <v>6468</v>
      </c>
      <c r="AC305" s="1">
        <f>ROUNDDOWN(R305*基本データ等!$B$3,0)</f>
        <v>6530</v>
      </c>
      <c r="AD305" s="1">
        <f>ROUNDDOWN(S305*基本データ等!$B$3,0)</f>
        <v>6577</v>
      </c>
      <c r="AE305" s="1">
        <f>ROUNDDOWN(T305*基本データ等!$B$3,0)</f>
        <v>7925</v>
      </c>
      <c r="AF305" s="1">
        <f>ROUNDDOWN(U305*基本データ等!$B$3,0)</f>
        <v>8025</v>
      </c>
      <c r="AG305" s="1">
        <f>ROUNDDOWN(V305*基本データ等!$B$3,0)</f>
        <v>15475</v>
      </c>
      <c r="AH305" s="1">
        <f>ROUNDDOWN(W305*基本データ等!$B$3,0)</f>
        <v>6807</v>
      </c>
    </row>
    <row r="306" spans="1:34">
      <c r="A306" s="6">
        <v>303</v>
      </c>
      <c r="B306" s="1">
        <f t="shared" si="77"/>
        <v>69356</v>
      </c>
      <c r="C306" s="1">
        <f t="shared" si="78"/>
        <v>69356</v>
      </c>
      <c r="D306" s="1">
        <f t="shared" si="79"/>
        <v>69356</v>
      </c>
      <c r="E306" s="1">
        <f t="shared" si="80"/>
        <v>71305</v>
      </c>
      <c r="F306" s="1">
        <f t="shared" si="81"/>
        <v>71393</v>
      </c>
      <c r="G306" s="1">
        <f t="shared" si="82"/>
        <v>72075</v>
      </c>
      <c r="H306" s="1">
        <f t="shared" si="83"/>
        <v>72592</v>
      </c>
      <c r="I306" s="1">
        <f t="shared" si="84"/>
        <v>87420</v>
      </c>
      <c r="J306" s="1">
        <f t="shared" si="85"/>
        <v>88520</v>
      </c>
      <c r="K306" s="1">
        <f t="shared" si="86"/>
        <v>170470</v>
      </c>
      <c r="L306" s="1">
        <f t="shared" si="87"/>
        <v>75156</v>
      </c>
      <c r="M306" s="1">
        <f>$A306*基本データ等!$F$13-基本データ等!$F$34</f>
        <v>63051</v>
      </c>
      <c r="N306" s="1">
        <f>$A306*基本データ等!$F$14-基本データ等!$F$35</f>
        <v>63051</v>
      </c>
      <c r="O306" s="1">
        <f>$A306*基本データ等!$F$15-基本データ等!$F$36</f>
        <v>63051</v>
      </c>
      <c r="P306" s="1">
        <f>$A306*基本データ等!$F$16-基本データ等!$F$37</f>
        <v>64823</v>
      </c>
      <c r="Q306" s="1">
        <f>$A306*基本データ等!$F$17-基本データ等!$F$38</f>
        <v>64903</v>
      </c>
      <c r="R306" s="1">
        <f>$A306*基本データ等!$F$18-基本データ等!$F$39</f>
        <v>65523</v>
      </c>
      <c r="S306" s="1">
        <f>$A306*基本データ等!$F$19-基本データ等!$F$40</f>
        <v>65993</v>
      </c>
      <c r="T306" s="1">
        <f>$A306*基本データ等!$F$20-基本データ等!$F$41</f>
        <v>79473</v>
      </c>
      <c r="U306" s="1">
        <f>$A306*基本データ等!$F$21-基本データ等!$F$42</f>
        <v>80473</v>
      </c>
      <c r="V306" s="1">
        <f>$A306*基本データ等!$F$22-基本データ等!$F$43</f>
        <v>154973</v>
      </c>
      <c r="W306" s="1">
        <f>$A306*基本データ等!$G$26-基本データ等!$G$47</f>
        <v>68324</v>
      </c>
      <c r="X306" s="1">
        <f>ROUNDDOWN(M306*基本データ等!$B$3,0)</f>
        <v>6305</v>
      </c>
      <c r="Y306" s="1">
        <f>ROUNDDOWN(N306*基本データ等!$B$3,0)</f>
        <v>6305</v>
      </c>
      <c r="Z306" s="1">
        <f>ROUNDDOWN(O306*基本データ等!$B$3,0)</f>
        <v>6305</v>
      </c>
      <c r="AA306" s="1">
        <f>ROUNDDOWN(P306*基本データ等!$B$3,0)</f>
        <v>6482</v>
      </c>
      <c r="AB306" s="1">
        <f>ROUNDDOWN(Q306*基本データ等!$B$3,0)</f>
        <v>6490</v>
      </c>
      <c r="AC306" s="1">
        <f>ROUNDDOWN(R306*基本データ等!$B$3,0)</f>
        <v>6552</v>
      </c>
      <c r="AD306" s="1">
        <f>ROUNDDOWN(S306*基本データ等!$B$3,0)</f>
        <v>6599</v>
      </c>
      <c r="AE306" s="1">
        <f>ROUNDDOWN(T306*基本データ等!$B$3,0)</f>
        <v>7947</v>
      </c>
      <c r="AF306" s="1">
        <f>ROUNDDOWN(U306*基本データ等!$B$3,0)</f>
        <v>8047</v>
      </c>
      <c r="AG306" s="1">
        <f>ROUNDDOWN(V306*基本データ等!$B$3,0)</f>
        <v>15497</v>
      </c>
      <c r="AH306" s="1">
        <f>ROUNDDOWN(W306*基本データ等!$B$3,0)</f>
        <v>6832</v>
      </c>
    </row>
    <row r="307" spans="1:34">
      <c r="A307" s="6">
        <v>304</v>
      </c>
      <c r="B307" s="1">
        <f t="shared" si="77"/>
        <v>69593</v>
      </c>
      <c r="C307" s="1">
        <f t="shared" si="78"/>
        <v>69593</v>
      </c>
      <c r="D307" s="1">
        <f t="shared" si="79"/>
        <v>69593</v>
      </c>
      <c r="E307" s="1">
        <f t="shared" si="80"/>
        <v>71542</v>
      </c>
      <c r="F307" s="1">
        <f t="shared" si="81"/>
        <v>71630</v>
      </c>
      <c r="G307" s="1">
        <f t="shared" si="82"/>
        <v>72312</v>
      </c>
      <c r="H307" s="1">
        <f t="shared" si="83"/>
        <v>72829</v>
      </c>
      <c r="I307" s="1">
        <f t="shared" si="84"/>
        <v>87657</v>
      </c>
      <c r="J307" s="1">
        <f t="shared" si="85"/>
        <v>88757</v>
      </c>
      <c r="K307" s="1">
        <f t="shared" si="86"/>
        <v>170707</v>
      </c>
      <c r="L307" s="1">
        <f t="shared" si="87"/>
        <v>75433</v>
      </c>
      <c r="M307" s="1">
        <f>$A307*基本データ等!$F$13-基本データ等!$F$34</f>
        <v>63267</v>
      </c>
      <c r="N307" s="1">
        <f>$A307*基本データ等!$F$14-基本データ等!$F$35</f>
        <v>63267</v>
      </c>
      <c r="O307" s="1">
        <f>$A307*基本データ等!$F$15-基本データ等!$F$36</f>
        <v>63267</v>
      </c>
      <c r="P307" s="1">
        <f>$A307*基本データ等!$F$16-基本データ等!$F$37</f>
        <v>65039</v>
      </c>
      <c r="Q307" s="1">
        <f>$A307*基本データ等!$F$17-基本データ等!$F$38</f>
        <v>65119</v>
      </c>
      <c r="R307" s="1">
        <f>$A307*基本データ等!$F$18-基本データ等!$F$39</f>
        <v>65739</v>
      </c>
      <c r="S307" s="1">
        <f>$A307*基本データ等!$F$19-基本データ等!$F$40</f>
        <v>66209</v>
      </c>
      <c r="T307" s="1">
        <f>$A307*基本データ等!$F$20-基本データ等!$F$41</f>
        <v>79689</v>
      </c>
      <c r="U307" s="1">
        <f>$A307*基本データ等!$F$21-基本データ等!$F$42</f>
        <v>80689</v>
      </c>
      <c r="V307" s="1">
        <f>$A307*基本データ等!$F$22-基本データ等!$F$43</f>
        <v>155189</v>
      </c>
      <c r="W307" s="1">
        <f>$A307*基本データ等!$G$26-基本データ等!$G$47</f>
        <v>68576</v>
      </c>
      <c r="X307" s="1">
        <f>ROUNDDOWN(M307*基本データ等!$B$3,0)</f>
        <v>6326</v>
      </c>
      <c r="Y307" s="1">
        <f>ROUNDDOWN(N307*基本データ等!$B$3,0)</f>
        <v>6326</v>
      </c>
      <c r="Z307" s="1">
        <f>ROUNDDOWN(O307*基本データ等!$B$3,0)</f>
        <v>6326</v>
      </c>
      <c r="AA307" s="1">
        <f>ROUNDDOWN(P307*基本データ等!$B$3,0)</f>
        <v>6503</v>
      </c>
      <c r="AB307" s="1">
        <f>ROUNDDOWN(Q307*基本データ等!$B$3,0)</f>
        <v>6511</v>
      </c>
      <c r="AC307" s="1">
        <f>ROUNDDOWN(R307*基本データ等!$B$3,0)</f>
        <v>6573</v>
      </c>
      <c r="AD307" s="1">
        <f>ROUNDDOWN(S307*基本データ等!$B$3,0)</f>
        <v>6620</v>
      </c>
      <c r="AE307" s="1">
        <f>ROUNDDOWN(T307*基本データ等!$B$3,0)</f>
        <v>7968</v>
      </c>
      <c r="AF307" s="1">
        <f>ROUNDDOWN(U307*基本データ等!$B$3,0)</f>
        <v>8068</v>
      </c>
      <c r="AG307" s="1">
        <f>ROUNDDOWN(V307*基本データ等!$B$3,0)</f>
        <v>15518</v>
      </c>
      <c r="AH307" s="1">
        <f>ROUNDDOWN(W307*基本データ等!$B$3,0)</f>
        <v>6857</v>
      </c>
    </row>
    <row r="308" spans="1:34">
      <c r="A308" s="6">
        <v>305</v>
      </c>
      <c r="B308" s="1">
        <f t="shared" si="77"/>
        <v>69831</v>
      </c>
      <c r="C308" s="1">
        <f t="shared" si="78"/>
        <v>69831</v>
      </c>
      <c r="D308" s="1">
        <f t="shared" si="79"/>
        <v>69831</v>
      </c>
      <c r="E308" s="1">
        <f t="shared" si="80"/>
        <v>71780</v>
      </c>
      <c r="F308" s="1">
        <f t="shared" si="81"/>
        <v>71868</v>
      </c>
      <c r="G308" s="1">
        <f t="shared" si="82"/>
        <v>72550</v>
      </c>
      <c r="H308" s="1">
        <f t="shared" si="83"/>
        <v>73067</v>
      </c>
      <c r="I308" s="1">
        <f t="shared" si="84"/>
        <v>87895</v>
      </c>
      <c r="J308" s="1">
        <f t="shared" si="85"/>
        <v>88995</v>
      </c>
      <c r="K308" s="1">
        <f t="shared" si="86"/>
        <v>170945</v>
      </c>
      <c r="L308" s="1">
        <f t="shared" si="87"/>
        <v>75710</v>
      </c>
      <c r="M308" s="1">
        <f>$A308*基本データ等!$F$13-基本データ等!$F$34</f>
        <v>63483</v>
      </c>
      <c r="N308" s="1">
        <f>$A308*基本データ等!$F$14-基本データ等!$F$35</f>
        <v>63483</v>
      </c>
      <c r="O308" s="1">
        <f>$A308*基本データ等!$F$15-基本データ等!$F$36</f>
        <v>63483</v>
      </c>
      <c r="P308" s="1">
        <f>$A308*基本データ等!$F$16-基本データ等!$F$37</f>
        <v>65255</v>
      </c>
      <c r="Q308" s="1">
        <f>$A308*基本データ等!$F$17-基本データ等!$F$38</f>
        <v>65335</v>
      </c>
      <c r="R308" s="1">
        <f>$A308*基本データ等!$F$18-基本データ等!$F$39</f>
        <v>65955</v>
      </c>
      <c r="S308" s="1">
        <f>$A308*基本データ等!$F$19-基本データ等!$F$40</f>
        <v>66425</v>
      </c>
      <c r="T308" s="1">
        <f>$A308*基本データ等!$F$20-基本データ等!$F$41</f>
        <v>79905</v>
      </c>
      <c r="U308" s="1">
        <f>$A308*基本データ等!$F$21-基本データ等!$F$42</f>
        <v>80905</v>
      </c>
      <c r="V308" s="1">
        <f>$A308*基本データ等!$F$22-基本データ等!$F$43</f>
        <v>155405</v>
      </c>
      <c r="W308" s="1">
        <f>$A308*基本データ等!$G$26-基本データ等!$G$47</f>
        <v>68828</v>
      </c>
      <c r="X308" s="1">
        <f>ROUNDDOWN(M308*基本データ等!$B$3,0)</f>
        <v>6348</v>
      </c>
      <c r="Y308" s="1">
        <f>ROUNDDOWN(N308*基本データ等!$B$3,0)</f>
        <v>6348</v>
      </c>
      <c r="Z308" s="1">
        <f>ROUNDDOWN(O308*基本データ等!$B$3,0)</f>
        <v>6348</v>
      </c>
      <c r="AA308" s="1">
        <f>ROUNDDOWN(P308*基本データ等!$B$3,0)</f>
        <v>6525</v>
      </c>
      <c r="AB308" s="1">
        <f>ROUNDDOWN(Q308*基本データ等!$B$3,0)</f>
        <v>6533</v>
      </c>
      <c r="AC308" s="1">
        <f>ROUNDDOWN(R308*基本データ等!$B$3,0)</f>
        <v>6595</v>
      </c>
      <c r="AD308" s="1">
        <f>ROUNDDOWN(S308*基本データ等!$B$3,0)</f>
        <v>6642</v>
      </c>
      <c r="AE308" s="1">
        <f>ROUNDDOWN(T308*基本データ等!$B$3,0)</f>
        <v>7990</v>
      </c>
      <c r="AF308" s="1">
        <f>ROUNDDOWN(U308*基本データ等!$B$3,0)</f>
        <v>8090</v>
      </c>
      <c r="AG308" s="1">
        <f>ROUNDDOWN(V308*基本データ等!$B$3,0)</f>
        <v>15540</v>
      </c>
      <c r="AH308" s="1">
        <f>ROUNDDOWN(W308*基本データ等!$B$3,0)</f>
        <v>6882</v>
      </c>
    </row>
    <row r="309" spans="1:34">
      <c r="A309" s="6">
        <v>306</v>
      </c>
      <c r="B309" s="1">
        <f t="shared" si="77"/>
        <v>70068</v>
      </c>
      <c r="C309" s="1">
        <f t="shared" si="78"/>
        <v>70068</v>
      </c>
      <c r="D309" s="1">
        <f t="shared" si="79"/>
        <v>70068</v>
      </c>
      <c r="E309" s="1">
        <f t="shared" si="80"/>
        <v>72018</v>
      </c>
      <c r="F309" s="1">
        <f t="shared" si="81"/>
        <v>72106</v>
      </c>
      <c r="G309" s="1">
        <f t="shared" si="82"/>
        <v>72788</v>
      </c>
      <c r="H309" s="1">
        <f t="shared" si="83"/>
        <v>73305</v>
      </c>
      <c r="I309" s="1">
        <f t="shared" si="84"/>
        <v>88133</v>
      </c>
      <c r="J309" s="1">
        <f t="shared" si="85"/>
        <v>89233</v>
      </c>
      <c r="K309" s="1">
        <f t="shared" si="86"/>
        <v>171183</v>
      </c>
      <c r="L309" s="1">
        <f t="shared" si="87"/>
        <v>75988</v>
      </c>
      <c r="M309" s="1">
        <f>$A309*基本データ等!$F$13-基本データ等!$F$34</f>
        <v>63699</v>
      </c>
      <c r="N309" s="1">
        <f>$A309*基本データ等!$F$14-基本データ等!$F$35</f>
        <v>63699</v>
      </c>
      <c r="O309" s="1">
        <f>$A309*基本データ等!$F$15-基本データ等!$F$36</f>
        <v>63699</v>
      </c>
      <c r="P309" s="1">
        <f>$A309*基本データ等!$F$16-基本データ等!$F$37</f>
        <v>65471</v>
      </c>
      <c r="Q309" s="1">
        <f>$A309*基本データ等!$F$17-基本データ等!$F$38</f>
        <v>65551</v>
      </c>
      <c r="R309" s="1">
        <f>$A309*基本データ等!$F$18-基本データ等!$F$39</f>
        <v>66171</v>
      </c>
      <c r="S309" s="1">
        <f>$A309*基本データ等!$F$19-基本データ等!$F$40</f>
        <v>66641</v>
      </c>
      <c r="T309" s="1">
        <f>$A309*基本データ等!$F$20-基本データ等!$F$41</f>
        <v>80121</v>
      </c>
      <c r="U309" s="1">
        <f>$A309*基本データ等!$F$21-基本データ等!$F$42</f>
        <v>81121</v>
      </c>
      <c r="V309" s="1">
        <f>$A309*基本データ等!$F$22-基本データ等!$F$43</f>
        <v>155621</v>
      </c>
      <c r="W309" s="1">
        <f>$A309*基本データ等!$G$26-基本データ等!$G$47</f>
        <v>69080</v>
      </c>
      <c r="X309" s="1">
        <f>ROUNDDOWN(M309*基本データ等!$B$3,0)</f>
        <v>6369</v>
      </c>
      <c r="Y309" s="1">
        <f>ROUNDDOWN(N309*基本データ等!$B$3,0)</f>
        <v>6369</v>
      </c>
      <c r="Z309" s="1">
        <f>ROUNDDOWN(O309*基本データ等!$B$3,0)</f>
        <v>6369</v>
      </c>
      <c r="AA309" s="1">
        <f>ROUNDDOWN(P309*基本データ等!$B$3,0)</f>
        <v>6547</v>
      </c>
      <c r="AB309" s="1">
        <f>ROUNDDOWN(Q309*基本データ等!$B$3,0)</f>
        <v>6555</v>
      </c>
      <c r="AC309" s="1">
        <f>ROUNDDOWN(R309*基本データ等!$B$3,0)</f>
        <v>6617</v>
      </c>
      <c r="AD309" s="1">
        <f>ROUNDDOWN(S309*基本データ等!$B$3,0)</f>
        <v>6664</v>
      </c>
      <c r="AE309" s="1">
        <f>ROUNDDOWN(T309*基本データ等!$B$3,0)</f>
        <v>8012</v>
      </c>
      <c r="AF309" s="1">
        <f>ROUNDDOWN(U309*基本データ等!$B$3,0)</f>
        <v>8112</v>
      </c>
      <c r="AG309" s="1">
        <f>ROUNDDOWN(V309*基本データ等!$B$3,0)</f>
        <v>15562</v>
      </c>
      <c r="AH309" s="1">
        <f>ROUNDDOWN(W309*基本データ等!$B$3,0)</f>
        <v>6908</v>
      </c>
    </row>
    <row r="310" spans="1:34">
      <c r="A310" s="6">
        <v>307</v>
      </c>
      <c r="B310" s="1">
        <f t="shared" si="77"/>
        <v>70306</v>
      </c>
      <c r="C310" s="1">
        <f t="shared" si="78"/>
        <v>70306</v>
      </c>
      <c r="D310" s="1">
        <f t="shared" si="79"/>
        <v>70306</v>
      </c>
      <c r="E310" s="1">
        <f t="shared" si="80"/>
        <v>72255</v>
      </c>
      <c r="F310" s="1">
        <f t="shared" si="81"/>
        <v>72343</v>
      </c>
      <c r="G310" s="1">
        <f t="shared" si="82"/>
        <v>73025</v>
      </c>
      <c r="H310" s="1">
        <f t="shared" si="83"/>
        <v>73542</v>
      </c>
      <c r="I310" s="1">
        <f t="shared" si="84"/>
        <v>88370</v>
      </c>
      <c r="J310" s="1">
        <f t="shared" si="85"/>
        <v>89470</v>
      </c>
      <c r="K310" s="1">
        <f t="shared" si="86"/>
        <v>171420</v>
      </c>
      <c r="L310" s="1">
        <f t="shared" si="87"/>
        <v>76265</v>
      </c>
      <c r="M310" s="1">
        <f>$A310*基本データ等!$F$13-基本データ等!$F$34</f>
        <v>63915</v>
      </c>
      <c r="N310" s="1">
        <f>$A310*基本データ等!$F$14-基本データ等!$F$35</f>
        <v>63915</v>
      </c>
      <c r="O310" s="1">
        <f>$A310*基本データ等!$F$15-基本データ等!$F$36</f>
        <v>63915</v>
      </c>
      <c r="P310" s="1">
        <f>$A310*基本データ等!$F$16-基本データ等!$F$37</f>
        <v>65687</v>
      </c>
      <c r="Q310" s="1">
        <f>$A310*基本データ等!$F$17-基本データ等!$F$38</f>
        <v>65767</v>
      </c>
      <c r="R310" s="1">
        <f>$A310*基本データ等!$F$18-基本データ等!$F$39</f>
        <v>66387</v>
      </c>
      <c r="S310" s="1">
        <f>$A310*基本データ等!$F$19-基本データ等!$F$40</f>
        <v>66857</v>
      </c>
      <c r="T310" s="1">
        <f>$A310*基本データ等!$F$20-基本データ等!$F$41</f>
        <v>80337</v>
      </c>
      <c r="U310" s="1">
        <f>$A310*基本データ等!$F$21-基本データ等!$F$42</f>
        <v>81337</v>
      </c>
      <c r="V310" s="1">
        <f>$A310*基本データ等!$F$22-基本データ等!$F$43</f>
        <v>155837</v>
      </c>
      <c r="W310" s="1">
        <f>$A310*基本データ等!$G$26-基本データ等!$G$47</f>
        <v>69332</v>
      </c>
      <c r="X310" s="1">
        <f>ROUNDDOWN(M310*基本データ等!$B$3,0)</f>
        <v>6391</v>
      </c>
      <c r="Y310" s="1">
        <f>ROUNDDOWN(N310*基本データ等!$B$3,0)</f>
        <v>6391</v>
      </c>
      <c r="Z310" s="1">
        <f>ROUNDDOWN(O310*基本データ等!$B$3,0)</f>
        <v>6391</v>
      </c>
      <c r="AA310" s="1">
        <f>ROUNDDOWN(P310*基本データ等!$B$3,0)</f>
        <v>6568</v>
      </c>
      <c r="AB310" s="1">
        <f>ROUNDDOWN(Q310*基本データ等!$B$3,0)</f>
        <v>6576</v>
      </c>
      <c r="AC310" s="1">
        <f>ROUNDDOWN(R310*基本データ等!$B$3,0)</f>
        <v>6638</v>
      </c>
      <c r="AD310" s="1">
        <f>ROUNDDOWN(S310*基本データ等!$B$3,0)</f>
        <v>6685</v>
      </c>
      <c r="AE310" s="1">
        <f>ROUNDDOWN(T310*基本データ等!$B$3,0)</f>
        <v>8033</v>
      </c>
      <c r="AF310" s="1">
        <f>ROUNDDOWN(U310*基本データ等!$B$3,0)</f>
        <v>8133</v>
      </c>
      <c r="AG310" s="1">
        <f>ROUNDDOWN(V310*基本データ等!$B$3,0)</f>
        <v>15583</v>
      </c>
      <c r="AH310" s="1">
        <f>ROUNDDOWN(W310*基本データ等!$B$3,0)</f>
        <v>6933</v>
      </c>
    </row>
    <row r="311" spans="1:34">
      <c r="A311" s="6">
        <v>308</v>
      </c>
      <c r="B311" s="1">
        <f t="shared" si="77"/>
        <v>70544</v>
      </c>
      <c r="C311" s="1">
        <f t="shared" si="78"/>
        <v>70544</v>
      </c>
      <c r="D311" s="1">
        <f t="shared" si="79"/>
        <v>70544</v>
      </c>
      <c r="E311" s="1">
        <f t="shared" si="80"/>
        <v>72493</v>
      </c>
      <c r="F311" s="1">
        <f t="shared" si="81"/>
        <v>72581</v>
      </c>
      <c r="G311" s="1">
        <f t="shared" si="82"/>
        <v>73263</v>
      </c>
      <c r="H311" s="1">
        <f t="shared" si="83"/>
        <v>73780</v>
      </c>
      <c r="I311" s="1">
        <f t="shared" si="84"/>
        <v>88608</v>
      </c>
      <c r="J311" s="1">
        <f t="shared" si="85"/>
        <v>89708</v>
      </c>
      <c r="K311" s="1">
        <f t="shared" si="86"/>
        <v>171658</v>
      </c>
      <c r="L311" s="1">
        <f t="shared" si="87"/>
        <v>76542</v>
      </c>
      <c r="M311" s="1">
        <f>$A311*基本データ等!$F$13-基本データ等!$F$34</f>
        <v>64131</v>
      </c>
      <c r="N311" s="1">
        <f>$A311*基本データ等!$F$14-基本データ等!$F$35</f>
        <v>64131</v>
      </c>
      <c r="O311" s="1">
        <f>$A311*基本データ等!$F$15-基本データ等!$F$36</f>
        <v>64131</v>
      </c>
      <c r="P311" s="1">
        <f>$A311*基本データ等!$F$16-基本データ等!$F$37</f>
        <v>65903</v>
      </c>
      <c r="Q311" s="1">
        <f>$A311*基本データ等!$F$17-基本データ等!$F$38</f>
        <v>65983</v>
      </c>
      <c r="R311" s="1">
        <f>$A311*基本データ等!$F$18-基本データ等!$F$39</f>
        <v>66603</v>
      </c>
      <c r="S311" s="1">
        <f>$A311*基本データ等!$F$19-基本データ等!$F$40</f>
        <v>67073</v>
      </c>
      <c r="T311" s="1">
        <f>$A311*基本データ等!$F$20-基本データ等!$F$41</f>
        <v>80553</v>
      </c>
      <c r="U311" s="1">
        <f>$A311*基本データ等!$F$21-基本データ等!$F$42</f>
        <v>81553</v>
      </c>
      <c r="V311" s="1">
        <f>$A311*基本データ等!$F$22-基本データ等!$F$43</f>
        <v>156053</v>
      </c>
      <c r="W311" s="1">
        <f>$A311*基本データ等!$G$26-基本データ等!$G$47</f>
        <v>69584</v>
      </c>
      <c r="X311" s="1">
        <f>ROUNDDOWN(M311*基本データ等!$B$3,0)</f>
        <v>6413</v>
      </c>
      <c r="Y311" s="1">
        <f>ROUNDDOWN(N311*基本データ等!$B$3,0)</f>
        <v>6413</v>
      </c>
      <c r="Z311" s="1">
        <f>ROUNDDOWN(O311*基本データ等!$B$3,0)</f>
        <v>6413</v>
      </c>
      <c r="AA311" s="1">
        <f>ROUNDDOWN(P311*基本データ等!$B$3,0)</f>
        <v>6590</v>
      </c>
      <c r="AB311" s="1">
        <f>ROUNDDOWN(Q311*基本データ等!$B$3,0)</f>
        <v>6598</v>
      </c>
      <c r="AC311" s="1">
        <f>ROUNDDOWN(R311*基本データ等!$B$3,0)</f>
        <v>6660</v>
      </c>
      <c r="AD311" s="1">
        <f>ROUNDDOWN(S311*基本データ等!$B$3,0)</f>
        <v>6707</v>
      </c>
      <c r="AE311" s="1">
        <f>ROUNDDOWN(T311*基本データ等!$B$3,0)</f>
        <v>8055</v>
      </c>
      <c r="AF311" s="1">
        <f>ROUNDDOWN(U311*基本データ等!$B$3,0)</f>
        <v>8155</v>
      </c>
      <c r="AG311" s="1">
        <f>ROUNDDOWN(V311*基本データ等!$B$3,0)</f>
        <v>15605</v>
      </c>
      <c r="AH311" s="1">
        <f>ROUNDDOWN(W311*基本データ等!$B$3,0)</f>
        <v>6958</v>
      </c>
    </row>
    <row r="312" spans="1:34">
      <c r="A312" s="6">
        <v>309</v>
      </c>
      <c r="B312" s="1">
        <f t="shared" si="77"/>
        <v>70781</v>
      </c>
      <c r="C312" s="1">
        <f t="shared" si="78"/>
        <v>70781</v>
      </c>
      <c r="D312" s="1">
        <f t="shared" si="79"/>
        <v>70781</v>
      </c>
      <c r="E312" s="1">
        <f t="shared" si="80"/>
        <v>72730</v>
      </c>
      <c r="F312" s="1">
        <f t="shared" si="81"/>
        <v>72818</v>
      </c>
      <c r="G312" s="1">
        <f t="shared" si="82"/>
        <v>73500</v>
      </c>
      <c r="H312" s="1">
        <f t="shared" si="83"/>
        <v>74017</v>
      </c>
      <c r="I312" s="1">
        <f t="shared" si="84"/>
        <v>88845</v>
      </c>
      <c r="J312" s="1">
        <f t="shared" si="85"/>
        <v>89945</v>
      </c>
      <c r="K312" s="1">
        <f t="shared" si="86"/>
        <v>171895</v>
      </c>
      <c r="L312" s="1">
        <f t="shared" si="87"/>
        <v>76819</v>
      </c>
      <c r="M312" s="1">
        <f>$A312*基本データ等!$F$13-基本データ等!$F$34</f>
        <v>64347</v>
      </c>
      <c r="N312" s="1">
        <f>$A312*基本データ等!$F$14-基本データ等!$F$35</f>
        <v>64347</v>
      </c>
      <c r="O312" s="1">
        <f>$A312*基本データ等!$F$15-基本データ等!$F$36</f>
        <v>64347</v>
      </c>
      <c r="P312" s="1">
        <f>$A312*基本データ等!$F$16-基本データ等!$F$37</f>
        <v>66119</v>
      </c>
      <c r="Q312" s="1">
        <f>$A312*基本データ等!$F$17-基本データ等!$F$38</f>
        <v>66199</v>
      </c>
      <c r="R312" s="1">
        <f>$A312*基本データ等!$F$18-基本データ等!$F$39</f>
        <v>66819</v>
      </c>
      <c r="S312" s="1">
        <f>$A312*基本データ等!$F$19-基本データ等!$F$40</f>
        <v>67289</v>
      </c>
      <c r="T312" s="1">
        <f>$A312*基本データ等!$F$20-基本データ等!$F$41</f>
        <v>80769</v>
      </c>
      <c r="U312" s="1">
        <f>$A312*基本データ等!$F$21-基本データ等!$F$42</f>
        <v>81769</v>
      </c>
      <c r="V312" s="1">
        <f>$A312*基本データ等!$F$22-基本データ等!$F$43</f>
        <v>156269</v>
      </c>
      <c r="W312" s="1">
        <f>$A312*基本データ等!$G$26-基本データ等!$G$47</f>
        <v>69836</v>
      </c>
      <c r="X312" s="1">
        <f>ROUNDDOWN(M312*基本データ等!$B$3,0)</f>
        <v>6434</v>
      </c>
      <c r="Y312" s="1">
        <f>ROUNDDOWN(N312*基本データ等!$B$3,0)</f>
        <v>6434</v>
      </c>
      <c r="Z312" s="1">
        <f>ROUNDDOWN(O312*基本データ等!$B$3,0)</f>
        <v>6434</v>
      </c>
      <c r="AA312" s="1">
        <f>ROUNDDOWN(P312*基本データ等!$B$3,0)</f>
        <v>6611</v>
      </c>
      <c r="AB312" s="1">
        <f>ROUNDDOWN(Q312*基本データ等!$B$3,0)</f>
        <v>6619</v>
      </c>
      <c r="AC312" s="1">
        <f>ROUNDDOWN(R312*基本データ等!$B$3,0)</f>
        <v>6681</v>
      </c>
      <c r="AD312" s="1">
        <f>ROUNDDOWN(S312*基本データ等!$B$3,0)</f>
        <v>6728</v>
      </c>
      <c r="AE312" s="1">
        <f>ROUNDDOWN(T312*基本データ等!$B$3,0)</f>
        <v>8076</v>
      </c>
      <c r="AF312" s="1">
        <f>ROUNDDOWN(U312*基本データ等!$B$3,0)</f>
        <v>8176</v>
      </c>
      <c r="AG312" s="1">
        <f>ROUNDDOWN(V312*基本データ等!$B$3,0)</f>
        <v>15626</v>
      </c>
      <c r="AH312" s="1">
        <f>ROUNDDOWN(W312*基本データ等!$B$3,0)</f>
        <v>6983</v>
      </c>
    </row>
    <row r="313" spans="1:34">
      <c r="A313" s="6">
        <v>310</v>
      </c>
      <c r="B313" s="1">
        <f t="shared" si="77"/>
        <v>71019</v>
      </c>
      <c r="C313" s="1">
        <f t="shared" si="78"/>
        <v>71019</v>
      </c>
      <c r="D313" s="1">
        <f t="shared" si="79"/>
        <v>71019</v>
      </c>
      <c r="E313" s="1">
        <f t="shared" si="80"/>
        <v>72968</v>
      </c>
      <c r="F313" s="1">
        <f t="shared" si="81"/>
        <v>73056</v>
      </c>
      <c r="G313" s="1">
        <f t="shared" si="82"/>
        <v>73738</v>
      </c>
      <c r="H313" s="1">
        <f t="shared" si="83"/>
        <v>74255</v>
      </c>
      <c r="I313" s="1">
        <f t="shared" si="84"/>
        <v>89083</v>
      </c>
      <c r="J313" s="1">
        <f t="shared" si="85"/>
        <v>90183</v>
      </c>
      <c r="K313" s="1">
        <f t="shared" si="86"/>
        <v>172133</v>
      </c>
      <c r="L313" s="1">
        <f t="shared" si="87"/>
        <v>77096</v>
      </c>
      <c r="M313" s="1">
        <f>$A313*基本データ等!$F$13-基本データ等!$F$34</f>
        <v>64563</v>
      </c>
      <c r="N313" s="1">
        <f>$A313*基本データ等!$F$14-基本データ等!$F$35</f>
        <v>64563</v>
      </c>
      <c r="O313" s="1">
        <f>$A313*基本データ等!$F$15-基本データ等!$F$36</f>
        <v>64563</v>
      </c>
      <c r="P313" s="1">
        <f>$A313*基本データ等!$F$16-基本データ等!$F$37</f>
        <v>66335</v>
      </c>
      <c r="Q313" s="1">
        <f>$A313*基本データ等!$F$17-基本データ等!$F$38</f>
        <v>66415</v>
      </c>
      <c r="R313" s="1">
        <f>$A313*基本データ等!$F$18-基本データ等!$F$39</f>
        <v>67035</v>
      </c>
      <c r="S313" s="1">
        <f>$A313*基本データ等!$F$19-基本データ等!$F$40</f>
        <v>67505</v>
      </c>
      <c r="T313" s="1">
        <f>$A313*基本データ等!$F$20-基本データ等!$F$41</f>
        <v>80985</v>
      </c>
      <c r="U313" s="1">
        <f>$A313*基本データ等!$F$21-基本データ等!$F$42</f>
        <v>81985</v>
      </c>
      <c r="V313" s="1">
        <f>$A313*基本データ等!$F$22-基本データ等!$F$43</f>
        <v>156485</v>
      </c>
      <c r="W313" s="1">
        <f>$A313*基本データ等!$G$26-基本データ等!$G$47</f>
        <v>70088</v>
      </c>
      <c r="X313" s="1">
        <f>ROUNDDOWN(M313*基本データ等!$B$3,0)</f>
        <v>6456</v>
      </c>
      <c r="Y313" s="1">
        <f>ROUNDDOWN(N313*基本データ等!$B$3,0)</f>
        <v>6456</v>
      </c>
      <c r="Z313" s="1">
        <f>ROUNDDOWN(O313*基本データ等!$B$3,0)</f>
        <v>6456</v>
      </c>
      <c r="AA313" s="1">
        <f>ROUNDDOWN(P313*基本データ等!$B$3,0)</f>
        <v>6633</v>
      </c>
      <c r="AB313" s="1">
        <f>ROUNDDOWN(Q313*基本データ等!$B$3,0)</f>
        <v>6641</v>
      </c>
      <c r="AC313" s="1">
        <f>ROUNDDOWN(R313*基本データ等!$B$3,0)</f>
        <v>6703</v>
      </c>
      <c r="AD313" s="1">
        <f>ROUNDDOWN(S313*基本データ等!$B$3,0)</f>
        <v>6750</v>
      </c>
      <c r="AE313" s="1">
        <f>ROUNDDOWN(T313*基本データ等!$B$3,0)</f>
        <v>8098</v>
      </c>
      <c r="AF313" s="1">
        <f>ROUNDDOWN(U313*基本データ等!$B$3,0)</f>
        <v>8198</v>
      </c>
      <c r="AG313" s="1">
        <f>ROUNDDOWN(V313*基本データ等!$B$3,0)</f>
        <v>15648</v>
      </c>
      <c r="AH313" s="1">
        <f>ROUNDDOWN(W313*基本データ等!$B$3,0)</f>
        <v>7008</v>
      </c>
    </row>
    <row r="314" spans="1:34">
      <c r="A314" s="6">
        <v>311</v>
      </c>
      <c r="B314" s="1">
        <f t="shared" si="77"/>
        <v>71256</v>
      </c>
      <c r="C314" s="1">
        <f t="shared" si="78"/>
        <v>71256</v>
      </c>
      <c r="D314" s="1">
        <f t="shared" si="79"/>
        <v>71256</v>
      </c>
      <c r="E314" s="1">
        <f t="shared" si="80"/>
        <v>73206</v>
      </c>
      <c r="F314" s="1">
        <f t="shared" si="81"/>
        <v>73294</v>
      </c>
      <c r="G314" s="1">
        <f t="shared" si="82"/>
        <v>73976</v>
      </c>
      <c r="H314" s="1">
        <f t="shared" si="83"/>
        <v>74493</v>
      </c>
      <c r="I314" s="1">
        <f t="shared" si="84"/>
        <v>89321</v>
      </c>
      <c r="J314" s="1">
        <f t="shared" si="85"/>
        <v>90421</v>
      </c>
      <c r="K314" s="1">
        <f t="shared" si="86"/>
        <v>172371</v>
      </c>
      <c r="L314" s="1">
        <f t="shared" si="87"/>
        <v>77374</v>
      </c>
      <c r="M314" s="1">
        <f>$A314*基本データ等!$F$13-基本データ等!$F$34</f>
        <v>64779</v>
      </c>
      <c r="N314" s="1">
        <f>$A314*基本データ等!$F$14-基本データ等!$F$35</f>
        <v>64779</v>
      </c>
      <c r="O314" s="1">
        <f>$A314*基本データ等!$F$15-基本データ等!$F$36</f>
        <v>64779</v>
      </c>
      <c r="P314" s="1">
        <f>$A314*基本データ等!$F$16-基本データ等!$F$37</f>
        <v>66551</v>
      </c>
      <c r="Q314" s="1">
        <f>$A314*基本データ等!$F$17-基本データ等!$F$38</f>
        <v>66631</v>
      </c>
      <c r="R314" s="1">
        <f>$A314*基本データ等!$F$18-基本データ等!$F$39</f>
        <v>67251</v>
      </c>
      <c r="S314" s="1">
        <f>$A314*基本データ等!$F$19-基本データ等!$F$40</f>
        <v>67721</v>
      </c>
      <c r="T314" s="1">
        <f>$A314*基本データ等!$F$20-基本データ等!$F$41</f>
        <v>81201</v>
      </c>
      <c r="U314" s="1">
        <f>$A314*基本データ等!$F$21-基本データ等!$F$42</f>
        <v>82201</v>
      </c>
      <c r="V314" s="1">
        <f>$A314*基本データ等!$F$22-基本データ等!$F$43</f>
        <v>156701</v>
      </c>
      <c r="W314" s="1">
        <f>$A314*基本データ等!$G$26-基本データ等!$G$47</f>
        <v>70340</v>
      </c>
      <c r="X314" s="1">
        <f>ROUNDDOWN(M314*基本データ等!$B$3,0)</f>
        <v>6477</v>
      </c>
      <c r="Y314" s="1">
        <f>ROUNDDOWN(N314*基本データ等!$B$3,0)</f>
        <v>6477</v>
      </c>
      <c r="Z314" s="1">
        <f>ROUNDDOWN(O314*基本データ等!$B$3,0)</f>
        <v>6477</v>
      </c>
      <c r="AA314" s="1">
        <f>ROUNDDOWN(P314*基本データ等!$B$3,0)</f>
        <v>6655</v>
      </c>
      <c r="AB314" s="1">
        <f>ROUNDDOWN(Q314*基本データ等!$B$3,0)</f>
        <v>6663</v>
      </c>
      <c r="AC314" s="1">
        <f>ROUNDDOWN(R314*基本データ等!$B$3,0)</f>
        <v>6725</v>
      </c>
      <c r="AD314" s="1">
        <f>ROUNDDOWN(S314*基本データ等!$B$3,0)</f>
        <v>6772</v>
      </c>
      <c r="AE314" s="1">
        <f>ROUNDDOWN(T314*基本データ等!$B$3,0)</f>
        <v>8120</v>
      </c>
      <c r="AF314" s="1">
        <f>ROUNDDOWN(U314*基本データ等!$B$3,0)</f>
        <v>8220</v>
      </c>
      <c r="AG314" s="1">
        <f>ROUNDDOWN(V314*基本データ等!$B$3,0)</f>
        <v>15670</v>
      </c>
      <c r="AH314" s="1">
        <f>ROUNDDOWN(W314*基本データ等!$B$3,0)</f>
        <v>7034</v>
      </c>
    </row>
    <row r="315" spans="1:34">
      <c r="A315" s="6">
        <v>312</v>
      </c>
      <c r="B315" s="1">
        <f t="shared" si="77"/>
        <v>71494</v>
      </c>
      <c r="C315" s="1">
        <f t="shared" si="78"/>
        <v>71494</v>
      </c>
      <c r="D315" s="1">
        <f t="shared" si="79"/>
        <v>71494</v>
      </c>
      <c r="E315" s="1">
        <f t="shared" si="80"/>
        <v>73443</v>
      </c>
      <c r="F315" s="1">
        <f t="shared" si="81"/>
        <v>73531</v>
      </c>
      <c r="G315" s="1">
        <f t="shared" si="82"/>
        <v>74213</v>
      </c>
      <c r="H315" s="1">
        <f t="shared" si="83"/>
        <v>74730</v>
      </c>
      <c r="I315" s="1">
        <f t="shared" si="84"/>
        <v>89558</v>
      </c>
      <c r="J315" s="1">
        <f t="shared" si="85"/>
        <v>90658</v>
      </c>
      <c r="K315" s="1">
        <f t="shared" si="86"/>
        <v>172608</v>
      </c>
      <c r="L315" s="1">
        <f t="shared" si="87"/>
        <v>77651</v>
      </c>
      <c r="M315" s="1">
        <f>$A315*基本データ等!$F$13-基本データ等!$F$34</f>
        <v>64995</v>
      </c>
      <c r="N315" s="1">
        <f>$A315*基本データ等!$F$14-基本データ等!$F$35</f>
        <v>64995</v>
      </c>
      <c r="O315" s="1">
        <f>$A315*基本データ等!$F$15-基本データ等!$F$36</f>
        <v>64995</v>
      </c>
      <c r="P315" s="1">
        <f>$A315*基本データ等!$F$16-基本データ等!$F$37</f>
        <v>66767</v>
      </c>
      <c r="Q315" s="1">
        <f>$A315*基本データ等!$F$17-基本データ等!$F$38</f>
        <v>66847</v>
      </c>
      <c r="R315" s="1">
        <f>$A315*基本データ等!$F$18-基本データ等!$F$39</f>
        <v>67467</v>
      </c>
      <c r="S315" s="1">
        <f>$A315*基本データ等!$F$19-基本データ等!$F$40</f>
        <v>67937</v>
      </c>
      <c r="T315" s="1">
        <f>$A315*基本データ等!$F$20-基本データ等!$F$41</f>
        <v>81417</v>
      </c>
      <c r="U315" s="1">
        <f>$A315*基本データ等!$F$21-基本データ等!$F$42</f>
        <v>82417</v>
      </c>
      <c r="V315" s="1">
        <f>$A315*基本データ等!$F$22-基本データ等!$F$43</f>
        <v>156917</v>
      </c>
      <c r="W315" s="1">
        <f>$A315*基本データ等!$G$26-基本データ等!$G$47</f>
        <v>70592</v>
      </c>
      <c r="X315" s="1">
        <f>ROUNDDOWN(M315*基本データ等!$B$3,0)</f>
        <v>6499</v>
      </c>
      <c r="Y315" s="1">
        <f>ROUNDDOWN(N315*基本データ等!$B$3,0)</f>
        <v>6499</v>
      </c>
      <c r="Z315" s="1">
        <f>ROUNDDOWN(O315*基本データ等!$B$3,0)</f>
        <v>6499</v>
      </c>
      <c r="AA315" s="1">
        <f>ROUNDDOWN(P315*基本データ等!$B$3,0)</f>
        <v>6676</v>
      </c>
      <c r="AB315" s="1">
        <f>ROUNDDOWN(Q315*基本データ等!$B$3,0)</f>
        <v>6684</v>
      </c>
      <c r="AC315" s="1">
        <f>ROUNDDOWN(R315*基本データ等!$B$3,0)</f>
        <v>6746</v>
      </c>
      <c r="AD315" s="1">
        <f>ROUNDDOWN(S315*基本データ等!$B$3,0)</f>
        <v>6793</v>
      </c>
      <c r="AE315" s="1">
        <f>ROUNDDOWN(T315*基本データ等!$B$3,0)</f>
        <v>8141</v>
      </c>
      <c r="AF315" s="1">
        <f>ROUNDDOWN(U315*基本データ等!$B$3,0)</f>
        <v>8241</v>
      </c>
      <c r="AG315" s="1">
        <f>ROUNDDOWN(V315*基本データ等!$B$3,0)</f>
        <v>15691</v>
      </c>
      <c r="AH315" s="1">
        <f>ROUNDDOWN(W315*基本データ等!$B$3,0)</f>
        <v>7059</v>
      </c>
    </row>
    <row r="316" spans="1:34">
      <c r="A316" s="6">
        <v>313</v>
      </c>
      <c r="B316" s="1">
        <f t="shared" si="77"/>
        <v>71732</v>
      </c>
      <c r="C316" s="1">
        <f t="shared" si="78"/>
        <v>71732</v>
      </c>
      <c r="D316" s="1">
        <f t="shared" si="79"/>
        <v>71732</v>
      </c>
      <c r="E316" s="1">
        <f t="shared" si="80"/>
        <v>73681</v>
      </c>
      <c r="F316" s="1">
        <f t="shared" si="81"/>
        <v>73769</v>
      </c>
      <c r="G316" s="1">
        <f t="shared" si="82"/>
        <v>74451</v>
      </c>
      <c r="H316" s="1">
        <f t="shared" si="83"/>
        <v>74968</v>
      </c>
      <c r="I316" s="1">
        <f t="shared" si="84"/>
        <v>89796</v>
      </c>
      <c r="J316" s="1">
        <f t="shared" si="85"/>
        <v>90896</v>
      </c>
      <c r="K316" s="1">
        <f t="shared" si="86"/>
        <v>172846</v>
      </c>
      <c r="L316" s="1">
        <f t="shared" si="87"/>
        <v>77928</v>
      </c>
      <c r="M316" s="1">
        <f>$A316*基本データ等!$F$13-基本データ等!$F$34</f>
        <v>65211</v>
      </c>
      <c r="N316" s="1">
        <f>$A316*基本データ等!$F$14-基本データ等!$F$35</f>
        <v>65211</v>
      </c>
      <c r="O316" s="1">
        <f>$A316*基本データ等!$F$15-基本データ等!$F$36</f>
        <v>65211</v>
      </c>
      <c r="P316" s="1">
        <f>$A316*基本データ等!$F$16-基本データ等!$F$37</f>
        <v>66983</v>
      </c>
      <c r="Q316" s="1">
        <f>$A316*基本データ等!$F$17-基本データ等!$F$38</f>
        <v>67063</v>
      </c>
      <c r="R316" s="1">
        <f>$A316*基本データ等!$F$18-基本データ等!$F$39</f>
        <v>67683</v>
      </c>
      <c r="S316" s="1">
        <f>$A316*基本データ等!$F$19-基本データ等!$F$40</f>
        <v>68153</v>
      </c>
      <c r="T316" s="1">
        <f>$A316*基本データ等!$F$20-基本データ等!$F$41</f>
        <v>81633</v>
      </c>
      <c r="U316" s="1">
        <f>$A316*基本データ等!$F$21-基本データ等!$F$42</f>
        <v>82633</v>
      </c>
      <c r="V316" s="1">
        <f>$A316*基本データ等!$F$22-基本データ等!$F$43</f>
        <v>157133</v>
      </c>
      <c r="W316" s="1">
        <f>$A316*基本データ等!$G$26-基本データ等!$G$47</f>
        <v>70844</v>
      </c>
      <c r="X316" s="1">
        <f>ROUNDDOWN(M316*基本データ等!$B$3,0)</f>
        <v>6521</v>
      </c>
      <c r="Y316" s="1">
        <f>ROUNDDOWN(N316*基本データ等!$B$3,0)</f>
        <v>6521</v>
      </c>
      <c r="Z316" s="1">
        <f>ROUNDDOWN(O316*基本データ等!$B$3,0)</f>
        <v>6521</v>
      </c>
      <c r="AA316" s="1">
        <f>ROUNDDOWN(P316*基本データ等!$B$3,0)</f>
        <v>6698</v>
      </c>
      <c r="AB316" s="1">
        <f>ROUNDDOWN(Q316*基本データ等!$B$3,0)</f>
        <v>6706</v>
      </c>
      <c r="AC316" s="1">
        <f>ROUNDDOWN(R316*基本データ等!$B$3,0)</f>
        <v>6768</v>
      </c>
      <c r="AD316" s="1">
        <f>ROUNDDOWN(S316*基本データ等!$B$3,0)</f>
        <v>6815</v>
      </c>
      <c r="AE316" s="1">
        <f>ROUNDDOWN(T316*基本データ等!$B$3,0)</f>
        <v>8163</v>
      </c>
      <c r="AF316" s="1">
        <f>ROUNDDOWN(U316*基本データ等!$B$3,0)</f>
        <v>8263</v>
      </c>
      <c r="AG316" s="1">
        <f>ROUNDDOWN(V316*基本データ等!$B$3,0)</f>
        <v>15713</v>
      </c>
      <c r="AH316" s="1">
        <f>ROUNDDOWN(W316*基本データ等!$B$3,0)</f>
        <v>7084</v>
      </c>
    </row>
    <row r="317" spans="1:34">
      <c r="A317" s="6">
        <v>314</v>
      </c>
      <c r="B317" s="1">
        <f t="shared" si="77"/>
        <v>71969</v>
      </c>
      <c r="C317" s="1">
        <f t="shared" si="78"/>
        <v>71969</v>
      </c>
      <c r="D317" s="1">
        <f t="shared" si="79"/>
        <v>71969</v>
      </c>
      <c r="E317" s="1">
        <f t="shared" si="80"/>
        <v>73918</v>
      </c>
      <c r="F317" s="1">
        <f t="shared" si="81"/>
        <v>74006</v>
      </c>
      <c r="G317" s="1">
        <f t="shared" si="82"/>
        <v>74688</v>
      </c>
      <c r="H317" s="1">
        <f t="shared" si="83"/>
        <v>75205</v>
      </c>
      <c r="I317" s="1">
        <f t="shared" si="84"/>
        <v>90033</v>
      </c>
      <c r="J317" s="1">
        <f t="shared" si="85"/>
        <v>91133</v>
      </c>
      <c r="K317" s="1">
        <f t="shared" si="86"/>
        <v>173083</v>
      </c>
      <c r="L317" s="1">
        <f t="shared" si="87"/>
        <v>78205</v>
      </c>
      <c r="M317" s="1">
        <f>$A317*基本データ等!$F$13-基本データ等!$F$34</f>
        <v>65427</v>
      </c>
      <c r="N317" s="1">
        <f>$A317*基本データ等!$F$14-基本データ等!$F$35</f>
        <v>65427</v>
      </c>
      <c r="O317" s="1">
        <f>$A317*基本データ等!$F$15-基本データ等!$F$36</f>
        <v>65427</v>
      </c>
      <c r="P317" s="1">
        <f>$A317*基本データ等!$F$16-基本データ等!$F$37</f>
        <v>67199</v>
      </c>
      <c r="Q317" s="1">
        <f>$A317*基本データ等!$F$17-基本データ等!$F$38</f>
        <v>67279</v>
      </c>
      <c r="R317" s="1">
        <f>$A317*基本データ等!$F$18-基本データ等!$F$39</f>
        <v>67899</v>
      </c>
      <c r="S317" s="1">
        <f>$A317*基本データ等!$F$19-基本データ等!$F$40</f>
        <v>68369</v>
      </c>
      <c r="T317" s="1">
        <f>$A317*基本データ等!$F$20-基本データ等!$F$41</f>
        <v>81849</v>
      </c>
      <c r="U317" s="1">
        <f>$A317*基本データ等!$F$21-基本データ等!$F$42</f>
        <v>82849</v>
      </c>
      <c r="V317" s="1">
        <f>$A317*基本データ等!$F$22-基本データ等!$F$43</f>
        <v>157349</v>
      </c>
      <c r="W317" s="1">
        <f>$A317*基本データ等!$G$26-基本データ等!$G$47</f>
        <v>71096</v>
      </c>
      <c r="X317" s="1">
        <f>ROUNDDOWN(M317*基本データ等!$B$3,0)</f>
        <v>6542</v>
      </c>
      <c r="Y317" s="1">
        <f>ROUNDDOWN(N317*基本データ等!$B$3,0)</f>
        <v>6542</v>
      </c>
      <c r="Z317" s="1">
        <f>ROUNDDOWN(O317*基本データ等!$B$3,0)</f>
        <v>6542</v>
      </c>
      <c r="AA317" s="1">
        <f>ROUNDDOWN(P317*基本データ等!$B$3,0)</f>
        <v>6719</v>
      </c>
      <c r="AB317" s="1">
        <f>ROUNDDOWN(Q317*基本データ等!$B$3,0)</f>
        <v>6727</v>
      </c>
      <c r="AC317" s="1">
        <f>ROUNDDOWN(R317*基本データ等!$B$3,0)</f>
        <v>6789</v>
      </c>
      <c r="AD317" s="1">
        <f>ROUNDDOWN(S317*基本データ等!$B$3,0)</f>
        <v>6836</v>
      </c>
      <c r="AE317" s="1">
        <f>ROUNDDOWN(T317*基本データ等!$B$3,0)</f>
        <v>8184</v>
      </c>
      <c r="AF317" s="1">
        <f>ROUNDDOWN(U317*基本データ等!$B$3,0)</f>
        <v>8284</v>
      </c>
      <c r="AG317" s="1">
        <f>ROUNDDOWN(V317*基本データ等!$B$3,0)</f>
        <v>15734</v>
      </c>
      <c r="AH317" s="1">
        <f>ROUNDDOWN(W317*基本データ等!$B$3,0)</f>
        <v>7109</v>
      </c>
    </row>
    <row r="318" spans="1:34">
      <c r="A318" s="6">
        <v>315</v>
      </c>
      <c r="B318" s="1">
        <f t="shared" si="77"/>
        <v>72207</v>
      </c>
      <c r="C318" s="1">
        <f t="shared" si="78"/>
        <v>72207</v>
      </c>
      <c r="D318" s="1">
        <f t="shared" si="79"/>
        <v>72207</v>
      </c>
      <c r="E318" s="1">
        <f t="shared" si="80"/>
        <v>74156</v>
      </c>
      <c r="F318" s="1">
        <f t="shared" si="81"/>
        <v>74244</v>
      </c>
      <c r="G318" s="1">
        <f t="shared" si="82"/>
        <v>74926</v>
      </c>
      <c r="H318" s="1">
        <f t="shared" si="83"/>
        <v>75443</v>
      </c>
      <c r="I318" s="1">
        <f t="shared" si="84"/>
        <v>90271</v>
      </c>
      <c r="J318" s="1">
        <f t="shared" si="85"/>
        <v>91371</v>
      </c>
      <c r="K318" s="1">
        <f t="shared" si="86"/>
        <v>173321</v>
      </c>
      <c r="L318" s="1">
        <f t="shared" si="87"/>
        <v>78482</v>
      </c>
      <c r="M318" s="1">
        <f>$A318*基本データ等!$F$13-基本データ等!$F$34</f>
        <v>65643</v>
      </c>
      <c r="N318" s="1">
        <f>$A318*基本データ等!$F$14-基本データ等!$F$35</f>
        <v>65643</v>
      </c>
      <c r="O318" s="1">
        <f>$A318*基本データ等!$F$15-基本データ等!$F$36</f>
        <v>65643</v>
      </c>
      <c r="P318" s="1">
        <f>$A318*基本データ等!$F$16-基本データ等!$F$37</f>
        <v>67415</v>
      </c>
      <c r="Q318" s="1">
        <f>$A318*基本データ等!$F$17-基本データ等!$F$38</f>
        <v>67495</v>
      </c>
      <c r="R318" s="1">
        <f>$A318*基本データ等!$F$18-基本データ等!$F$39</f>
        <v>68115</v>
      </c>
      <c r="S318" s="1">
        <f>$A318*基本データ等!$F$19-基本データ等!$F$40</f>
        <v>68585</v>
      </c>
      <c r="T318" s="1">
        <f>$A318*基本データ等!$F$20-基本データ等!$F$41</f>
        <v>82065</v>
      </c>
      <c r="U318" s="1">
        <f>$A318*基本データ等!$F$21-基本データ等!$F$42</f>
        <v>83065</v>
      </c>
      <c r="V318" s="1">
        <f>$A318*基本データ等!$F$22-基本データ等!$F$43</f>
        <v>157565</v>
      </c>
      <c r="W318" s="1">
        <f>$A318*基本データ等!$G$26-基本データ等!$G$47</f>
        <v>71348</v>
      </c>
      <c r="X318" s="1">
        <f>ROUNDDOWN(M318*基本データ等!$B$3,0)</f>
        <v>6564</v>
      </c>
      <c r="Y318" s="1">
        <f>ROUNDDOWN(N318*基本データ等!$B$3,0)</f>
        <v>6564</v>
      </c>
      <c r="Z318" s="1">
        <f>ROUNDDOWN(O318*基本データ等!$B$3,0)</f>
        <v>6564</v>
      </c>
      <c r="AA318" s="1">
        <f>ROUNDDOWN(P318*基本データ等!$B$3,0)</f>
        <v>6741</v>
      </c>
      <c r="AB318" s="1">
        <f>ROUNDDOWN(Q318*基本データ等!$B$3,0)</f>
        <v>6749</v>
      </c>
      <c r="AC318" s="1">
        <f>ROUNDDOWN(R318*基本データ等!$B$3,0)</f>
        <v>6811</v>
      </c>
      <c r="AD318" s="1">
        <f>ROUNDDOWN(S318*基本データ等!$B$3,0)</f>
        <v>6858</v>
      </c>
      <c r="AE318" s="1">
        <f>ROUNDDOWN(T318*基本データ等!$B$3,0)</f>
        <v>8206</v>
      </c>
      <c r="AF318" s="1">
        <f>ROUNDDOWN(U318*基本データ等!$B$3,0)</f>
        <v>8306</v>
      </c>
      <c r="AG318" s="1">
        <f>ROUNDDOWN(V318*基本データ等!$B$3,0)</f>
        <v>15756</v>
      </c>
      <c r="AH318" s="1">
        <f>ROUNDDOWN(W318*基本データ等!$B$3,0)</f>
        <v>7134</v>
      </c>
    </row>
    <row r="319" spans="1:34">
      <c r="A319" s="6">
        <v>316</v>
      </c>
      <c r="B319" s="1">
        <f t="shared" si="77"/>
        <v>72444</v>
      </c>
      <c r="C319" s="1">
        <f t="shared" si="78"/>
        <v>72444</v>
      </c>
      <c r="D319" s="1">
        <f t="shared" si="79"/>
        <v>72444</v>
      </c>
      <c r="E319" s="1">
        <f t="shared" si="80"/>
        <v>74394</v>
      </c>
      <c r="F319" s="1">
        <f t="shared" si="81"/>
        <v>74482</v>
      </c>
      <c r="G319" s="1">
        <f t="shared" si="82"/>
        <v>75164</v>
      </c>
      <c r="H319" s="1">
        <f t="shared" si="83"/>
        <v>75681</v>
      </c>
      <c r="I319" s="1">
        <f t="shared" si="84"/>
        <v>90509</v>
      </c>
      <c r="J319" s="1">
        <f t="shared" si="85"/>
        <v>91609</v>
      </c>
      <c r="K319" s="1">
        <f t="shared" si="86"/>
        <v>173559</v>
      </c>
      <c r="L319" s="1">
        <f t="shared" si="87"/>
        <v>78760</v>
      </c>
      <c r="M319" s="1">
        <f>$A319*基本データ等!$F$13-基本データ等!$F$34</f>
        <v>65859</v>
      </c>
      <c r="N319" s="1">
        <f>$A319*基本データ等!$F$14-基本データ等!$F$35</f>
        <v>65859</v>
      </c>
      <c r="O319" s="1">
        <f>$A319*基本データ等!$F$15-基本データ等!$F$36</f>
        <v>65859</v>
      </c>
      <c r="P319" s="1">
        <f>$A319*基本データ等!$F$16-基本データ等!$F$37</f>
        <v>67631</v>
      </c>
      <c r="Q319" s="1">
        <f>$A319*基本データ等!$F$17-基本データ等!$F$38</f>
        <v>67711</v>
      </c>
      <c r="R319" s="1">
        <f>$A319*基本データ等!$F$18-基本データ等!$F$39</f>
        <v>68331</v>
      </c>
      <c r="S319" s="1">
        <f>$A319*基本データ等!$F$19-基本データ等!$F$40</f>
        <v>68801</v>
      </c>
      <c r="T319" s="1">
        <f>$A319*基本データ等!$F$20-基本データ等!$F$41</f>
        <v>82281</v>
      </c>
      <c r="U319" s="1">
        <f>$A319*基本データ等!$F$21-基本データ等!$F$42</f>
        <v>83281</v>
      </c>
      <c r="V319" s="1">
        <f>$A319*基本データ等!$F$22-基本データ等!$F$43</f>
        <v>157781</v>
      </c>
      <c r="W319" s="1">
        <f>$A319*基本データ等!$G$26-基本データ等!$G$47</f>
        <v>71600</v>
      </c>
      <c r="X319" s="1">
        <f>ROUNDDOWN(M319*基本データ等!$B$3,0)</f>
        <v>6585</v>
      </c>
      <c r="Y319" s="1">
        <f>ROUNDDOWN(N319*基本データ等!$B$3,0)</f>
        <v>6585</v>
      </c>
      <c r="Z319" s="1">
        <f>ROUNDDOWN(O319*基本データ等!$B$3,0)</f>
        <v>6585</v>
      </c>
      <c r="AA319" s="1">
        <f>ROUNDDOWN(P319*基本データ等!$B$3,0)</f>
        <v>6763</v>
      </c>
      <c r="AB319" s="1">
        <f>ROUNDDOWN(Q319*基本データ等!$B$3,0)</f>
        <v>6771</v>
      </c>
      <c r="AC319" s="1">
        <f>ROUNDDOWN(R319*基本データ等!$B$3,0)</f>
        <v>6833</v>
      </c>
      <c r="AD319" s="1">
        <f>ROUNDDOWN(S319*基本データ等!$B$3,0)</f>
        <v>6880</v>
      </c>
      <c r="AE319" s="1">
        <f>ROUNDDOWN(T319*基本データ等!$B$3,0)</f>
        <v>8228</v>
      </c>
      <c r="AF319" s="1">
        <f>ROUNDDOWN(U319*基本データ等!$B$3,0)</f>
        <v>8328</v>
      </c>
      <c r="AG319" s="1">
        <f>ROUNDDOWN(V319*基本データ等!$B$3,0)</f>
        <v>15778</v>
      </c>
      <c r="AH319" s="1">
        <f>ROUNDDOWN(W319*基本データ等!$B$3,0)</f>
        <v>7160</v>
      </c>
    </row>
    <row r="320" spans="1:34">
      <c r="A320" s="6">
        <v>317</v>
      </c>
      <c r="B320" s="1">
        <f t="shared" si="77"/>
        <v>72682</v>
      </c>
      <c r="C320" s="1">
        <f t="shared" si="78"/>
        <v>72682</v>
      </c>
      <c r="D320" s="1">
        <f t="shared" si="79"/>
        <v>72682</v>
      </c>
      <c r="E320" s="1">
        <f t="shared" si="80"/>
        <v>74631</v>
      </c>
      <c r="F320" s="1">
        <f t="shared" si="81"/>
        <v>74719</v>
      </c>
      <c r="G320" s="1">
        <f t="shared" si="82"/>
        <v>75401</v>
      </c>
      <c r="H320" s="1">
        <f t="shared" si="83"/>
        <v>75918</v>
      </c>
      <c r="I320" s="1">
        <f t="shared" si="84"/>
        <v>90746</v>
      </c>
      <c r="J320" s="1">
        <f t="shared" si="85"/>
        <v>91846</v>
      </c>
      <c r="K320" s="1">
        <f t="shared" si="86"/>
        <v>173796</v>
      </c>
      <c r="L320" s="1">
        <f t="shared" si="87"/>
        <v>79037</v>
      </c>
      <c r="M320" s="1">
        <f>$A320*基本データ等!$F$13-基本データ等!$F$34</f>
        <v>66075</v>
      </c>
      <c r="N320" s="1">
        <f>$A320*基本データ等!$F$14-基本データ等!$F$35</f>
        <v>66075</v>
      </c>
      <c r="O320" s="1">
        <f>$A320*基本データ等!$F$15-基本データ等!$F$36</f>
        <v>66075</v>
      </c>
      <c r="P320" s="1">
        <f>$A320*基本データ等!$F$16-基本データ等!$F$37</f>
        <v>67847</v>
      </c>
      <c r="Q320" s="1">
        <f>$A320*基本データ等!$F$17-基本データ等!$F$38</f>
        <v>67927</v>
      </c>
      <c r="R320" s="1">
        <f>$A320*基本データ等!$F$18-基本データ等!$F$39</f>
        <v>68547</v>
      </c>
      <c r="S320" s="1">
        <f>$A320*基本データ等!$F$19-基本データ等!$F$40</f>
        <v>69017</v>
      </c>
      <c r="T320" s="1">
        <f>$A320*基本データ等!$F$20-基本データ等!$F$41</f>
        <v>82497</v>
      </c>
      <c r="U320" s="1">
        <f>$A320*基本データ等!$F$21-基本データ等!$F$42</f>
        <v>83497</v>
      </c>
      <c r="V320" s="1">
        <f>$A320*基本データ等!$F$22-基本データ等!$F$43</f>
        <v>157997</v>
      </c>
      <c r="W320" s="1">
        <f>$A320*基本データ等!$G$26-基本データ等!$G$47</f>
        <v>71852</v>
      </c>
      <c r="X320" s="1">
        <f>ROUNDDOWN(M320*基本データ等!$B$3,0)</f>
        <v>6607</v>
      </c>
      <c r="Y320" s="1">
        <f>ROUNDDOWN(N320*基本データ等!$B$3,0)</f>
        <v>6607</v>
      </c>
      <c r="Z320" s="1">
        <f>ROUNDDOWN(O320*基本データ等!$B$3,0)</f>
        <v>6607</v>
      </c>
      <c r="AA320" s="1">
        <f>ROUNDDOWN(P320*基本データ等!$B$3,0)</f>
        <v>6784</v>
      </c>
      <c r="AB320" s="1">
        <f>ROUNDDOWN(Q320*基本データ等!$B$3,0)</f>
        <v>6792</v>
      </c>
      <c r="AC320" s="1">
        <f>ROUNDDOWN(R320*基本データ等!$B$3,0)</f>
        <v>6854</v>
      </c>
      <c r="AD320" s="1">
        <f>ROUNDDOWN(S320*基本データ等!$B$3,0)</f>
        <v>6901</v>
      </c>
      <c r="AE320" s="1">
        <f>ROUNDDOWN(T320*基本データ等!$B$3,0)</f>
        <v>8249</v>
      </c>
      <c r="AF320" s="1">
        <f>ROUNDDOWN(U320*基本データ等!$B$3,0)</f>
        <v>8349</v>
      </c>
      <c r="AG320" s="1">
        <f>ROUNDDOWN(V320*基本データ等!$B$3,0)</f>
        <v>15799</v>
      </c>
      <c r="AH320" s="1">
        <f>ROUNDDOWN(W320*基本データ等!$B$3,0)</f>
        <v>7185</v>
      </c>
    </row>
    <row r="321" spans="1:34">
      <c r="A321" s="6">
        <v>318</v>
      </c>
      <c r="B321" s="1">
        <f t="shared" si="77"/>
        <v>72920</v>
      </c>
      <c r="C321" s="1">
        <f t="shared" si="78"/>
        <v>72920</v>
      </c>
      <c r="D321" s="1">
        <f t="shared" si="79"/>
        <v>72920</v>
      </c>
      <c r="E321" s="1">
        <f t="shared" si="80"/>
        <v>74869</v>
      </c>
      <c r="F321" s="1">
        <f t="shared" si="81"/>
        <v>74957</v>
      </c>
      <c r="G321" s="1">
        <f t="shared" si="82"/>
        <v>75639</v>
      </c>
      <c r="H321" s="1">
        <f t="shared" si="83"/>
        <v>76156</v>
      </c>
      <c r="I321" s="1">
        <f t="shared" si="84"/>
        <v>90984</v>
      </c>
      <c r="J321" s="1">
        <f t="shared" si="85"/>
        <v>92084</v>
      </c>
      <c r="K321" s="1">
        <f t="shared" si="86"/>
        <v>174034</v>
      </c>
      <c r="L321" s="1">
        <f t="shared" si="87"/>
        <v>79314</v>
      </c>
      <c r="M321" s="1">
        <f>$A321*基本データ等!$F$13-基本データ等!$F$34</f>
        <v>66291</v>
      </c>
      <c r="N321" s="1">
        <f>$A321*基本データ等!$F$14-基本データ等!$F$35</f>
        <v>66291</v>
      </c>
      <c r="O321" s="1">
        <f>$A321*基本データ等!$F$15-基本データ等!$F$36</f>
        <v>66291</v>
      </c>
      <c r="P321" s="1">
        <f>$A321*基本データ等!$F$16-基本データ等!$F$37</f>
        <v>68063</v>
      </c>
      <c r="Q321" s="1">
        <f>$A321*基本データ等!$F$17-基本データ等!$F$38</f>
        <v>68143</v>
      </c>
      <c r="R321" s="1">
        <f>$A321*基本データ等!$F$18-基本データ等!$F$39</f>
        <v>68763</v>
      </c>
      <c r="S321" s="1">
        <f>$A321*基本データ等!$F$19-基本データ等!$F$40</f>
        <v>69233</v>
      </c>
      <c r="T321" s="1">
        <f>$A321*基本データ等!$F$20-基本データ等!$F$41</f>
        <v>82713</v>
      </c>
      <c r="U321" s="1">
        <f>$A321*基本データ等!$F$21-基本データ等!$F$42</f>
        <v>83713</v>
      </c>
      <c r="V321" s="1">
        <f>$A321*基本データ等!$F$22-基本データ等!$F$43</f>
        <v>158213</v>
      </c>
      <c r="W321" s="1">
        <f>$A321*基本データ等!$G$26-基本データ等!$G$47</f>
        <v>72104</v>
      </c>
      <c r="X321" s="1">
        <f>ROUNDDOWN(M321*基本データ等!$B$3,0)</f>
        <v>6629</v>
      </c>
      <c r="Y321" s="1">
        <f>ROUNDDOWN(N321*基本データ等!$B$3,0)</f>
        <v>6629</v>
      </c>
      <c r="Z321" s="1">
        <f>ROUNDDOWN(O321*基本データ等!$B$3,0)</f>
        <v>6629</v>
      </c>
      <c r="AA321" s="1">
        <f>ROUNDDOWN(P321*基本データ等!$B$3,0)</f>
        <v>6806</v>
      </c>
      <c r="AB321" s="1">
        <f>ROUNDDOWN(Q321*基本データ等!$B$3,0)</f>
        <v>6814</v>
      </c>
      <c r="AC321" s="1">
        <f>ROUNDDOWN(R321*基本データ等!$B$3,0)</f>
        <v>6876</v>
      </c>
      <c r="AD321" s="1">
        <f>ROUNDDOWN(S321*基本データ等!$B$3,0)</f>
        <v>6923</v>
      </c>
      <c r="AE321" s="1">
        <f>ROUNDDOWN(T321*基本データ等!$B$3,0)</f>
        <v>8271</v>
      </c>
      <c r="AF321" s="1">
        <f>ROUNDDOWN(U321*基本データ等!$B$3,0)</f>
        <v>8371</v>
      </c>
      <c r="AG321" s="1">
        <f>ROUNDDOWN(V321*基本データ等!$B$3,0)</f>
        <v>15821</v>
      </c>
      <c r="AH321" s="1">
        <f>ROUNDDOWN(W321*基本データ等!$B$3,0)</f>
        <v>7210</v>
      </c>
    </row>
    <row r="322" spans="1:34">
      <c r="A322" s="6">
        <v>319</v>
      </c>
      <c r="B322" s="1">
        <f t="shared" si="77"/>
        <v>73157</v>
      </c>
      <c r="C322" s="1">
        <f t="shared" si="78"/>
        <v>73157</v>
      </c>
      <c r="D322" s="1">
        <f t="shared" si="79"/>
        <v>73157</v>
      </c>
      <c r="E322" s="1">
        <f t="shared" si="80"/>
        <v>75106</v>
      </c>
      <c r="F322" s="1">
        <f t="shared" si="81"/>
        <v>75194</v>
      </c>
      <c r="G322" s="1">
        <f t="shared" si="82"/>
        <v>75876</v>
      </c>
      <c r="H322" s="1">
        <f t="shared" si="83"/>
        <v>76393</v>
      </c>
      <c r="I322" s="1">
        <f t="shared" si="84"/>
        <v>91221</v>
      </c>
      <c r="J322" s="1">
        <f t="shared" si="85"/>
        <v>92321</v>
      </c>
      <c r="K322" s="1">
        <f t="shared" si="86"/>
        <v>174271</v>
      </c>
      <c r="L322" s="1">
        <f t="shared" si="87"/>
        <v>79591</v>
      </c>
      <c r="M322" s="1">
        <f>$A322*基本データ等!$F$13-基本データ等!$F$34</f>
        <v>66507</v>
      </c>
      <c r="N322" s="1">
        <f>$A322*基本データ等!$F$14-基本データ等!$F$35</f>
        <v>66507</v>
      </c>
      <c r="O322" s="1">
        <f>$A322*基本データ等!$F$15-基本データ等!$F$36</f>
        <v>66507</v>
      </c>
      <c r="P322" s="1">
        <f>$A322*基本データ等!$F$16-基本データ等!$F$37</f>
        <v>68279</v>
      </c>
      <c r="Q322" s="1">
        <f>$A322*基本データ等!$F$17-基本データ等!$F$38</f>
        <v>68359</v>
      </c>
      <c r="R322" s="1">
        <f>$A322*基本データ等!$F$18-基本データ等!$F$39</f>
        <v>68979</v>
      </c>
      <c r="S322" s="1">
        <f>$A322*基本データ等!$F$19-基本データ等!$F$40</f>
        <v>69449</v>
      </c>
      <c r="T322" s="1">
        <f>$A322*基本データ等!$F$20-基本データ等!$F$41</f>
        <v>82929</v>
      </c>
      <c r="U322" s="1">
        <f>$A322*基本データ等!$F$21-基本データ等!$F$42</f>
        <v>83929</v>
      </c>
      <c r="V322" s="1">
        <f>$A322*基本データ等!$F$22-基本データ等!$F$43</f>
        <v>158429</v>
      </c>
      <c r="W322" s="1">
        <f>$A322*基本データ等!$G$26-基本データ等!$G$47</f>
        <v>72356</v>
      </c>
      <c r="X322" s="1">
        <f>ROUNDDOWN(M322*基本データ等!$B$3,0)</f>
        <v>6650</v>
      </c>
      <c r="Y322" s="1">
        <f>ROUNDDOWN(N322*基本データ等!$B$3,0)</f>
        <v>6650</v>
      </c>
      <c r="Z322" s="1">
        <f>ROUNDDOWN(O322*基本データ等!$B$3,0)</f>
        <v>6650</v>
      </c>
      <c r="AA322" s="1">
        <f>ROUNDDOWN(P322*基本データ等!$B$3,0)</f>
        <v>6827</v>
      </c>
      <c r="AB322" s="1">
        <f>ROUNDDOWN(Q322*基本データ等!$B$3,0)</f>
        <v>6835</v>
      </c>
      <c r="AC322" s="1">
        <f>ROUNDDOWN(R322*基本データ等!$B$3,0)</f>
        <v>6897</v>
      </c>
      <c r="AD322" s="1">
        <f>ROUNDDOWN(S322*基本データ等!$B$3,0)</f>
        <v>6944</v>
      </c>
      <c r="AE322" s="1">
        <f>ROUNDDOWN(T322*基本データ等!$B$3,0)</f>
        <v>8292</v>
      </c>
      <c r="AF322" s="1">
        <f>ROUNDDOWN(U322*基本データ等!$B$3,0)</f>
        <v>8392</v>
      </c>
      <c r="AG322" s="1">
        <f>ROUNDDOWN(V322*基本データ等!$B$3,0)</f>
        <v>15842</v>
      </c>
      <c r="AH322" s="1">
        <f>ROUNDDOWN(W322*基本データ等!$B$3,0)</f>
        <v>7235</v>
      </c>
    </row>
    <row r="323" spans="1:34">
      <c r="A323" s="6">
        <v>320</v>
      </c>
      <c r="B323" s="1">
        <f t="shared" si="77"/>
        <v>73395</v>
      </c>
      <c r="C323" s="1">
        <f t="shared" si="78"/>
        <v>73395</v>
      </c>
      <c r="D323" s="1">
        <f t="shared" si="79"/>
        <v>73395</v>
      </c>
      <c r="E323" s="1">
        <f t="shared" si="80"/>
        <v>75344</v>
      </c>
      <c r="F323" s="1">
        <f t="shared" si="81"/>
        <v>75432</v>
      </c>
      <c r="G323" s="1">
        <f t="shared" si="82"/>
        <v>76114</v>
      </c>
      <c r="H323" s="1">
        <f t="shared" si="83"/>
        <v>76631</v>
      </c>
      <c r="I323" s="1">
        <f t="shared" si="84"/>
        <v>91459</v>
      </c>
      <c r="J323" s="1">
        <f t="shared" si="85"/>
        <v>92559</v>
      </c>
      <c r="K323" s="1">
        <f t="shared" si="86"/>
        <v>174509</v>
      </c>
      <c r="L323" s="1">
        <f t="shared" si="87"/>
        <v>79868</v>
      </c>
      <c r="M323" s="1">
        <f>$A323*基本データ等!$F$13-基本データ等!$F$34</f>
        <v>66723</v>
      </c>
      <c r="N323" s="1">
        <f>$A323*基本データ等!$F$14-基本データ等!$F$35</f>
        <v>66723</v>
      </c>
      <c r="O323" s="1">
        <f>$A323*基本データ等!$F$15-基本データ等!$F$36</f>
        <v>66723</v>
      </c>
      <c r="P323" s="1">
        <f>$A323*基本データ等!$F$16-基本データ等!$F$37</f>
        <v>68495</v>
      </c>
      <c r="Q323" s="1">
        <f>$A323*基本データ等!$F$17-基本データ等!$F$38</f>
        <v>68575</v>
      </c>
      <c r="R323" s="1">
        <f>$A323*基本データ等!$F$18-基本データ等!$F$39</f>
        <v>69195</v>
      </c>
      <c r="S323" s="1">
        <f>$A323*基本データ等!$F$19-基本データ等!$F$40</f>
        <v>69665</v>
      </c>
      <c r="T323" s="1">
        <f>$A323*基本データ等!$F$20-基本データ等!$F$41</f>
        <v>83145</v>
      </c>
      <c r="U323" s="1">
        <f>$A323*基本データ等!$F$21-基本データ等!$F$42</f>
        <v>84145</v>
      </c>
      <c r="V323" s="1">
        <f>$A323*基本データ等!$F$22-基本データ等!$F$43</f>
        <v>158645</v>
      </c>
      <c r="W323" s="1">
        <f>$A323*基本データ等!$G$26-基本データ等!$G$47</f>
        <v>72608</v>
      </c>
      <c r="X323" s="1">
        <f>ROUNDDOWN(M323*基本データ等!$B$3,0)</f>
        <v>6672</v>
      </c>
      <c r="Y323" s="1">
        <f>ROUNDDOWN(N323*基本データ等!$B$3,0)</f>
        <v>6672</v>
      </c>
      <c r="Z323" s="1">
        <f>ROUNDDOWN(O323*基本データ等!$B$3,0)</f>
        <v>6672</v>
      </c>
      <c r="AA323" s="1">
        <f>ROUNDDOWN(P323*基本データ等!$B$3,0)</f>
        <v>6849</v>
      </c>
      <c r="AB323" s="1">
        <f>ROUNDDOWN(Q323*基本データ等!$B$3,0)</f>
        <v>6857</v>
      </c>
      <c r="AC323" s="1">
        <f>ROUNDDOWN(R323*基本データ等!$B$3,0)</f>
        <v>6919</v>
      </c>
      <c r="AD323" s="1">
        <f>ROUNDDOWN(S323*基本データ等!$B$3,0)</f>
        <v>6966</v>
      </c>
      <c r="AE323" s="1">
        <f>ROUNDDOWN(T323*基本データ等!$B$3,0)</f>
        <v>8314</v>
      </c>
      <c r="AF323" s="1">
        <f>ROUNDDOWN(U323*基本データ等!$B$3,0)</f>
        <v>8414</v>
      </c>
      <c r="AG323" s="1">
        <f>ROUNDDOWN(V323*基本データ等!$B$3,0)</f>
        <v>15864</v>
      </c>
      <c r="AH323" s="1">
        <f>ROUNDDOWN(W323*基本データ等!$B$3,0)</f>
        <v>7260</v>
      </c>
    </row>
    <row r="324" spans="1:34">
      <c r="A324" s="6">
        <v>321</v>
      </c>
      <c r="B324" s="1">
        <f t="shared" si="77"/>
        <v>73632</v>
      </c>
      <c r="C324" s="1">
        <f t="shared" si="78"/>
        <v>73632</v>
      </c>
      <c r="D324" s="1">
        <f t="shared" si="79"/>
        <v>73632</v>
      </c>
      <c r="E324" s="1">
        <f t="shared" si="80"/>
        <v>75582</v>
      </c>
      <c r="F324" s="1">
        <f t="shared" si="81"/>
        <v>75670</v>
      </c>
      <c r="G324" s="1">
        <f t="shared" si="82"/>
        <v>76352</v>
      </c>
      <c r="H324" s="1">
        <f t="shared" si="83"/>
        <v>76869</v>
      </c>
      <c r="I324" s="1">
        <f t="shared" si="84"/>
        <v>91697</v>
      </c>
      <c r="J324" s="1">
        <f t="shared" si="85"/>
        <v>92797</v>
      </c>
      <c r="K324" s="1">
        <f t="shared" si="86"/>
        <v>174747</v>
      </c>
      <c r="L324" s="1">
        <f t="shared" si="87"/>
        <v>80146</v>
      </c>
      <c r="M324" s="1">
        <f>$A324*基本データ等!$F$13-基本データ等!$F$34</f>
        <v>66939</v>
      </c>
      <c r="N324" s="1">
        <f>$A324*基本データ等!$F$14-基本データ等!$F$35</f>
        <v>66939</v>
      </c>
      <c r="O324" s="1">
        <f>$A324*基本データ等!$F$15-基本データ等!$F$36</f>
        <v>66939</v>
      </c>
      <c r="P324" s="1">
        <f>$A324*基本データ等!$F$16-基本データ等!$F$37</f>
        <v>68711</v>
      </c>
      <c r="Q324" s="1">
        <f>$A324*基本データ等!$F$17-基本データ等!$F$38</f>
        <v>68791</v>
      </c>
      <c r="R324" s="1">
        <f>$A324*基本データ等!$F$18-基本データ等!$F$39</f>
        <v>69411</v>
      </c>
      <c r="S324" s="1">
        <f>$A324*基本データ等!$F$19-基本データ等!$F$40</f>
        <v>69881</v>
      </c>
      <c r="T324" s="1">
        <f>$A324*基本データ等!$F$20-基本データ等!$F$41</f>
        <v>83361</v>
      </c>
      <c r="U324" s="1">
        <f>$A324*基本データ等!$F$21-基本データ等!$F$42</f>
        <v>84361</v>
      </c>
      <c r="V324" s="1">
        <f>$A324*基本データ等!$F$22-基本データ等!$F$43</f>
        <v>158861</v>
      </c>
      <c r="W324" s="1">
        <f>$A324*基本データ等!$G$26-基本データ等!$G$47</f>
        <v>72860</v>
      </c>
      <c r="X324" s="1">
        <f>ROUNDDOWN(M324*基本データ等!$B$3,0)</f>
        <v>6693</v>
      </c>
      <c r="Y324" s="1">
        <f>ROUNDDOWN(N324*基本データ等!$B$3,0)</f>
        <v>6693</v>
      </c>
      <c r="Z324" s="1">
        <f>ROUNDDOWN(O324*基本データ等!$B$3,0)</f>
        <v>6693</v>
      </c>
      <c r="AA324" s="1">
        <f>ROUNDDOWN(P324*基本データ等!$B$3,0)</f>
        <v>6871</v>
      </c>
      <c r="AB324" s="1">
        <f>ROUNDDOWN(Q324*基本データ等!$B$3,0)</f>
        <v>6879</v>
      </c>
      <c r="AC324" s="1">
        <f>ROUNDDOWN(R324*基本データ等!$B$3,0)</f>
        <v>6941</v>
      </c>
      <c r="AD324" s="1">
        <f>ROUNDDOWN(S324*基本データ等!$B$3,0)</f>
        <v>6988</v>
      </c>
      <c r="AE324" s="1">
        <f>ROUNDDOWN(T324*基本データ等!$B$3,0)</f>
        <v>8336</v>
      </c>
      <c r="AF324" s="1">
        <f>ROUNDDOWN(U324*基本データ等!$B$3,0)</f>
        <v>8436</v>
      </c>
      <c r="AG324" s="1">
        <f>ROUNDDOWN(V324*基本データ等!$B$3,0)</f>
        <v>15886</v>
      </c>
      <c r="AH324" s="1">
        <f>ROUNDDOWN(W324*基本データ等!$B$3,0)</f>
        <v>7286</v>
      </c>
    </row>
    <row r="325" spans="1:34">
      <c r="A325" s="6">
        <v>322</v>
      </c>
      <c r="B325" s="1">
        <f t="shared" si="77"/>
        <v>73870</v>
      </c>
      <c r="C325" s="1">
        <f t="shared" si="78"/>
        <v>73870</v>
      </c>
      <c r="D325" s="1">
        <f t="shared" si="79"/>
        <v>73870</v>
      </c>
      <c r="E325" s="1">
        <f t="shared" si="80"/>
        <v>75819</v>
      </c>
      <c r="F325" s="1">
        <f t="shared" si="81"/>
        <v>75907</v>
      </c>
      <c r="G325" s="1">
        <f t="shared" si="82"/>
        <v>76589</v>
      </c>
      <c r="H325" s="1">
        <f t="shared" si="83"/>
        <v>77106</v>
      </c>
      <c r="I325" s="1">
        <f t="shared" si="84"/>
        <v>91934</v>
      </c>
      <c r="J325" s="1">
        <f t="shared" si="85"/>
        <v>93034</v>
      </c>
      <c r="K325" s="1">
        <f t="shared" si="86"/>
        <v>174984</v>
      </c>
      <c r="L325" s="1">
        <f t="shared" si="87"/>
        <v>80423</v>
      </c>
      <c r="M325" s="1">
        <f>$A325*基本データ等!$F$13-基本データ等!$F$34</f>
        <v>67155</v>
      </c>
      <c r="N325" s="1">
        <f>$A325*基本データ等!$F$14-基本データ等!$F$35</f>
        <v>67155</v>
      </c>
      <c r="O325" s="1">
        <f>$A325*基本データ等!$F$15-基本データ等!$F$36</f>
        <v>67155</v>
      </c>
      <c r="P325" s="1">
        <f>$A325*基本データ等!$F$16-基本データ等!$F$37</f>
        <v>68927</v>
      </c>
      <c r="Q325" s="1">
        <f>$A325*基本データ等!$F$17-基本データ等!$F$38</f>
        <v>69007</v>
      </c>
      <c r="R325" s="1">
        <f>$A325*基本データ等!$F$18-基本データ等!$F$39</f>
        <v>69627</v>
      </c>
      <c r="S325" s="1">
        <f>$A325*基本データ等!$F$19-基本データ等!$F$40</f>
        <v>70097</v>
      </c>
      <c r="T325" s="1">
        <f>$A325*基本データ等!$F$20-基本データ等!$F$41</f>
        <v>83577</v>
      </c>
      <c r="U325" s="1">
        <f>$A325*基本データ等!$F$21-基本データ等!$F$42</f>
        <v>84577</v>
      </c>
      <c r="V325" s="1">
        <f>$A325*基本データ等!$F$22-基本データ等!$F$43</f>
        <v>159077</v>
      </c>
      <c r="W325" s="1">
        <f>$A325*基本データ等!$G$26-基本データ等!$G$47</f>
        <v>73112</v>
      </c>
      <c r="X325" s="1">
        <f>ROUNDDOWN(M325*基本データ等!$B$3,0)</f>
        <v>6715</v>
      </c>
      <c r="Y325" s="1">
        <f>ROUNDDOWN(N325*基本データ等!$B$3,0)</f>
        <v>6715</v>
      </c>
      <c r="Z325" s="1">
        <f>ROUNDDOWN(O325*基本データ等!$B$3,0)</f>
        <v>6715</v>
      </c>
      <c r="AA325" s="1">
        <f>ROUNDDOWN(P325*基本データ等!$B$3,0)</f>
        <v>6892</v>
      </c>
      <c r="AB325" s="1">
        <f>ROUNDDOWN(Q325*基本データ等!$B$3,0)</f>
        <v>6900</v>
      </c>
      <c r="AC325" s="1">
        <f>ROUNDDOWN(R325*基本データ等!$B$3,0)</f>
        <v>6962</v>
      </c>
      <c r="AD325" s="1">
        <f>ROUNDDOWN(S325*基本データ等!$B$3,0)</f>
        <v>7009</v>
      </c>
      <c r="AE325" s="1">
        <f>ROUNDDOWN(T325*基本データ等!$B$3,0)</f>
        <v>8357</v>
      </c>
      <c r="AF325" s="1">
        <f>ROUNDDOWN(U325*基本データ等!$B$3,0)</f>
        <v>8457</v>
      </c>
      <c r="AG325" s="1">
        <f>ROUNDDOWN(V325*基本データ等!$B$3,0)</f>
        <v>15907</v>
      </c>
      <c r="AH325" s="1">
        <f>ROUNDDOWN(W325*基本データ等!$B$3,0)</f>
        <v>7311</v>
      </c>
    </row>
    <row r="326" spans="1:34">
      <c r="A326" s="6">
        <v>323</v>
      </c>
      <c r="B326" s="1">
        <f t="shared" si="77"/>
        <v>74108</v>
      </c>
      <c r="C326" s="1">
        <f t="shared" si="78"/>
        <v>74108</v>
      </c>
      <c r="D326" s="1">
        <f t="shared" si="79"/>
        <v>74108</v>
      </c>
      <c r="E326" s="1">
        <f t="shared" si="80"/>
        <v>76057</v>
      </c>
      <c r="F326" s="1">
        <f t="shared" si="81"/>
        <v>76145</v>
      </c>
      <c r="G326" s="1">
        <f t="shared" si="82"/>
        <v>76827</v>
      </c>
      <c r="H326" s="1">
        <f t="shared" si="83"/>
        <v>77344</v>
      </c>
      <c r="I326" s="1">
        <f t="shared" si="84"/>
        <v>92172</v>
      </c>
      <c r="J326" s="1">
        <f t="shared" si="85"/>
        <v>93272</v>
      </c>
      <c r="K326" s="1">
        <f t="shared" si="86"/>
        <v>175222</v>
      </c>
      <c r="L326" s="1">
        <f t="shared" si="87"/>
        <v>80700</v>
      </c>
      <c r="M326" s="1">
        <f>$A326*基本データ等!$F$13-基本データ等!$F$34</f>
        <v>67371</v>
      </c>
      <c r="N326" s="1">
        <f>$A326*基本データ等!$F$14-基本データ等!$F$35</f>
        <v>67371</v>
      </c>
      <c r="O326" s="1">
        <f>$A326*基本データ等!$F$15-基本データ等!$F$36</f>
        <v>67371</v>
      </c>
      <c r="P326" s="1">
        <f>$A326*基本データ等!$F$16-基本データ等!$F$37</f>
        <v>69143</v>
      </c>
      <c r="Q326" s="1">
        <f>$A326*基本データ等!$F$17-基本データ等!$F$38</f>
        <v>69223</v>
      </c>
      <c r="R326" s="1">
        <f>$A326*基本データ等!$F$18-基本データ等!$F$39</f>
        <v>69843</v>
      </c>
      <c r="S326" s="1">
        <f>$A326*基本データ等!$F$19-基本データ等!$F$40</f>
        <v>70313</v>
      </c>
      <c r="T326" s="1">
        <f>$A326*基本データ等!$F$20-基本データ等!$F$41</f>
        <v>83793</v>
      </c>
      <c r="U326" s="1">
        <f>$A326*基本データ等!$F$21-基本データ等!$F$42</f>
        <v>84793</v>
      </c>
      <c r="V326" s="1">
        <f>$A326*基本データ等!$F$22-基本データ等!$F$43</f>
        <v>159293</v>
      </c>
      <c r="W326" s="1">
        <f>$A326*基本データ等!$G$26-基本データ等!$G$47</f>
        <v>73364</v>
      </c>
      <c r="X326" s="1">
        <f>ROUNDDOWN(M326*基本データ等!$B$3,0)</f>
        <v>6737</v>
      </c>
      <c r="Y326" s="1">
        <f>ROUNDDOWN(N326*基本データ等!$B$3,0)</f>
        <v>6737</v>
      </c>
      <c r="Z326" s="1">
        <f>ROUNDDOWN(O326*基本データ等!$B$3,0)</f>
        <v>6737</v>
      </c>
      <c r="AA326" s="1">
        <f>ROUNDDOWN(P326*基本データ等!$B$3,0)</f>
        <v>6914</v>
      </c>
      <c r="AB326" s="1">
        <f>ROUNDDOWN(Q326*基本データ等!$B$3,0)</f>
        <v>6922</v>
      </c>
      <c r="AC326" s="1">
        <f>ROUNDDOWN(R326*基本データ等!$B$3,0)</f>
        <v>6984</v>
      </c>
      <c r="AD326" s="1">
        <f>ROUNDDOWN(S326*基本データ等!$B$3,0)</f>
        <v>7031</v>
      </c>
      <c r="AE326" s="1">
        <f>ROUNDDOWN(T326*基本データ等!$B$3,0)</f>
        <v>8379</v>
      </c>
      <c r="AF326" s="1">
        <f>ROUNDDOWN(U326*基本データ等!$B$3,0)</f>
        <v>8479</v>
      </c>
      <c r="AG326" s="1">
        <f>ROUNDDOWN(V326*基本データ等!$B$3,0)</f>
        <v>15929</v>
      </c>
      <c r="AH326" s="1">
        <f>ROUNDDOWN(W326*基本データ等!$B$3,0)</f>
        <v>7336</v>
      </c>
    </row>
    <row r="327" spans="1:34">
      <c r="A327" s="6">
        <v>324</v>
      </c>
      <c r="B327" s="1">
        <f t="shared" si="77"/>
        <v>74345</v>
      </c>
      <c r="C327" s="1">
        <f t="shared" si="78"/>
        <v>74345</v>
      </c>
      <c r="D327" s="1">
        <f t="shared" si="79"/>
        <v>74345</v>
      </c>
      <c r="E327" s="1">
        <f t="shared" si="80"/>
        <v>76294</v>
      </c>
      <c r="F327" s="1">
        <f t="shared" si="81"/>
        <v>76382</v>
      </c>
      <c r="G327" s="1">
        <f t="shared" si="82"/>
        <v>77064</v>
      </c>
      <c r="H327" s="1">
        <f t="shared" si="83"/>
        <v>77581</v>
      </c>
      <c r="I327" s="1">
        <f t="shared" si="84"/>
        <v>92409</v>
      </c>
      <c r="J327" s="1">
        <f t="shared" si="85"/>
        <v>93509</v>
      </c>
      <c r="K327" s="1">
        <f t="shared" si="86"/>
        <v>175459</v>
      </c>
      <c r="L327" s="1">
        <f t="shared" si="87"/>
        <v>80977</v>
      </c>
      <c r="M327" s="1">
        <f>$A327*基本データ等!$F$13-基本データ等!$F$34</f>
        <v>67587</v>
      </c>
      <c r="N327" s="1">
        <f>$A327*基本データ等!$F$14-基本データ等!$F$35</f>
        <v>67587</v>
      </c>
      <c r="O327" s="1">
        <f>$A327*基本データ等!$F$15-基本データ等!$F$36</f>
        <v>67587</v>
      </c>
      <c r="P327" s="1">
        <f>$A327*基本データ等!$F$16-基本データ等!$F$37</f>
        <v>69359</v>
      </c>
      <c r="Q327" s="1">
        <f>$A327*基本データ等!$F$17-基本データ等!$F$38</f>
        <v>69439</v>
      </c>
      <c r="R327" s="1">
        <f>$A327*基本データ等!$F$18-基本データ等!$F$39</f>
        <v>70059</v>
      </c>
      <c r="S327" s="1">
        <f>$A327*基本データ等!$F$19-基本データ等!$F$40</f>
        <v>70529</v>
      </c>
      <c r="T327" s="1">
        <f>$A327*基本データ等!$F$20-基本データ等!$F$41</f>
        <v>84009</v>
      </c>
      <c r="U327" s="1">
        <f>$A327*基本データ等!$F$21-基本データ等!$F$42</f>
        <v>85009</v>
      </c>
      <c r="V327" s="1">
        <f>$A327*基本データ等!$F$22-基本データ等!$F$43</f>
        <v>159509</v>
      </c>
      <c r="W327" s="1">
        <f>$A327*基本データ等!$G$26-基本データ等!$G$47</f>
        <v>73616</v>
      </c>
      <c r="X327" s="1">
        <f>ROUNDDOWN(M327*基本データ等!$B$3,0)</f>
        <v>6758</v>
      </c>
      <c r="Y327" s="1">
        <f>ROUNDDOWN(N327*基本データ等!$B$3,0)</f>
        <v>6758</v>
      </c>
      <c r="Z327" s="1">
        <f>ROUNDDOWN(O327*基本データ等!$B$3,0)</f>
        <v>6758</v>
      </c>
      <c r="AA327" s="1">
        <f>ROUNDDOWN(P327*基本データ等!$B$3,0)</f>
        <v>6935</v>
      </c>
      <c r="AB327" s="1">
        <f>ROUNDDOWN(Q327*基本データ等!$B$3,0)</f>
        <v>6943</v>
      </c>
      <c r="AC327" s="1">
        <f>ROUNDDOWN(R327*基本データ等!$B$3,0)</f>
        <v>7005</v>
      </c>
      <c r="AD327" s="1">
        <f>ROUNDDOWN(S327*基本データ等!$B$3,0)</f>
        <v>7052</v>
      </c>
      <c r="AE327" s="1">
        <f>ROUNDDOWN(T327*基本データ等!$B$3,0)</f>
        <v>8400</v>
      </c>
      <c r="AF327" s="1">
        <f>ROUNDDOWN(U327*基本データ等!$B$3,0)</f>
        <v>8500</v>
      </c>
      <c r="AG327" s="1">
        <f>ROUNDDOWN(V327*基本データ等!$B$3,0)</f>
        <v>15950</v>
      </c>
      <c r="AH327" s="1">
        <f>ROUNDDOWN(W327*基本データ等!$B$3,0)</f>
        <v>7361</v>
      </c>
    </row>
    <row r="328" spans="1:34">
      <c r="A328" s="6">
        <v>325</v>
      </c>
      <c r="B328" s="1">
        <f t="shared" si="77"/>
        <v>74583</v>
      </c>
      <c r="C328" s="1">
        <f t="shared" si="78"/>
        <v>74583</v>
      </c>
      <c r="D328" s="1">
        <f t="shared" si="79"/>
        <v>74583</v>
      </c>
      <c r="E328" s="1">
        <f t="shared" si="80"/>
        <v>76532</v>
      </c>
      <c r="F328" s="1">
        <f t="shared" si="81"/>
        <v>76620</v>
      </c>
      <c r="G328" s="1">
        <f t="shared" si="82"/>
        <v>77302</v>
      </c>
      <c r="H328" s="1">
        <f t="shared" si="83"/>
        <v>77819</v>
      </c>
      <c r="I328" s="1">
        <f t="shared" si="84"/>
        <v>92647</v>
      </c>
      <c r="J328" s="1">
        <f t="shared" si="85"/>
        <v>93747</v>
      </c>
      <c r="K328" s="1">
        <f t="shared" si="86"/>
        <v>175697</v>
      </c>
      <c r="L328" s="1">
        <f t="shared" si="87"/>
        <v>81254</v>
      </c>
      <c r="M328" s="1">
        <f>$A328*基本データ等!$F$13-基本データ等!$F$34</f>
        <v>67803</v>
      </c>
      <c r="N328" s="1">
        <f>$A328*基本データ等!$F$14-基本データ等!$F$35</f>
        <v>67803</v>
      </c>
      <c r="O328" s="1">
        <f>$A328*基本データ等!$F$15-基本データ等!$F$36</f>
        <v>67803</v>
      </c>
      <c r="P328" s="1">
        <f>$A328*基本データ等!$F$16-基本データ等!$F$37</f>
        <v>69575</v>
      </c>
      <c r="Q328" s="1">
        <f>$A328*基本データ等!$F$17-基本データ等!$F$38</f>
        <v>69655</v>
      </c>
      <c r="R328" s="1">
        <f>$A328*基本データ等!$F$18-基本データ等!$F$39</f>
        <v>70275</v>
      </c>
      <c r="S328" s="1">
        <f>$A328*基本データ等!$F$19-基本データ等!$F$40</f>
        <v>70745</v>
      </c>
      <c r="T328" s="1">
        <f>$A328*基本データ等!$F$20-基本データ等!$F$41</f>
        <v>84225</v>
      </c>
      <c r="U328" s="1">
        <f>$A328*基本データ等!$F$21-基本データ等!$F$42</f>
        <v>85225</v>
      </c>
      <c r="V328" s="1">
        <f>$A328*基本データ等!$F$22-基本データ等!$F$43</f>
        <v>159725</v>
      </c>
      <c r="W328" s="1">
        <f>$A328*基本データ等!$G$26-基本データ等!$G$47</f>
        <v>73868</v>
      </c>
      <c r="X328" s="1">
        <f>ROUNDDOWN(M328*基本データ等!$B$3,0)</f>
        <v>6780</v>
      </c>
      <c r="Y328" s="1">
        <f>ROUNDDOWN(N328*基本データ等!$B$3,0)</f>
        <v>6780</v>
      </c>
      <c r="Z328" s="1">
        <f>ROUNDDOWN(O328*基本データ等!$B$3,0)</f>
        <v>6780</v>
      </c>
      <c r="AA328" s="1">
        <f>ROUNDDOWN(P328*基本データ等!$B$3,0)</f>
        <v>6957</v>
      </c>
      <c r="AB328" s="1">
        <f>ROUNDDOWN(Q328*基本データ等!$B$3,0)</f>
        <v>6965</v>
      </c>
      <c r="AC328" s="1">
        <f>ROUNDDOWN(R328*基本データ等!$B$3,0)</f>
        <v>7027</v>
      </c>
      <c r="AD328" s="1">
        <f>ROUNDDOWN(S328*基本データ等!$B$3,0)</f>
        <v>7074</v>
      </c>
      <c r="AE328" s="1">
        <f>ROUNDDOWN(T328*基本データ等!$B$3,0)</f>
        <v>8422</v>
      </c>
      <c r="AF328" s="1">
        <f>ROUNDDOWN(U328*基本データ等!$B$3,0)</f>
        <v>8522</v>
      </c>
      <c r="AG328" s="1">
        <f>ROUNDDOWN(V328*基本データ等!$B$3,0)</f>
        <v>15972</v>
      </c>
      <c r="AH328" s="1">
        <f>ROUNDDOWN(W328*基本データ等!$B$3,0)</f>
        <v>7386</v>
      </c>
    </row>
    <row r="329" spans="1:34">
      <c r="A329" s="6">
        <v>326</v>
      </c>
      <c r="B329" s="1">
        <f t="shared" si="77"/>
        <v>74820</v>
      </c>
      <c r="C329" s="1">
        <f t="shared" si="78"/>
        <v>74820</v>
      </c>
      <c r="D329" s="1">
        <f t="shared" si="79"/>
        <v>74820</v>
      </c>
      <c r="E329" s="1">
        <f t="shared" si="80"/>
        <v>76770</v>
      </c>
      <c r="F329" s="1">
        <f t="shared" si="81"/>
        <v>76858</v>
      </c>
      <c r="G329" s="1">
        <f t="shared" si="82"/>
        <v>77540</v>
      </c>
      <c r="H329" s="1">
        <f t="shared" si="83"/>
        <v>78057</v>
      </c>
      <c r="I329" s="1">
        <f t="shared" si="84"/>
        <v>92885</v>
      </c>
      <c r="J329" s="1">
        <f t="shared" si="85"/>
        <v>93985</v>
      </c>
      <c r="K329" s="1">
        <f t="shared" si="86"/>
        <v>175935</v>
      </c>
      <c r="L329" s="1">
        <f t="shared" si="87"/>
        <v>81532</v>
      </c>
      <c r="M329" s="1">
        <f>$A329*基本データ等!$F$13-基本データ等!$F$34</f>
        <v>68019</v>
      </c>
      <c r="N329" s="1">
        <f>$A329*基本データ等!$F$14-基本データ等!$F$35</f>
        <v>68019</v>
      </c>
      <c r="O329" s="1">
        <f>$A329*基本データ等!$F$15-基本データ等!$F$36</f>
        <v>68019</v>
      </c>
      <c r="P329" s="1">
        <f>$A329*基本データ等!$F$16-基本データ等!$F$37</f>
        <v>69791</v>
      </c>
      <c r="Q329" s="1">
        <f>$A329*基本データ等!$F$17-基本データ等!$F$38</f>
        <v>69871</v>
      </c>
      <c r="R329" s="1">
        <f>$A329*基本データ等!$F$18-基本データ等!$F$39</f>
        <v>70491</v>
      </c>
      <c r="S329" s="1">
        <f>$A329*基本データ等!$F$19-基本データ等!$F$40</f>
        <v>70961</v>
      </c>
      <c r="T329" s="1">
        <f>$A329*基本データ等!$F$20-基本データ等!$F$41</f>
        <v>84441</v>
      </c>
      <c r="U329" s="1">
        <f>$A329*基本データ等!$F$21-基本データ等!$F$42</f>
        <v>85441</v>
      </c>
      <c r="V329" s="1">
        <f>$A329*基本データ等!$F$22-基本データ等!$F$43</f>
        <v>159941</v>
      </c>
      <c r="W329" s="1">
        <f>$A329*基本データ等!$G$26-基本データ等!$G$47</f>
        <v>74120</v>
      </c>
      <c r="X329" s="1">
        <f>ROUNDDOWN(M329*基本データ等!$B$3,0)</f>
        <v>6801</v>
      </c>
      <c r="Y329" s="1">
        <f>ROUNDDOWN(N329*基本データ等!$B$3,0)</f>
        <v>6801</v>
      </c>
      <c r="Z329" s="1">
        <f>ROUNDDOWN(O329*基本データ等!$B$3,0)</f>
        <v>6801</v>
      </c>
      <c r="AA329" s="1">
        <f>ROUNDDOWN(P329*基本データ等!$B$3,0)</f>
        <v>6979</v>
      </c>
      <c r="AB329" s="1">
        <f>ROUNDDOWN(Q329*基本データ等!$B$3,0)</f>
        <v>6987</v>
      </c>
      <c r="AC329" s="1">
        <f>ROUNDDOWN(R329*基本データ等!$B$3,0)</f>
        <v>7049</v>
      </c>
      <c r="AD329" s="1">
        <f>ROUNDDOWN(S329*基本データ等!$B$3,0)</f>
        <v>7096</v>
      </c>
      <c r="AE329" s="1">
        <f>ROUNDDOWN(T329*基本データ等!$B$3,0)</f>
        <v>8444</v>
      </c>
      <c r="AF329" s="1">
        <f>ROUNDDOWN(U329*基本データ等!$B$3,0)</f>
        <v>8544</v>
      </c>
      <c r="AG329" s="1">
        <f>ROUNDDOWN(V329*基本データ等!$B$3,0)</f>
        <v>15994</v>
      </c>
      <c r="AH329" s="1">
        <f>ROUNDDOWN(W329*基本データ等!$B$3,0)</f>
        <v>7412</v>
      </c>
    </row>
    <row r="330" spans="1:34">
      <c r="A330" s="6">
        <v>327</v>
      </c>
      <c r="B330" s="1">
        <f t="shared" si="77"/>
        <v>75058</v>
      </c>
      <c r="C330" s="1">
        <f t="shared" si="78"/>
        <v>75058</v>
      </c>
      <c r="D330" s="1">
        <f t="shared" si="79"/>
        <v>75058</v>
      </c>
      <c r="E330" s="1">
        <f t="shared" si="80"/>
        <v>77007</v>
      </c>
      <c r="F330" s="1">
        <f t="shared" si="81"/>
        <v>77095</v>
      </c>
      <c r="G330" s="1">
        <f t="shared" si="82"/>
        <v>77777</v>
      </c>
      <c r="H330" s="1">
        <f t="shared" si="83"/>
        <v>78294</v>
      </c>
      <c r="I330" s="1">
        <f t="shared" si="84"/>
        <v>93122</v>
      </c>
      <c r="J330" s="1">
        <f t="shared" si="85"/>
        <v>94222</v>
      </c>
      <c r="K330" s="1">
        <f t="shared" si="86"/>
        <v>176172</v>
      </c>
      <c r="L330" s="1">
        <f t="shared" si="87"/>
        <v>81809</v>
      </c>
      <c r="M330" s="1">
        <f>$A330*基本データ等!$F$13-基本データ等!$F$34</f>
        <v>68235</v>
      </c>
      <c r="N330" s="1">
        <f>$A330*基本データ等!$F$14-基本データ等!$F$35</f>
        <v>68235</v>
      </c>
      <c r="O330" s="1">
        <f>$A330*基本データ等!$F$15-基本データ等!$F$36</f>
        <v>68235</v>
      </c>
      <c r="P330" s="1">
        <f>$A330*基本データ等!$F$16-基本データ等!$F$37</f>
        <v>70007</v>
      </c>
      <c r="Q330" s="1">
        <f>$A330*基本データ等!$F$17-基本データ等!$F$38</f>
        <v>70087</v>
      </c>
      <c r="R330" s="1">
        <f>$A330*基本データ等!$F$18-基本データ等!$F$39</f>
        <v>70707</v>
      </c>
      <c r="S330" s="1">
        <f>$A330*基本データ等!$F$19-基本データ等!$F$40</f>
        <v>71177</v>
      </c>
      <c r="T330" s="1">
        <f>$A330*基本データ等!$F$20-基本データ等!$F$41</f>
        <v>84657</v>
      </c>
      <c r="U330" s="1">
        <f>$A330*基本データ等!$F$21-基本データ等!$F$42</f>
        <v>85657</v>
      </c>
      <c r="V330" s="1">
        <f>$A330*基本データ等!$F$22-基本データ等!$F$43</f>
        <v>160157</v>
      </c>
      <c r="W330" s="1">
        <f>$A330*基本データ等!$G$26-基本データ等!$G$47</f>
        <v>74372</v>
      </c>
      <c r="X330" s="1">
        <f>ROUNDDOWN(M330*基本データ等!$B$3,0)</f>
        <v>6823</v>
      </c>
      <c r="Y330" s="1">
        <f>ROUNDDOWN(N330*基本データ等!$B$3,0)</f>
        <v>6823</v>
      </c>
      <c r="Z330" s="1">
        <f>ROUNDDOWN(O330*基本データ等!$B$3,0)</f>
        <v>6823</v>
      </c>
      <c r="AA330" s="1">
        <f>ROUNDDOWN(P330*基本データ等!$B$3,0)</f>
        <v>7000</v>
      </c>
      <c r="AB330" s="1">
        <f>ROUNDDOWN(Q330*基本データ等!$B$3,0)</f>
        <v>7008</v>
      </c>
      <c r="AC330" s="1">
        <f>ROUNDDOWN(R330*基本データ等!$B$3,0)</f>
        <v>7070</v>
      </c>
      <c r="AD330" s="1">
        <f>ROUNDDOWN(S330*基本データ等!$B$3,0)</f>
        <v>7117</v>
      </c>
      <c r="AE330" s="1">
        <f>ROUNDDOWN(T330*基本データ等!$B$3,0)</f>
        <v>8465</v>
      </c>
      <c r="AF330" s="1">
        <f>ROUNDDOWN(U330*基本データ等!$B$3,0)</f>
        <v>8565</v>
      </c>
      <c r="AG330" s="1">
        <f>ROUNDDOWN(V330*基本データ等!$B$3,0)</f>
        <v>16015</v>
      </c>
      <c r="AH330" s="1">
        <f>ROUNDDOWN(W330*基本データ等!$B$3,0)</f>
        <v>7437</v>
      </c>
    </row>
    <row r="331" spans="1:34">
      <c r="A331" s="6">
        <v>328</v>
      </c>
      <c r="B331" s="1">
        <f t="shared" si="77"/>
        <v>75296</v>
      </c>
      <c r="C331" s="1">
        <f t="shared" si="78"/>
        <v>75296</v>
      </c>
      <c r="D331" s="1">
        <f t="shared" si="79"/>
        <v>75296</v>
      </c>
      <c r="E331" s="1">
        <f t="shared" si="80"/>
        <v>77245</v>
      </c>
      <c r="F331" s="1">
        <f t="shared" si="81"/>
        <v>77333</v>
      </c>
      <c r="G331" s="1">
        <f t="shared" si="82"/>
        <v>78015</v>
      </c>
      <c r="H331" s="1">
        <f t="shared" si="83"/>
        <v>78532</v>
      </c>
      <c r="I331" s="1">
        <f t="shared" si="84"/>
        <v>93360</v>
      </c>
      <c r="J331" s="1">
        <f t="shared" si="85"/>
        <v>94460</v>
      </c>
      <c r="K331" s="1">
        <f t="shared" si="86"/>
        <v>176410</v>
      </c>
      <c r="L331" s="1">
        <f t="shared" si="87"/>
        <v>82086</v>
      </c>
      <c r="M331" s="1">
        <f>$A331*基本データ等!$F$13-基本データ等!$F$34</f>
        <v>68451</v>
      </c>
      <c r="N331" s="1">
        <f>$A331*基本データ等!$F$14-基本データ等!$F$35</f>
        <v>68451</v>
      </c>
      <c r="O331" s="1">
        <f>$A331*基本データ等!$F$15-基本データ等!$F$36</f>
        <v>68451</v>
      </c>
      <c r="P331" s="1">
        <f>$A331*基本データ等!$F$16-基本データ等!$F$37</f>
        <v>70223</v>
      </c>
      <c r="Q331" s="1">
        <f>$A331*基本データ等!$F$17-基本データ等!$F$38</f>
        <v>70303</v>
      </c>
      <c r="R331" s="1">
        <f>$A331*基本データ等!$F$18-基本データ等!$F$39</f>
        <v>70923</v>
      </c>
      <c r="S331" s="1">
        <f>$A331*基本データ等!$F$19-基本データ等!$F$40</f>
        <v>71393</v>
      </c>
      <c r="T331" s="1">
        <f>$A331*基本データ等!$F$20-基本データ等!$F$41</f>
        <v>84873</v>
      </c>
      <c r="U331" s="1">
        <f>$A331*基本データ等!$F$21-基本データ等!$F$42</f>
        <v>85873</v>
      </c>
      <c r="V331" s="1">
        <f>$A331*基本データ等!$F$22-基本データ等!$F$43</f>
        <v>160373</v>
      </c>
      <c r="W331" s="1">
        <f>$A331*基本データ等!$G$26-基本データ等!$G$47</f>
        <v>74624</v>
      </c>
      <c r="X331" s="1">
        <f>ROUNDDOWN(M331*基本データ等!$B$3,0)</f>
        <v>6845</v>
      </c>
      <c r="Y331" s="1">
        <f>ROUNDDOWN(N331*基本データ等!$B$3,0)</f>
        <v>6845</v>
      </c>
      <c r="Z331" s="1">
        <f>ROUNDDOWN(O331*基本データ等!$B$3,0)</f>
        <v>6845</v>
      </c>
      <c r="AA331" s="1">
        <f>ROUNDDOWN(P331*基本データ等!$B$3,0)</f>
        <v>7022</v>
      </c>
      <c r="AB331" s="1">
        <f>ROUNDDOWN(Q331*基本データ等!$B$3,0)</f>
        <v>7030</v>
      </c>
      <c r="AC331" s="1">
        <f>ROUNDDOWN(R331*基本データ等!$B$3,0)</f>
        <v>7092</v>
      </c>
      <c r="AD331" s="1">
        <f>ROUNDDOWN(S331*基本データ等!$B$3,0)</f>
        <v>7139</v>
      </c>
      <c r="AE331" s="1">
        <f>ROUNDDOWN(T331*基本データ等!$B$3,0)</f>
        <v>8487</v>
      </c>
      <c r="AF331" s="1">
        <f>ROUNDDOWN(U331*基本データ等!$B$3,0)</f>
        <v>8587</v>
      </c>
      <c r="AG331" s="1">
        <f>ROUNDDOWN(V331*基本データ等!$B$3,0)</f>
        <v>16037</v>
      </c>
      <c r="AH331" s="1">
        <f>ROUNDDOWN(W331*基本データ等!$B$3,0)</f>
        <v>7462</v>
      </c>
    </row>
    <row r="332" spans="1:34">
      <c r="A332" s="6">
        <v>329</v>
      </c>
      <c r="B332" s="1">
        <f t="shared" si="77"/>
        <v>75533</v>
      </c>
      <c r="C332" s="1">
        <f t="shared" si="78"/>
        <v>75533</v>
      </c>
      <c r="D332" s="1">
        <f t="shared" si="79"/>
        <v>75533</v>
      </c>
      <c r="E332" s="1">
        <f t="shared" si="80"/>
        <v>77482</v>
      </c>
      <c r="F332" s="1">
        <f t="shared" si="81"/>
        <v>77570</v>
      </c>
      <c r="G332" s="1">
        <f t="shared" si="82"/>
        <v>78252</v>
      </c>
      <c r="H332" s="1">
        <f t="shared" si="83"/>
        <v>78769</v>
      </c>
      <c r="I332" s="1">
        <f t="shared" si="84"/>
        <v>93597</v>
      </c>
      <c r="J332" s="1">
        <f t="shared" si="85"/>
        <v>94697</v>
      </c>
      <c r="K332" s="1">
        <f t="shared" si="86"/>
        <v>176647</v>
      </c>
      <c r="L332" s="1">
        <f t="shared" si="87"/>
        <v>82363</v>
      </c>
      <c r="M332" s="1">
        <f>$A332*基本データ等!$F$13-基本データ等!$F$34</f>
        <v>68667</v>
      </c>
      <c r="N332" s="1">
        <f>$A332*基本データ等!$F$14-基本データ等!$F$35</f>
        <v>68667</v>
      </c>
      <c r="O332" s="1">
        <f>$A332*基本データ等!$F$15-基本データ等!$F$36</f>
        <v>68667</v>
      </c>
      <c r="P332" s="1">
        <f>$A332*基本データ等!$F$16-基本データ等!$F$37</f>
        <v>70439</v>
      </c>
      <c r="Q332" s="1">
        <f>$A332*基本データ等!$F$17-基本データ等!$F$38</f>
        <v>70519</v>
      </c>
      <c r="R332" s="1">
        <f>$A332*基本データ等!$F$18-基本データ等!$F$39</f>
        <v>71139</v>
      </c>
      <c r="S332" s="1">
        <f>$A332*基本データ等!$F$19-基本データ等!$F$40</f>
        <v>71609</v>
      </c>
      <c r="T332" s="1">
        <f>$A332*基本データ等!$F$20-基本データ等!$F$41</f>
        <v>85089</v>
      </c>
      <c r="U332" s="1">
        <f>$A332*基本データ等!$F$21-基本データ等!$F$42</f>
        <v>86089</v>
      </c>
      <c r="V332" s="1">
        <f>$A332*基本データ等!$F$22-基本データ等!$F$43</f>
        <v>160589</v>
      </c>
      <c r="W332" s="1">
        <f>$A332*基本データ等!$G$26-基本データ等!$G$47</f>
        <v>74876</v>
      </c>
      <c r="X332" s="1">
        <f>ROUNDDOWN(M332*基本データ等!$B$3,0)</f>
        <v>6866</v>
      </c>
      <c r="Y332" s="1">
        <f>ROUNDDOWN(N332*基本データ等!$B$3,0)</f>
        <v>6866</v>
      </c>
      <c r="Z332" s="1">
        <f>ROUNDDOWN(O332*基本データ等!$B$3,0)</f>
        <v>6866</v>
      </c>
      <c r="AA332" s="1">
        <f>ROUNDDOWN(P332*基本データ等!$B$3,0)</f>
        <v>7043</v>
      </c>
      <c r="AB332" s="1">
        <f>ROUNDDOWN(Q332*基本データ等!$B$3,0)</f>
        <v>7051</v>
      </c>
      <c r="AC332" s="1">
        <f>ROUNDDOWN(R332*基本データ等!$B$3,0)</f>
        <v>7113</v>
      </c>
      <c r="AD332" s="1">
        <f>ROUNDDOWN(S332*基本データ等!$B$3,0)</f>
        <v>7160</v>
      </c>
      <c r="AE332" s="1">
        <f>ROUNDDOWN(T332*基本データ等!$B$3,0)</f>
        <v>8508</v>
      </c>
      <c r="AF332" s="1">
        <f>ROUNDDOWN(U332*基本データ等!$B$3,0)</f>
        <v>8608</v>
      </c>
      <c r="AG332" s="1">
        <f>ROUNDDOWN(V332*基本データ等!$B$3,0)</f>
        <v>16058</v>
      </c>
      <c r="AH332" s="1">
        <f>ROUNDDOWN(W332*基本データ等!$B$3,0)</f>
        <v>7487</v>
      </c>
    </row>
    <row r="333" spans="1:34">
      <c r="A333" s="6">
        <v>330</v>
      </c>
      <c r="B333" s="1">
        <f t="shared" si="77"/>
        <v>75771</v>
      </c>
      <c r="C333" s="1">
        <f t="shared" si="78"/>
        <v>75771</v>
      </c>
      <c r="D333" s="1">
        <f t="shared" si="79"/>
        <v>75771</v>
      </c>
      <c r="E333" s="1">
        <f t="shared" si="80"/>
        <v>77720</v>
      </c>
      <c r="F333" s="1">
        <f t="shared" si="81"/>
        <v>77808</v>
      </c>
      <c r="G333" s="1">
        <f t="shared" si="82"/>
        <v>78490</v>
      </c>
      <c r="H333" s="1">
        <f t="shared" si="83"/>
        <v>79007</v>
      </c>
      <c r="I333" s="1">
        <f t="shared" si="84"/>
        <v>93835</v>
      </c>
      <c r="J333" s="1">
        <f t="shared" si="85"/>
        <v>94935</v>
      </c>
      <c r="K333" s="1">
        <f t="shared" si="86"/>
        <v>176885</v>
      </c>
      <c r="L333" s="1">
        <f t="shared" si="87"/>
        <v>82640</v>
      </c>
      <c r="M333" s="1">
        <f>$A333*基本データ等!$F$13-基本データ等!$F$34</f>
        <v>68883</v>
      </c>
      <c r="N333" s="1">
        <f>$A333*基本データ等!$F$14-基本データ等!$F$35</f>
        <v>68883</v>
      </c>
      <c r="O333" s="1">
        <f>$A333*基本データ等!$F$15-基本データ等!$F$36</f>
        <v>68883</v>
      </c>
      <c r="P333" s="1">
        <f>$A333*基本データ等!$F$16-基本データ等!$F$37</f>
        <v>70655</v>
      </c>
      <c r="Q333" s="1">
        <f>$A333*基本データ等!$F$17-基本データ等!$F$38</f>
        <v>70735</v>
      </c>
      <c r="R333" s="1">
        <f>$A333*基本データ等!$F$18-基本データ等!$F$39</f>
        <v>71355</v>
      </c>
      <c r="S333" s="1">
        <f>$A333*基本データ等!$F$19-基本データ等!$F$40</f>
        <v>71825</v>
      </c>
      <c r="T333" s="1">
        <f>$A333*基本データ等!$F$20-基本データ等!$F$41</f>
        <v>85305</v>
      </c>
      <c r="U333" s="1">
        <f>$A333*基本データ等!$F$21-基本データ等!$F$42</f>
        <v>86305</v>
      </c>
      <c r="V333" s="1">
        <f>$A333*基本データ等!$F$22-基本データ等!$F$43</f>
        <v>160805</v>
      </c>
      <c r="W333" s="1">
        <f>$A333*基本データ等!$G$26-基本データ等!$G$47</f>
        <v>75128</v>
      </c>
      <c r="X333" s="1">
        <f>ROUNDDOWN(M333*基本データ等!$B$3,0)</f>
        <v>6888</v>
      </c>
      <c r="Y333" s="1">
        <f>ROUNDDOWN(N333*基本データ等!$B$3,0)</f>
        <v>6888</v>
      </c>
      <c r="Z333" s="1">
        <f>ROUNDDOWN(O333*基本データ等!$B$3,0)</f>
        <v>6888</v>
      </c>
      <c r="AA333" s="1">
        <f>ROUNDDOWN(P333*基本データ等!$B$3,0)</f>
        <v>7065</v>
      </c>
      <c r="AB333" s="1">
        <f>ROUNDDOWN(Q333*基本データ等!$B$3,0)</f>
        <v>7073</v>
      </c>
      <c r="AC333" s="1">
        <f>ROUNDDOWN(R333*基本データ等!$B$3,0)</f>
        <v>7135</v>
      </c>
      <c r="AD333" s="1">
        <f>ROUNDDOWN(S333*基本データ等!$B$3,0)</f>
        <v>7182</v>
      </c>
      <c r="AE333" s="1">
        <f>ROUNDDOWN(T333*基本データ等!$B$3,0)</f>
        <v>8530</v>
      </c>
      <c r="AF333" s="1">
        <f>ROUNDDOWN(U333*基本データ等!$B$3,0)</f>
        <v>8630</v>
      </c>
      <c r="AG333" s="1">
        <f>ROUNDDOWN(V333*基本データ等!$B$3,0)</f>
        <v>16080</v>
      </c>
      <c r="AH333" s="1">
        <f>ROUNDDOWN(W333*基本データ等!$B$3,0)</f>
        <v>7512</v>
      </c>
    </row>
    <row r="334" spans="1:34">
      <c r="A334" s="6">
        <v>331</v>
      </c>
      <c r="B334" s="1">
        <f t="shared" ref="B334:B397" si="88">M334+X334</f>
        <v>76008</v>
      </c>
      <c r="C334" s="1">
        <f t="shared" ref="C334:C397" si="89">N334+Y334</f>
        <v>76008</v>
      </c>
      <c r="D334" s="1">
        <f t="shared" ref="D334:D397" si="90">O334+Z334</f>
        <v>76008</v>
      </c>
      <c r="E334" s="1">
        <f t="shared" ref="E334:E397" si="91">P334+AA334</f>
        <v>77958</v>
      </c>
      <c r="F334" s="1">
        <f t="shared" ref="F334:F397" si="92">Q334+AB334</f>
        <v>78046</v>
      </c>
      <c r="G334" s="1">
        <f t="shared" ref="G334:G397" si="93">R334+AC334</f>
        <v>78728</v>
      </c>
      <c r="H334" s="1">
        <f t="shared" ref="H334:H397" si="94">S334+AD334</f>
        <v>79245</v>
      </c>
      <c r="I334" s="1">
        <f t="shared" ref="I334:I397" si="95">T334+AE334</f>
        <v>94073</v>
      </c>
      <c r="J334" s="1">
        <f t="shared" ref="J334:J397" si="96">U334+AF334</f>
        <v>95173</v>
      </c>
      <c r="K334" s="1">
        <f t="shared" ref="K334:K397" si="97">V334+AG334</f>
        <v>177123</v>
      </c>
      <c r="L334" s="1">
        <f t="shared" ref="L334:L397" si="98">W334+AH334</f>
        <v>82918</v>
      </c>
      <c r="M334" s="1">
        <f>$A334*基本データ等!$F$13-基本データ等!$F$34</f>
        <v>69099</v>
      </c>
      <c r="N334" s="1">
        <f>$A334*基本データ等!$F$14-基本データ等!$F$35</f>
        <v>69099</v>
      </c>
      <c r="O334" s="1">
        <f>$A334*基本データ等!$F$15-基本データ等!$F$36</f>
        <v>69099</v>
      </c>
      <c r="P334" s="1">
        <f>$A334*基本データ等!$F$16-基本データ等!$F$37</f>
        <v>70871</v>
      </c>
      <c r="Q334" s="1">
        <f>$A334*基本データ等!$F$17-基本データ等!$F$38</f>
        <v>70951</v>
      </c>
      <c r="R334" s="1">
        <f>$A334*基本データ等!$F$18-基本データ等!$F$39</f>
        <v>71571</v>
      </c>
      <c r="S334" s="1">
        <f>$A334*基本データ等!$F$19-基本データ等!$F$40</f>
        <v>72041</v>
      </c>
      <c r="T334" s="1">
        <f>$A334*基本データ等!$F$20-基本データ等!$F$41</f>
        <v>85521</v>
      </c>
      <c r="U334" s="1">
        <f>$A334*基本データ等!$F$21-基本データ等!$F$42</f>
        <v>86521</v>
      </c>
      <c r="V334" s="1">
        <f>$A334*基本データ等!$F$22-基本データ等!$F$43</f>
        <v>161021</v>
      </c>
      <c r="W334" s="1">
        <f>$A334*基本データ等!$G$26-基本データ等!$G$47</f>
        <v>75380</v>
      </c>
      <c r="X334" s="1">
        <f>ROUNDDOWN(M334*基本データ等!$B$3,0)</f>
        <v>6909</v>
      </c>
      <c r="Y334" s="1">
        <f>ROUNDDOWN(N334*基本データ等!$B$3,0)</f>
        <v>6909</v>
      </c>
      <c r="Z334" s="1">
        <f>ROUNDDOWN(O334*基本データ等!$B$3,0)</f>
        <v>6909</v>
      </c>
      <c r="AA334" s="1">
        <f>ROUNDDOWN(P334*基本データ等!$B$3,0)</f>
        <v>7087</v>
      </c>
      <c r="AB334" s="1">
        <f>ROUNDDOWN(Q334*基本データ等!$B$3,0)</f>
        <v>7095</v>
      </c>
      <c r="AC334" s="1">
        <f>ROUNDDOWN(R334*基本データ等!$B$3,0)</f>
        <v>7157</v>
      </c>
      <c r="AD334" s="1">
        <f>ROUNDDOWN(S334*基本データ等!$B$3,0)</f>
        <v>7204</v>
      </c>
      <c r="AE334" s="1">
        <f>ROUNDDOWN(T334*基本データ等!$B$3,0)</f>
        <v>8552</v>
      </c>
      <c r="AF334" s="1">
        <f>ROUNDDOWN(U334*基本データ等!$B$3,0)</f>
        <v>8652</v>
      </c>
      <c r="AG334" s="1">
        <f>ROUNDDOWN(V334*基本データ等!$B$3,0)</f>
        <v>16102</v>
      </c>
      <c r="AH334" s="1">
        <f>ROUNDDOWN(W334*基本データ等!$B$3,0)</f>
        <v>7538</v>
      </c>
    </row>
    <row r="335" spans="1:34">
      <c r="A335" s="6">
        <v>332</v>
      </c>
      <c r="B335" s="1">
        <f t="shared" si="88"/>
        <v>76246</v>
      </c>
      <c r="C335" s="1">
        <f t="shared" si="89"/>
        <v>76246</v>
      </c>
      <c r="D335" s="1">
        <f t="shared" si="90"/>
        <v>76246</v>
      </c>
      <c r="E335" s="1">
        <f t="shared" si="91"/>
        <v>78195</v>
      </c>
      <c r="F335" s="1">
        <f t="shared" si="92"/>
        <v>78283</v>
      </c>
      <c r="G335" s="1">
        <f t="shared" si="93"/>
        <v>78965</v>
      </c>
      <c r="H335" s="1">
        <f t="shared" si="94"/>
        <v>79482</v>
      </c>
      <c r="I335" s="1">
        <f t="shared" si="95"/>
        <v>94310</v>
      </c>
      <c r="J335" s="1">
        <f t="shared" si="96"/>
        <v>95410</v>
      </c>
      <c r="K335" s="1">
        <f t="shared" si="97"/>
        <v>177360</v>
      </c>
      <c r="L335" s="1">
        <f t="shared" si="98"/>
        <v>83195</v>
      </c>
      <c r="M335" s="1">
        <f>$A335*基本データ等!$F$13-基本データ等!$F$34</f>
        <v>69315</v>
      </c>
      <c r="N335" s="1">
        <f>$A335*基本データ等!$F$14-基本データ等!$F$35</f>
        <v>69315</v>
      </c>
      <c r="O335" s="1">
        <f>$A335*基本データ等!$F$15-基本データ等!$F$36</f>
        <v>69315</v>
      </c>
      <c r="P335" s="1">
        <f>$A335*基本データ等!$F$16-基本データ等!$F$37</f>
        <v>71087</v>
      </c>
      <c r="Q335" s="1">
        <f>$A335*基本データ等!$F$17-基本データ等!$F$38</f>
        <v>71167</v>
      </c>
      <c r="R335" s="1">
        <f>$A335*基本データ等!$F$18-基本データ等!$F$39</f>
        <v>71787</v>
      </c>
      <c r="S335" s="1">
        <f>$A335*基本データ等!$F$19-基本データ等!$F$40</f>
        <v>72257</v>
      </c>
      <c r="T335" s="1">
        <f>$A335*基本データ等!$F$20-基本データ等!$F$41</f>
        <v>85737</v>
      </c>
      <c r="U335" s="1">
        <f>$A335*基本データ等!$F$21-基本データ等!$F$42</f>
        <v>86737</v>
      </c>
      <c r="V335" s="1">
        <f>$A335*基本データ等!$F$22-基本データ等!$F$43</f>
        <v>161237</v>
      </c>
      <c r="W335" s="1">
        <f>$A335*基本データ等!$G$26-基本データ等!$G$47</f>
        <v>75632</v>
      </c>
      <c r="X335" s="1">
        <f>ROUNDDOWN(M335*基本データ等!$B$3,0)</f>
        <v>6931</v>
      </c>
      <c r="Y335" s="1">
        <f>ROUNDDOWN(N335*基本データ等!$B$3,0)</f>
        <v>6931</v>
      </c>
      <c r="Z335" s="1">
        <f>ROUNDDOWN(O335*基本データ等!$B$3,0)</f>
        <v>6931</v>
      </c>
      <c r="AA335" s="1">
        <f>ROUNDDOWN(P335*基本データ等!$B$3,0)</f>
        <v>7108</v>
      </c>
      <c r="AB335" s="1">
        <f>ROUNDDOWN(Q335*基本データ等!$B$3,0)</f>
        <v>7116</v>
      </c>
      <c r="AC335" s="1">
        <f>ROUNDDOWN(R335*基本データ等!$B$3,0)</f>
        <v>7178</v>
      </c>
      <c r="AD335" s="1">
        <f>ROUNDDOWN(S335*基本データ等!$B$3,0)</f>
        <v>7225</v>
      </c>
      <c r="AE335" s="1">
        <f>ROUNDDOWN(T335*基本データ等!$B$3,0)</f>
        <v>8573</v>
      </c>
      <c r="AF335" s="1">
        <f>ROUNDDOWN(U335*基本データ等!$B$3,0)</f>
        <v>8673</v>
      </c>
      <c r="AG335" s="1">
        <f>ROUNDDOWN(V335*基本データ等!$B$3,0)</f>
        <v>16123</v>
      </c>
      <c r="AH335" s="1">
        <f>ROUNDDOWN(W335*基本データ等!$B$3,0)</f>
        <v>7563</v>
      </c>
    </row>
    <row r="336" spans="1:34">
      <c r="A336" s="6">
        <v>333</v>
      </c>
      <c r="B336" s="1">
        <f t="shared" si="88"/>
        <v>76484</v>
      </c>
      <c r="C336" s="1">
        <f t="shared" si="89"/>
        <v>76484</v>
      </c>
      <c r="D336" s="1">
        <f t="shared" si="90"/>
        <v>76484</v>
      </c>
      <c r="E336" s="1">
        <f t="shared" si="91"/>
        <v>78433</v>
      </c>
      <c r="F336" s="1">
        <f t="shared" si="92"/>
        <v>78521</v>
      </c>
      <c r="G336" s="1">
        <f t="shared" si="93"/>
        <v>79203</v>
      </c>
      <c r="H336" s="1">
        <f t="shared" si="94"/>
        <v>79720</v>
      </c>
      <c r="I336" s="1">
        <f t="shared" si="95"/>
        <v>94548</v>
      </c>
      <c r="J336" s="1">
        <f t="shared" si="96"/>
        <v>95648</v>
      </c>
      <c r="K336" s="1">
        <f t="shared" si="97"/>
        <v>177598</v>
      </c>
      <c r="L336" s="1">
        <f t="shared" si="98"/>
        <v>83472</v>
      </c>
      <c r="M336" s="1">
        <f>$A336*基本データ等!$F$13-基本データ等!$F$34</f>
        <v>69531</v>
      </c>
      <c r="N336" s="1">
        <f>$A336*基本データ等!$F$14-基本データ等!$F$35</f>
        <v>69531</v>
      </c>
      <c r="O336" s="1">
        <f>$A336*基本データ等!$F$15-基本データ等!$F$36</f>
        <v>69531</v>
      </c>
      <c r="P336" s="1">
        <f>$A336*基本データ等!$F$16-基本データ等!$F$37</f>
        <v>71303</v>
      </c>
      <c r="Q336" s="1">
        <f>$A336*基本データ等!$F$17-基本データ等!$F$38</f>
        <v>71383</v>
      </c>
      <c r="R336" s="1">
        <f>$A336*基本データ等!$F$18-基本データ等!$F$39</f>
        <v>72003</v>
      </c>
      <c r="S336" s="1">
        <f>$A336*基本データ等!$F$19-基本データ等!$F$40</f>
        <v>72473</v>
      </c>
      <c r="T336" s="1">
        <f>$A336*基本データ等!$F$20-基本データ等!$F$41</f>
        <v>85953</v>
      </c>
      <c r="U336" s="1">
        <f>$A336*基本データ等!$F$21-基本データ等!$F$42</f>
        <v>86953</v>
      </c>
      <c r="V336" s="1">
        <f>$A336*基本データ等!$F$22-基本データ等!$F$43</f>
        <v>161453</v>
      </c>
      <c r="W336" s="1">
        <f>$A336*基本データ等!$G$26-基本データ等!$G$47</f>
        <v>75884</v>
      </c>
      <c r="X336" s="1">
        <f>ROUNDDOWN(M336*基本データ等!$B$3,0)</f>
        <v>6953</v>
      </c>
      <c r="Y336" s="1">
        <f>ROUNDDOWN(N336*基本データ等!$B$3,0)</f>
        <v>6953</v>
      </c>
      <c r="Z336" s="1">
        <f>ROUNDDOWN(O336*基本データ等!$B$3,0)</f>
        <v>6953</v>
      </c>
      <c r="AA336" s="1">
        <f>ROUNDDOWN(P336*基本データ等!$B$3,0)</f>
        <v>7130</v>
      </c>
      <c r="AB336" s="1">
        <f>ROUNDDOWN(Q336*基本データ等!$B$3,0)</f>
        <v>7138</v>
      </c>
      <c r="AC336" s="1">
        <f>ROUNDDOWN(R336*基本データ等!$B$3,0)</f>
        <v>7200</v>
      </c>
      <c r="AD336" s="1">
        <f>ROUNDDOWN(S336*基本データ等!$B$3,0)</f>
        <v>7247</v>
      </c>
      <c r="AE336" s="1">
        <f>ROUNDDOWN(T336*基本データ等!$B$3,0)</f>
        <v>8595</v>
      </c>
      <c r="AF336" s="1">
        <f>ROUNDDOWN(U336*基本データ等!$B$3,0)</f>
        <v>8695</v>
      </c>
      <c r="AG336" s="1">
        <f>ROUNDDOWN(V336*基本データ等!$B$3,0)</f>
        <v>16145</v>
      </c>
      <c r="AH336" s="1">
        <f>ROUNDDOWN(W336*基本データ等!$B$3,0)</f>
        <v>7588</v>
      </c>
    </row>
    <row r="337" spans="1:34">
      <c r="A337" s="6">
        <v>334</v>
      </c>
      <c r="B337" s="1">
        <f t="shared" si="88"/>
        <v>76721</v>
      </c>
      <c r="C337" s="1">
        <f t="shared" si="89"/>
        <v>76721</v>
      </c>
      <c r="D337" s="1">
        <f t="shared" si="90"/>
        <v>76721</v>
      </c>
      <c r="E337" s="1">
        <f t="shared" si="91"/>
        <v>78670</v>
      </c>
      <c r="F337" s="1">
        <f t="shared" si="92"/>
        <v>78758</v>
      </c>
      <c r="G337" s="1">
        <f t="shared" si="93"/>
        <v>79440</v>
      </c>
      <c r="H337" s="1">
        <f t="shared" si="94"/>
        <v>79957</v>
      </c>
      <c r="I337" s="1">
        <f t="shared" si="95"/>
        <v>94785</v>
      </c>
      <c r="J337" s="1">
        <f t="shared" si="96"/>
        <v>95885</v>
      </c>
      <c r="K337" s="1">
        <f t="shared" si="97"/>
        <v>177835</v>
      </c>
      <c r="L337" s="1">
        <f t="shared" si="98"/>
        <v>83749</v>
      </c>
      <c r="M337" s="1">
        <f>$A337*基本データ等!$F$13-基本データ等!$F$34</f>
        <v>69747</v>
      </c>
      <c r="N337" s="1">
        <f>$A337*基本データ等!$F$14-基本データ等!$F$35</f>
        <v>69747</v>
      </c>
      <c r="O337" s="1">
        <f>$A337*基本データ等!$F$15-基本データ等!$F$36</f>
        <v>69747</v>
      </c>
      <c r="P337" s="1">
        <f>$A337*基本データ等!$F$16-基本データ等!$F$37</f>
        <v>71519</v>
      </c>
      <c r="Q337" s="1">
        <f>$A337*基本データ等!$F$17-基本データ等!$F$38</f>
        <v>71599</v>
      </c>
      <c r="R337" s="1">
        <f>$A337*基本データ等!$F$18-基本データ等!$F$39</f>
        <v>72219</v>
      </c>
      <c r="S337" s="1">
        <f>$A337*基本データ等!$F$19-基本データ等!$F$40</f>
        <v>72689</v>
      </c>
      <c r="T337" s="1">
        <f>$A337*基本データ等!$F$20-基本データ等!$F$41</f>
        <v>86169</v>
      </c>
      <c r="U337" s="1">
        <f>$A337*基本データ等!$F$21-基本データ等!$F$42</f>
        <v>87169</v>
      </c>
      <c r="V337" s="1">
        <f>$A337*基本データ等!$F$22-基本データ等!$F$43</f>
        <v>161669</v>
      </c>
      <c r="W337" s="1">
        <f>$A337*基本データ等!$G$26-基本データ等!$G$47</f>
        <v>76136</v>
      </c>
      <c r="X337" s="1">
        <f>ROUNDDOWN(M337*基本データ等!$B$3,0)</f>
        <v>6974</v>
      </c>
      <c r="Y337" s="1">
        <f>ROUNDDOWN(N337*基本データ等!$B$3,0)</f>
        <v>6974</v>
      </c>
      <c r="Z337" s="1">
        <f>ROUNDDOWN(O337*基本データ等!$B$3,0)</f>
        <v>6974</v>
      </c>
      <c r="AA337" s="1">
        <f>ROUNDDOWN(P337*基本データ等!$B$3,0)</f>
        <v>7151</v>
      </c>
      <c r="AB337" s="1">
        <f>ROUNDDOWN(Q337*基本データ等!$B$3,0)</f>
        <v>7159</v>
      </c>
      <c r="AC337" s="1">
        <f>ROUNDDOWN(R337*基本データ等!$B$3,0)</f>
        <v>7221</v>
      </c>
      <c r="AD337" s="1">
        <f>ROUNDDOWN(S337*基本データ等!$B$3,0)</f>
        <v>7268</v>
      </c>
      <c r="AE337" s="1">
        <f>ROUNDDOWN(T337*基本データ等!$B$3,0)</f>
        <v>8616</v>
      </c>
      <c r="AF337" s="1">
        <f>ROUNDDOWN(U337*基本データ等!$B$3,0)</f>
        <v>8716</v>
      </c>
      <c r="AG337" s="1">
        <f>ROUNDDOWN(V337*基本データ等!$B$3,0)</f>
        <v>16166</v>
      </c>
      <c r="AH337" s="1">
        <f>ROUNDDOWN(W337*基本データ等!$B$3,0)</f>
        <v>7613</v>
      </c>
    </row>
    <row r="338" spans="1:34">
      <c r="A338" s="6">
        <v>335</v>
      </c>
      <c r="B338" s="1">
        <f t="shared" si="88"/>
        <v>76959</v>
      </c>
      <c r="C338" s="1">
        <f t="shared" si="89"/>
        <v>76959</v>
      </c>
      <c r="D338" s="1">
        <f t="shared" si="90"/>
        <v>76959</v>
      </c>
      <c r="E338" s="1">
        <f t="shared" si="91"/>
        <v>78908</v>
      </c>
      <c r="F338" s="1">
        <f t="shared" si="92"/>
        <v>78996</v>
      </c>
      <c r="G338" s="1">
        <f t="shared" si="93"/>
        <v>79678</v>
      </c>
      <c r="H338" s="1">
        <f t="shared" si="94"/>
        <v>80195</v>
      </c>
      <c r="I338" s="1">
        <f t="shared" si="95"/>
        <v>95023</v>
      </c>
      <c r="J338" s="1">
        <f t="shared" si="96"/>
        <v>96123</v>
      </c>
      <c r="K338" s="1">
        <f t="shared" si="97"/>
        <v>178073</v>
      </c>
      <c r="L338" s="1">
        <f t="shared" si="98"/>
        <v>84026</v>
      </c>
      <c r="M338" s="1">
        <f>$A338*基本データ等!$F$13-基本データ等!$F$34</f>
        <v>69963</v>
      </c>
      <c r="N338" s="1">
        <f>$A338*基本データ等!$F$14-基本データ等!$F$35</f>
        <v>69963</v>
      </c>
      <c r="O338" s="1">
        <f>$A338*基本データ等!$F$15-基本データ等!$F$36</f>
        <v>69963</v>
      </c>
      <c r="P338" s="1">
        <f>$A338*基本データ等!$F$16-基本データ等!$F$37</f>
        <v>71735</v>
      </c>
      <c r="Q338" s="1">
        <f>$A338*基本データ等!$F$17-基本データ等!$F$38</f>
        <v>71815</v>
      </c>
      <c r="R338" s="1">
        <f>$A338*基本データ等!$F$18-基本データ等!$F$39</f>
        <v>72435</v>
      </c>
      <c r="S338" s="1">
        <f>$A338*基本データ等!$F$19-基本データ等!$F$40</f>
        <v>72905</v>
      </c>
      <c r="T338" s="1">
        <f>$A338*基本データ等!$F$20-基本データ等!$F$41</f>
        <v>86385</v>
      </c>
      <c r="U338" s="1">
        <f>$A338*基本データ等!$F$21-基本データ等!$F$42</f>
        <v>87385</v>
      </c>
      <c r="V338" s="1">
        <f>$A338*基本データ等!$F$22-基本データ等!$F$43</f>
        <v>161885</v>
      </c>
      <c r="W338" s="1">
        <f>$A338*基本データ等!$G$26-基本データ等!$G$47</f>
        <v>76388</v>
      </c>
      <c r="X338" s="1">
        <f>ROUNDDOWN(M338*基本データ等!$B$3,0)</f>
        <v>6996</v>
      </c>
      <c r="Y338" s="1">
        <f>ROUNDDOWN(N338*基本データ等!$B$3,0)</f>
        <v>6996</v>
      </c>
      <c r="Z338" s="1">
        <f>ROUNDDOWN(O338*基本データ等!$B$3,0)</f>
        <v>6996</v>
      </c>
      <c r="AA338" s="1">
        <f>ROUNDDOWN(P338*基本データ等!$B$3,0)</f>
        <v>7173</v>
      </c>
      <c r="AB338" s="1">
        <f>ROUNDDOWN(Q338*基本データ等!$B$3,0)</f>
        <v>7181</v>
      </c>
      <c r="AC338" s="1">
        <f>ROUNDDOWN(R338*基本データ等!$B$3,0)</f>
        <v>7243</v>
      </c>
      <c r="AD338" s="1">
        <f>ROUNDDOWN(S338*基本データ等!$B$3,0)</f>
        <v>7290</v>
      </c>
      <c r="AE338" s="1">
        <f>ROUNDDOWN(T338*基本データ等!$B$3,0)</f>
        <v>8638</v>
      </c>
      <c r="AF338" s="1">
        <f>ROUNDDOWN(U338*基本データ等!$B$3,0)</f>
        <v>8738</v>
      </c>
      <c r="AG338" s="1">
        <f>ROUNDDOWN(V338*基本データ等!$B$3,0)</f>
        <v>16188</v>
      </c>
      <c r="AH338" s="1">
        <f>ROUNDDOWN(W338*基本データ等!$B$3,0)</f>
        <v>7638</v>
      </c>
    </row>
    <row r="339" spans="1:34">
      <c r="A339" s="6">
        <v>336</v>
      </c>
      <c r="B339" s="1">
        <f t="shared" si="88"/>
        <v>77196</v>
      </c>
      <c r="C339" s="1">
        <f t="shared" si="89"/>
        <v>77196</v>
      </c>
      <c r="D339" s="1">
        <f t="shared" si="90"/>
        <v>77196</v>
      </c>
      <c r="E339" s="1">
        <f t="shared" si="91"/>
        <v>79146</v>
      </c>
      <c r="F339" s="1">
        <f t="shared" si="92"/>
        <v>79234</v>
      </c>
      <c r="G339" s="1">
        <f t="shared" si="93"/>
        <v>79916</v>
      </c>
      <c r="H339" s="1">
        <f t="shared" si="94"/>
        <v>80433</v>
      </c>
      <c r="I339" s="1">
        <f t="shared" si="95"/>
        <v>95261</v>
      </c>
      <c r="J339" s="1">
        <f t="shared" si="96"/>
        <v>96361</v>
      </c>
      <c r="K339" s="1">
        <f t="shared" si="97"/>
        <v>178311</v>
      </c>
      <c r="L339" s="1">
        <f t="shared" si="98"/>
        <v>84304</v>
      </c>
      <c r="M339" s="1">
        <f>$A339*基本データ等!$F$13-基本データ等!$F$34</f>
        <v>70179</v>
      </c>
      <c r="N339" s="1">
        <f>$A339*基本データ等!$F$14-基本データ等!$F$35</f>
        <v>70179</v>
      </c>
      <c r="O339" s="1">
        <f>$A339*基本データ等!$F$15-基本データ等!$F$36</f>
        <v>70179</v>
      </c>
      <c r="P339" s="1">
        <f>$A339*基本データ等!$F$16-基本データ等!$F$37</f>
        <v>71951</v>
      </c>
      <c r="Q339" s="1">
        <f>$A339*基本データ等!$F$17-基本データ等!$F$38</f>
        <v>72031</v>
      </c>
      <c r="R339" s="1">
        <f>$A339*基本データ等!$F$18-基本データ等!$F$39</f>
        <v>72651</v>
      </c>
      <c r="S339" s="1">
        <f>$A339*基本データ等!$F$19-基本データ等!$F$40</f>
        <v>73121</v>
      </c>
      <c r="T339" s="1">
        <f>$A339*基本データ等!$F$20-基本データ等!$F$41</f>
        <v>86601</v>
      </c>
      <c r="U339" s="1">
        <f>$A339*基本データ等!$F$21-基本データ等!$F$42</f>
        <v>87601</v>
      </c>
      <c r="V339" s="1">
        <f>$A339*基本データ等!$F$22-基本データ等!$F$43</f>
        <v>162101</v>
      </c>
      <c r="W339" s="1">
        <f>$A339*基本データ等!$G$26-基本データ等!$G$47</f>
        <v>76640</v>
      </c>
      <c r="X339" s="1">
        <f>ROUNDDOWN(M339*基本データ等!$B$3,0)</f>
        <v>7017</v>
      </c>
      <c r="Y339" s="1">
        <f>ROUNDDOWN(N339*基本データ等!$B$3,0)</f>
        <v>7017</v>
      </c>
      <c r="Z339" s="1">
        <f>ROUNDDOWN(O339*基本データ等!$B$3,0)</f>
        <v>7017</v>
      </c>
      <c r="AA339" s="1">
        <f>ROUNDDOWN(P339*基本データ等!$B$3,0)</f>
        <v>7195</v>
      </c>
      <c r="AB339" s="1">
        <f>ROUNDDOWN(Q339*基本データ等!$B$3,0)</f>
        <v>7203</v>
      </c>
      <c r="AC339" s="1">
        <f>ROUNDDOWN(R339*基本データ等!$B$3,0)</f>
        <v>7265</v>
      </c>
      <c r="AD339" s="1">
        <f>ROUNDDOWN(S339*基本データ等!$B$3,0)</f>
        <v>7312</v>
      </c>
      <c r="AE339" s="1">
        <f>ROUNDDOWN(T339*基本データ等!$B$3,0)</f>
        <v>8660</v>
      </c>
      <c r="AF339" s="1">
        <f>ROUNDDOWN(U339*基本データ等!$B$3,0)</f>
        <v>8760</v>
      </c>
      <c r="AG339" s="1">
        <f>ROUNDDOWN(V339*基本データ等!$B$3,0)</f>
        <v>16210</v>
      </c>
      <c r="AH339" s="1">
        <f>ROUNDDOWN(W339*基本データ等!$B$3,0)</f>
        <v>7664</v>
      </c>
    </row>
    <row r="340" spans="1:34">
      <c r="A340" s="6">
        <v>337</v>
      </c>
      <c r="B340" s="1">
        <f t="shared" si="88"/>
        <v>77434</v>
      </c>
      <c r="C340" s="1">
        <f t="shared" si="89"/>
        <v>77434</v>
      </c>
      <c r="D340" s="1">
        <f t="shared" si="90"/>
        <v>77434</v>
      </c>
      <c r="E340" s="1">
        <f t="shared" si="91"/>
        <v>79383</v>
      </c>
      <c r="F340" s="1">
        <f t="shared" si="92"/>
        <v>79471</v>
      </c>
      <c r="G340" s="1">
        <f t="shared" si="93"/>
        <v>80153</v>
      </c>
      <c r="H340" s="1">
        <f t="shared" si="94"/>
        <v>80670</v>
      </c>
      <c r="I340" s="1">
        <f t="shared" si="95"/>
        <v>95498</v>
      </c>
      <c r="J340" s="1">
        <f t="shared" si="96"/>
        <v>96598</v>
      </c>
      <c r="K340" s="1">
        <f t="shared" si="97"/>
        <v>178548</v>
      </c>
      <c r="L340" s="1">
        <f t="shared" si="98"/>
        <v>84581</v>
      </c>
      <c r="M340" s="1">
        <f>$A340*基本データ等!$F$13-基本データ等!$F$34</f>
        <v>70395</v>
      </c>
      <c r="N340" s="1">
        <f>$A340*基本データ等!$F$14-基本データ等!$F$35</f>
        <v>70395</v>
      </c>
      <c r="O340" s="1">
        <f>$A340*基本データ等!$F$15-基本データ等!$F$36</f>
        <v>70395</v>
      </c>
      <c r="P340" s="1">
        <f>$A340*基本データ等!$F$16-基本データ等!$F$37</f>
        <v>72167</v>
      </c>
      <c r="Q340" s="1">
        <f>$A340*基本データ等!$F$17-基本データ等!$F$38</f>
        <v>72247</v>
      </c>
      <c r="R340" s="1">
        <f>$A340*基本データ等!$F$18-基本データ等!$F$39</f>
        <v>72867</v>
      </c>
      <c r="S340" s="1">
        <f>$A340*基本データ等!$F$19-基本データ等!$F$40</f>
        <v>73337</v>
      </c>
      <c r="T340" s="1">
        <f>$A340*基本データ等!$F$20-基本データ等!$F$41</f>
        <v>86817</v>
      </c>
      <c r="U340" s="1">
        <f>$A340*基本データ等!$F$21-基本データ等!$F$42</f>
        <v>87817</v>
      </c>
      <c r="V340" s="1">
        <f>$A340*基本データ等!$F$22-基本データ等!$F$43</f>
        <v>162317</v>
      </c>
      <c r="W340" s="1">
        <f>$A340*基本データ等!$G$26-基本データ等!$G$47</f>
        <v>76892</v>
      </c>
      <c r="X340" s="1">
        <f>ROUNDDOWN(M340*基本データ等!$B$3,0)</f>
        <v>7039</v>
      </c>
      <c r="Y340" s="1">
        <f>ROUNDDOWN(N340*基本データ等!$B$3,0)</f>
        <v>7039</v>
      </c>
      <c r="Z340" s="1">
        <f>ROUNDDOWN(O340*基本データ等!$B$3,0)</f>
        <v>7039</v>
      </c>
      <c r="AA340" s="1">
        <f>ROUNDDOWN(P340*基本データ等!$B$3,0)</f>
        <v>7216</v>
      </c>
      <c r="AB340" s="1">
        <f>ROUNDDOWN(Q340*基本データ等!$B$3,0)</f>
        <v>7224</v>
      </c>
      <c r="AC340" s="1">
        <f>ROUNDDOWN(R340*基本データ等!$B$3,0)</f>
        <v>7286</v>
      </c>
      <c r="AD340" s="1">
        <f>ROUNDDOWN(S340*基本データ等!$B$3,0)</f>
        <v>7333</v>
      </c>
      <c r="AE340" s="1">
        <f>ROUNDDOWN(T340*基本データ等!$B$3,0)</f>
        <v>8681</v>
      </c>
      <c r="AF340" s="1">
        <f>ROUNDDOWN(U340*基本データ等!$B$3,0)</f>
        <v>8781</v>
      </c>
      <c r="AG340" s="1">
        <f>ROUNDDOWN(V340*基本データ等!$B$3,0)</f>
        <v>16231</v>
      </c>
      <c r="AH340" s="1">
        <f>ROUNDDOWN(W340*基本データ等!$B$3,0)</f>
        <v>7689</v>
      </c>
    </row>
    <row r="341" spans="1:34">
      <c r="A341" s="6">
        <v>338</v>
      </c>
      <c r="B341" s="1">
        <f t="shared" si="88"/>
        <v>77672</v>
      </c>
      <c r="C341" s="1">
        <f t="shared" si="89"/>
        <v>77672</v>
      </c>
      <c r="D341" s="1">
        <f t="shared" si="90"/>
        <v>77672</v>
      </c>
      <c r="E341" s="1">
        <f t="shared" si="91"/>
        <v>79621</v>
      </c>
      <c r="F341" s="1">
        <f t="shared" si="92"/>
        <v>79709</v>
      </c>
      <c r="G341" s="1">
        <f t="shared" si="93"/>
        <v>80391</v>
      </c>
      <c r="H341" s="1">
        <f t="shared" si="94"/>
        <v>80908</v>
      </c>
      <c r="I341" s="1">
        <f t="shared" si="95"/>
        <v>95736</v>
      </c>
      <c r="J341" s="1">
        <f t="shared" si="96"/>
        <v>96836</v>
      </c>
      <c r="K341" s="1">
        <f t="shared" si="97"/>
        <v>178786</v>
      </c>
      <c r="L341" s="1">
        <f t="shared" si="98"/>
        <v>84858</v>
      </c>
      <c r="M341" s="1">
        <f>$A341*基本データ等!$F$13-基本データ等!$F$34</f>
        <v>70611</v>
      </c>
      <c r="N341" s="1">
        <f>$A341*基本データ等!$F$14-基本データ等!$F$35</f>
        <v>70611</v>
      </c>
      <c r="O341" s="1">
        <f>$A341*基本データ等!$F$15-基本データ等!$F$36</f>
        <v>70611</v>
      </c>
      <c r="P341" s="1">
        <f>$A341*基本データ等!$F$16-基本データ等!$F$37</f>
        <v>72383</v>
      </c>
      <c r="Q341" s="1">
        <f>$A341*基本データ等!$F$17-基本データ等!$F$38</f>
        <v>72463</v>
      </c>
      <c r="R341" s="1">
        <f>$A341*基本データ等!$F$18-基本データ等!$F$39</f>
        <v>73083</v>
      </c>
      <c r="S341" s="1">
        <f>$A341*基本データ等!$F$19-基本データ等!$F$40</f>
        <v>73553</v>
      </c>
      <c r="T341" s="1">
        <f>$A341*基本データ等!$F$20-基本データ等!$F$41</f>
        <v>87033</v>
      </c>
      <c r="U341" s="1">
        <f>$A341*基本データ等!$F$21-基本データ等!$F$42</f>
        <v>88033</v>
      </c>
      <c r="V341" s="1">
        <f>$A341*基本データ等!$F$22-基本データ等!$F$43</f>
        <v>162533</v>
      </c>
      <c r="W341" s="1">
        <f>$A341*基本データ等!$G$26-基本データ等!$G$47</f>
        <v>77144</v>
      </c>
      <c r="X341" s="1">
        <f>ROUNDDOWN(M341*基本データ等!$B$3,0)</f>
        <v>7061</v>
      </c>
      <c r="Y341" s="1">
        <f>ROUNDDOWN(N341*基本データ等!$B$3,0)</f>
        <v>7061</v>
      </c>
      <c r="Z341" s="1">
        <f>ROUNDDOWN(O341*基本データ等!$B$3,0)</f>
        <v>7061</v>
      </c>
      <c r="AA341" s="1">
        <f>ROUNDDOWN(P341*基本データ等!$B$3,0)</f>
        <v>7238</v>
      </c>
      <c r="AB341" s="1">
        <f>ROUNDDOWN(Q341*基本データ等!$B$3,0)</f>
        <v>7246</v>
      </c>
      <c r="AC341" s="1">
        <f>ROUNDDOWN(R341*基本データ等!$B$3,0)</f>
        <v>7308</v>
      </c>
      <c r="AD341" s="1">
        <f>ROUNDDOWN(S341*基本データ等!$B$3,0)</f>
        <v>7355</v>
      </c>
      <c r="AE341" s="1">
        <f>ROUNDDOWN(T341*基本データ等!$B$3,0)</f>
        <v>8703</v>
      </c>
      <c r="AF341" s="1">
        <f>ROUNDDOWN(U341*基本データ等!$B$3,0)</f>
        <v>8803</v>
      </c>
      <c r="AG341" s="1">
        <f>ROUNDDOWN(V341*基本データ等!$B$3,0)</f>
        <v>16253</v>
      </c>
      <c r="AH341" s="1">
        <f>ROUNDDOWN(W341*基本データ等!$B$3,0)</f>
        <v>7714</v>
      </c>
    </row>
    <row r="342" spans="1:34">
      <c r="A342" s="6">
        <v>339</v>
      </c>
      <c r="B342" s="1">
        <f t="shared" si="88"/>
        <v>77909</v>
      </c>
      <c r="C342" s="1">
        <f t="shared" si="89"/>
        <v>77909</v>
      </c>
      <c r="D342" s="1">
        <f t="shared" si="90"/>
        <v>77909</v>
      </c>
      <c r="E342" s="1">
        <f t="shared" si="91"/>
        <v>79858</v>
      </c>
      <c r="F342" s="1">
        <f t="shared" si="92"/>
        <v>79946</v>
      </c>
      <c r="G342" s="1">
        <f t="shared" si="93"/>
        <v>80628</v>
      </c>
      <c r="H342" s="1">
        <f t="shared" si="94"/>
        <v>81145</v>
      </c>
      <c r="I342" s="1">
        <f t="shared" si="95"/>
        <v>95973</v>
      </c>
      <c r="J342" s="1">
        <f t="shared" si="96"/>
        <v>97073</v>
      </c>
      <c r="K342" s="1">
        <f t="shared" si="97"/>
        <v>179023</v>
      </c>
      <c r="L342" s="1">
        <f t="shared" si="98"/>
        <v>85135</v>
      </c>
      <c r="M342" s="1">
        <f>$A342*基本データ等!$F$13-基本データ等!$F$34</f>
        <v>70827</v>
      </c>
      <c r="N342" s="1">
        <f>$A342*基本データ等!$F$14-基本データ等!$F$35</f>
        <v>70827</v>
      </c>
      <c r="O342" s="1">
        <f>$A342*基本データ等!$F$15-基本データ等!$F$36</f>
        <v>70827</v>
      </c>
      <c r="P342" s="1">
        <f>$A342*基本データ等!$F$16-基本データ等!$F$37</f>
        <v>72599</v>
      </c>
      <c r="Q342" s="1">
        <f>$A342*基本データ等!$F$17-基本データ等!$F$38</f>
        <v>72679</v>
      </c>
      <c r="R342" s="1">
        <f>$A342*基本データ等!$F$18-基本データ等!$F$39</f>
        <v>73299</v>
      </c>
      <c r="S342" s="1">
        <f>$A342*基本データ等!$F$19-基本データ等!$F$40</f>
        <v>73769</v>
      </c>
      <c r="T342" s="1">
        <f>$A342*基本データ等!$F$20-基本データ等!$F$41</f>
        <v>87249</v>
      </c>
      <c r="U342" s="1">
        <f>$A342*基本データ等!$F$21-基本データ等!$F$42</f>
        <v>88249</v>
      </c>
      <c r="V342" s="1">
        <f>$A342*基本データ等!$F$22-基本データ等!$F$43</f>
        <v>162749</v>
      </c>
      <c r="W342" s="1">
        <f>$A342*基本データ等!$G$26-基本データ等!$G$47</f>
        <v>77396</v>
      </c>
      <c r="X342" s="1">
        <f>ROUNDDOWN(M342*基本データ等!$B$3,0)</f>
        <v>7082</v>
      </c>
      <c r="Y342" s="1">
        <f>ROUNDDOWN(N342*基本データ等!$B$3,0)</f>
        <v>7082</v>
      </c>
      <c r="Z342" s="1">
        <f>ROUNDDOWN(O342*基本データ等!$B$3,0)</f>
        <v>7082</v>
      </c>
      <c r="AA342" s="1">
        <f>ROUNDDOWN(P342*基本データ等!$B$3,0)</f>
        <v>7259</v>
      </c>
      <c r="AB342" s="1">
        <f>ROUNDDOWN(Q342*基本データ等!$B$3,0)</f>
        <v>7267</v>
      </c>
      <c r="AC342" s="1">
        <f>ROUNDDOWN(R342*基本データ等!$B$3,0)</f>
        <v>7329</v>
      </c>
      <c r="AD342" s="1">
        <f>ROUNDDOWN(S342*基本データ等!$B$3,0)</f>
        <v>7376</v>
      </c>
      <c r="AE342" s="1">
        <f>ROUNDDOWN(T342*基本データ等!$B$3,0)</f>
        <v>8724</v>
      </c>
      <c r="AF342" s="1">
        <f>ROUNDDOWN(U342*基本データ等!$B$3,0)</f>
        <v>8824</v>
      </c>
      <c r="AG342" s="1">
        <f>ROUNDDOWN(V342*基本データ等!$B$3,0)</f>
        <v>16274</v>
      </c>
      <c r="AH342" s="1">
        <f>ROUNDDOWN(W342*基本データ等!$B$3,0)</f>
        <v>7739</v>
      </c>
    </row>
    <row r="343" spans="1:34">
      <c r="A343" s="6">
        <v>340</v>
      </c>
      <c r="B343" s="1">
        <f t="shared" si="88"/>
        <v>78147</v>
      </c>
      <c r="C343" s="1">
        <f t="shared" si="89"/>
        <v>78147</v>
      </c>
      <c r="D343" s="1">
        <f t="shared" si="90"/>
        <v>78147</v>
      </c>
      <c r="E343" s="1">
        <f t="shared" si="91"/>
        <v>80096</v>
      </c>
      <c r="F343" s="1">
        <f t="shared" si="92"/>
        <v>80184</v>
      </c>
      <c r="G343" s="1">
        <f t="shared" si="93"/>
        <v>80866</v>
      </c>
      <c r="H343" s="1">
        <f t="shared" si="94"/>
        <v>81383</v>
      </c>
      <c r="I343" s="1">
        <f t="shared" si="95"/>
        <v>96211</v>
      </c>
      <c r="J343" s="1">
        <f t="shared" si="96"/>
        <v>97311</v>
      </c>
      <c r="K343" s="1">
        <f t="shared" si="97"/>
        <v>179261</v>
      </c>
      <c r="L343" s="1">
        <f t="shared" si="98"/>
        <v>85412</v>
      </c>
      <c r="M343" s="1">
        <f>$A343*基本データ等!$F$13-基本データ等!$F$34</f>
        <v>71043</v>
      </c>
      <c r="N343" s="1">
        <f>$A343*基本データ等!$F$14-基本データ等!$F$35</f>
        <v>71043</v>
      </c>
      <c r="O343" s="1">
        <f>$A343*基本データ等!$F$15-基本データ等!$F$36</f>
        <v>71043</v>
      </c>
      <c r="P343" s="1">
        <f>$A343*基本データ等!$F$16-基本データ等!$F$37</f>
        <v>72815</v>
      </c>
      <c r="Q343" s="1">
        <f>$A343*基本データ等!$F$17-基本データ等!$F$38</f>
        <v>72895</v>
      </c>
      <c r="R343" s="1">
        <f>$A343*基本データ等!$F$18-基本データ等!$F$39</f>
        <v>73515</v>
      </c>
      <c r="S343" s="1">
        <f>$A343*基本データ等!$F$19-基本データ等!$F$40</f>
        <v>73985</v>
      </c>
      <c r="T343" s="1">
        <f>$A343*基本データ等!$F$20-基本データ等!$F$41</f>
        <v>87465</v>
      </c>
      <c r="U343" s="1">
        <f>$A343*基本データ等!$F$21-基本データ等!$F$42</f>
        <v>88465</v>
      </c>
      <c r="V343" s="1">
        <f>$A343*基本データ等!$F$22-基本データ等!$F$43</f>
        <v>162965</v>
      </c>
      <c r="W343" s="1">
        <f>$A343*基本データ等!$G$26-基本データ等!$G$47</f>
        <v>77648</v>
      </c>
      <c r="X343" s="1">
        <f>ROUNDDOWN(M343*基本データ等!$B$3,0)</f>
        <v>7104</v>
      </c>
      <c r="Y343" s="1">
        <f>ROUNDDOWN(N343*基本データ等!$B$3,0)</f>
        <v>7104</v>
      </c>
      <c r="Z343" s="1">
        <f>ROUNDDOWN(O343*基本データ等!$B$3,0)</f>
        <v>7104</v>
      </c>
      <c r="AA343" s="1">
        <f>ROUNDDOWN(P343*基本データ等!$B$3,0)</f>
        <v>7281</v>
      </c>
      <c r="AB343" s="1">
        <f>ROUNDDOWN(Q343*基本データ等!$B$3,0)</f>
        <v>7289</v>
      </c>
      <c r="AC343" s="1">
        <f>ROUNDDOWN(R343*基本データ等!$B$3,0)</f>
        <v>7351</v>
      </c>
      <c r="AD343" s="1">
        <f>ROUNDDOWN(S343*基本データ等!$B$3,0)</f>
        <v>7398</v>
      </c>
      <c r="AE343" s="1">
        <f>ROUNDDOWN(T343*基本データ等!$B$3,0)</f>
        <v>8746</v>
      </c>
      <c r="AF343" s="1">
        <f>ROUNDDOWN(U343*基本データ等!$B$3,0)</f>
        <v>8846</v>
      </c>
      <c r="AG343" s="1">
        <f>ROUNDDOWN(V343*基本データ等!$B$3,0)</f>
        <v>16296</v>
      </c>
      <c r="AH343" s="1">
        <f>ROUNDDOWN(W343*基本データ等!$B$3,0)</f>
        <v>7764</v>
      </c>
    </row>
    <row r="344" spans="1:34">
      <c r="A344" s="6">
        <v>341</v>
      </c>
      <c r="B344" s="1">
        <f t="shared" si="88"/>
        <v>78384</v>
      </c>
      <c r="C344" s="1">
        <f t="shared" si="89"/>
        <v>78384</v>
      </c>
      <c r="D344" s="1">
        <f t="shared" si="90"/>
        <v>78384</v>
      </c>
      <c r="E344" s="1">
        <f t="shared" si="91"/>
        <v>80334</v>
      </c>
      <c r="F344" s="1">
        <f t="shared" si="92"/>
        <v>80422</v>
      </c>
      <c r="G344" s="1">
        <f t="shared" si="93"/>
        <v>81104</v>
      </c>
      <c r="H344" s="1">
        <f t="shared" si="94"/>
        <v>81621</v>
      </c>
      <c r="I344" s="1">
        <f t="shared" si="95"/>
        <v>96449</v>
      </c>
      <c r="J344" s="1">
        <f t="shared" si="96"/>
        <v>97549</v>
      </c>
      <c r="K344" s="1">
        <f t="shared" si="97"/>
        <v>179499</v>
      </c>
      <c r="L344" s="1">
        <f t="shared" si="98"/>
        <v>85690</v>
      </c>
      <c r="M344" s="1">
        <f>$A344*基本データ等!$F$13-基本データ等!$F$34</f>
        <v>71259</v>
      </c>
      <c r="N344" s="1">
        <f>$A344*基本データ等!$F$14-基本データ等!$F$35</f>
        <v>71259</v>
      </c>
      <c r="O344" s="1">
        <f>$A344*基本データ等!$F$15-基本データ等!$F$36</f>
        <v>71259</v>
      </c>
      <c r="P344" s="1">
        <f>$A344*基本データ等!$F$16-基本データ等!$F$37</f>
        <v>73031</v>
      </c>
      <c r="Q344" s="1">
        <f>$A344*基本データ等!$F$17-基本データ等!$F$38</f>
        <v>73111</v>
      </c>
      <c r="R344" s="1">
        <f>$A344*基本データ等!$F$18-基本データ等!$F$39</f>
        <v>73731</v>
      </c>
      <c r="S344" s="1">
        <f>$A344*基本データ等!$F$19-基本データ等!$F$40</f>
        <v>74201</v>
      </c>
      <c r="T344" s="1">
        <f>$A344*基本データ等!$F$20-基本データ等!$F$41</f>
        <v>87681</v>
      </c>
      <c r="U344" s="1">
        <f>$A344*基本データ等!$F$21-基本データ等!$F$42</f>
        <v>88681</v>
      </c>
      <c r="V344" s="1">
        <f>$A344*基本データ等!$F$22-基本データ等!$F$43</f>
        <v>163181</v>
      </c>
      <c r="W344" s="1">
        <f>$A344*基本データ等!$G$26-基本データ等!$G$47</f>
        <v>77900</v>
      </c>
      <c r="X344" s="1">
        <f>ROUNDDOWN(M344*基本データ等!$B$3,0)</f>
        <v>7125</v>
      </c>
      <c r="Y344" s="1">
        <f>ROUNDDOWN(N344*基本データ等!$B$3,0)</f>
        <v>7125</v>
      </c>
      <c r="Z344" s="1">
        <f>ROUNDDOWN(O344*基本データ等!$B$3,0)</f>
        <v>7125</v>
      </c>
      <c r="AA344" s="1">
        <f>ROUNDDOWN(P344*基本データ等!$B$3,0)</f>
        <v>7303</v>
      </c>
      <c r="AB344" s="1">
        <f>ROUNDDOWN(Q344*基本データ等!$B$3,0)</f>
        <v>7311</v>
      </c>
      <c r="AC344" s="1">
        <f>ROUNDDOWN(R344*基本データ等!$B$3,0)</f>
        <v>7373</v>
      </c>
      <c r="AD344" s="1">
        <f>ROUNDDOWN(S344*基本データ等!$B$3,0)</f>
        <v>7420</v>
      </c>
      <c r="AE344" s="1">
        <f>ROUNDDOWN(T344*基本データ等!$B$3,0)</f>
        <v>8768</v>
      </c>
      <c r="AF344" s="1">
        <f>ROUNDDOWN(U344*基本データ等!$B$3,0)</f>
        <v>8868</v>
      </c>
      <c r="AG344" s="1">
        <f>ROUNDDOWN(V344*基本データ等!$B$3,0)</f>
        <v>16318</v>
      </c>
      <c r="AH344" s="1">
        <f>ROUNDDOWN(W344*基本データ等!$B$3,0)</f>
        <v>7790</v>
      </c>
    </row>
    <row r="345" spans="1:34">
      <c r="A345" s="6">
        <v>342</v>
      </c>
      <c r="B345" s="1">
        <f t="shared" si="88"/>
        <v>78622</v>
      </c>
      <c r="C345" s="1">
        <f t="shared" si="89"/>
        <v>78622</v>
      </c>
      <c r="D345" s="1">
        <f t="shared" si="90"/>
        <v>78622</v>
      </c>
      <c r="E345" s="1">
        <f t="shared" si="91"/>
        <v>80571</v>
      </c>
      <c r="F345" s="1">
        <f t="shared" si="92"/>
        <v>80659</v>
      </c>
      <c r="G345" s="1">
        <f t="shared" si="93"/>
        <v>81341</v>
      </c>
      <c r="H345" s="1">
        <f t="shared" si="94"/>
        <v>81858</v>
      </c>
      <c r="I345" s="1">
        <f t="shared" si="95"/>
        <v>96686</v>
      </c>
      <c r="J345" s="1">
        <f t="shared" si="96"/>
        <v>97786</v>
      </c>
      <c r="K345" s="1">
        <f t="shared" si="97"/>
        <v>179736</v>
      </c>
      <c r="L345" s="1">
        <f t="shared" si="98"/>
        <v>85967</v>
      </c>
      <c r="M345" s="1">
        <f>$A345*基本データ等!$F$13-基本データ等!$F$34</f>
        <v>71475</v>
      </c>
      <c r="N345" s="1">
        <f>$A345*基本データ等!$F$14-基本データ等!$F$35</f>
        <v>71475</v>
      </c>
      <c r="O345" s="1">
        <f>$A345*基本データ等!$F$15-基本データ等!$F$36</f>
        <v>71475</v>
      </c>
      <c r="P345" s="1">
        <f>$A345*基本データ等!$F$16-基本データ等!$F$37</f>
        <v>73247</v>
      </c>
      <c r="Q345" s="1">
        <f>$A345*基本データ等!$F$17-基本データ等!$F$38</f>
        <v>73327</v>
      </c>
      <c r="R345" s="1">
        <f>$A345*基本データ等!$F$18-基本データ等!$F$39</f>
        <v>73947</v>
      </c>
      <c r="S345" s="1">
        <f>$A345*基本データ等!$F$19-基本データ等!$F$40</f>
        <v>74417</v>
      </c>
      <c r="T345" s="1">
        <f>$A345*基本データ等!$F$20-基本データ等!$F$41</f>
        <v>87897</v>
      </c>
      <c r="U345" s="1">
        <f>$A345*基本データ等!$F$21-基本データ等!$F$42</f>
        <v>88897</v>
      </c>
      <c r="V345" s="1">
        <f>$A345*基本データ等!$F$22-基本データ等!$F$43</f>
        <v>163397</v>
      </c>
      <c r="W345" s="1">
        <f>$A345*基本データ等!$G$26-基本データ等!$G$47</f>
        <v>78152</v>
      </c>
      <c r="X345" s="1">
        <f>ROUNDDOWN(M345*基本データ等!$B$3,0)</f>
        <v>7147</v>
      </c>
      <c r="Y345" s="1">
        <f>ROUNDDOWN(N345*基本データ等!$B$3,0)</f>
        <v>7147</v>
      </c>
      <c r="Z345" s="1">
        <f>ROUNDDOWN(O345*基本データ等!$B$3,0)</f>
        <v>7147</v>
      </c>
      <c r="AA345" s="1">
        <f>ROUNDDOWN(P345*基本データ等!$B$3,0)</f>
        <v>7324</v>
      </c>
      <c r="AB345" s="1">
        <f>ROUNDDOWN(Q345*基本データ等!$B$3,0)</f>
        <v>7332</v>
      </c>
      <c r="AC345" s="1">
        <f>ROUNDDOWN(R345*基本データ等!$B$3,0)</f>
        <v>7394</v>
      </c>
      <c r="AD345" s="1">
        <f>ROUNDDOWN(S345*基本データ等!$B$3,0)</f>
        <v>7441</v>
      </c>
      <c r="AE345" s="1">
        <f>ROUNDDOWN(T345*基本データ等!$B$3,0)</f>
        <v>8789</v>
      </c>
      <c r="AF345" s="1">
        <f>ROUNDDOWN(U345*基本データ等!$B$3,0)</f>
        <v>8889</v>
      </c>
      <c r="AG345" s="1">
        <f>ROUNDDOWN(V345*基本データ等!$B$3,0)</f>
        <v>16339</v>
      </c>
      <c r="AH345" s="1">
        <f>ROUNDDOWN(W345*基本データ等!$B$3,0)</f>
        <v>7815</v>
      </c>
    </row>
    <row r="346" spans="1:34">
      <c r="A346" s="6">
        <v>343</v>
      </c>
      <c r="B346" s="1">
        <f t="shared" si="88"/>
        <v>78860</v>
      </c>
      <c r="C346" s="1">
        <f t="shared" si="89"/>
        <v>78860</v>
      </c>
      <c r="D346" s="1">
        <f t="shared" si="90"/>
        <v>78860</v>
      </c>
      <c r="E346" s="1">
        <f t="shared" si="91"/>
        <v>80809</v>
      </c>
      <c r="F346" s="1">
        <f t="shared" si="92"/>
        <v>80897</v>
      </c>
      <c r="G346" s="1">
        <f t="shared" si="93"/>
        <v>81579</v>
      </c>
      <c r="H346" s="1">
        <f t="shared" si="94"/>
        <v>82096</v>
      </c>
      <c r="I346" s="1">
        <f t="shared" si="95"/>
        <v>96924</v>
      </c>
      <c r="J346" s="1">
        <f t="shared" si="96"/>
        <v>98024</v>
      </c>
      <c r="K346" s="1">
        <f t="shared" si="97"/>
        <v>179974</v>
      </c>
      <c r="L346" s="1">
        <f t="shared" si="98"/>
        <v>86244</v>
      </c>
      <c r="M346" s="1">
        <f>$A346*基本データ等!$F$13-基本データ等!$F$34</f>
        <v>71691</v>
      </c>
      <c r="N346" s="1">
        <f>$A346*基本データ等!$F$14-基本データ等!$F$35</f>
        <v>71691</v>
      </c>
      <c r="O346" s="1">
        <f>$A346*基本データ等!$F$15-基本データ等!$F$36</f>
        <v>71691</v>
      </c>
      <c r="P346" s="1">
        <f>$A346*基本データ等!$F$16-基本データ等!$F$37</f>
        <v>73463</v>
      </c>
      <c r="Q346" s="1">
        <f>$A346*基本データ等!$F$17-基本データ等!$F$38</f>
        <v>73543</v>
      </c>
      <c r="R346" s="1">
        <f>$A346*基本データ等!$F$18-基本データ等!$F$39</f>
        <v>74163</v>
      </c>
      <c r="S346" s="1">
        <f>$A346*基本データ等!$F$19-基本データ等!$F$40</f>
        <v>74633</v>
      </c>
      <c r="T346" s="1">
        <f>$A346*基本データ等!$F$20-基本データ等!$F$41</f>
        <v>88113</v>
      </c>
      <c r="U346" s="1">
        <f>$A346*基本データ等!$F$21-基本データ等!$F$42</f>
        <v>89113</v>
      </c>
      <c r="V346" s="1">
        <f>$A346*基本データ等!$F$22-基本データ等!$F$43</f>
        <v>163613</v>
      </c>
      <c r="W346" s="1">
        <f>$A346*基本データ等!$G$26-基本データ等!$G$47</f>
        <v>78404</v>
      </c>
      <c r="X346" s="1">
        <f>ROUNDDOWN(M346*基本データ等!$B$3,0)</f>
        <v>7169</v>
      </c>
      <c r="Y346" s="1">
        <f>ROUNDDOWN(N346*基本データ等!$B$3,0)</f>
        <v>7169</v>
      </c>
      <c r="Z346" s="1">
        <f>ROUNDDOWN(O346*基本データ等!$B$3,0)</f>
        <v>7169</v>
      </c>
      <c r="AA346" s="1">
        <f>ROUNDDOWN(P346*基本データ等!$B$3,0)</f>
        <v>7346</v>
      </c>
      <c r="AB346" s="1">
        <f>ROUNDDOWN(Q346*基本データ等!$B$3,0)</f>
        <v>7354</v>
      </c>
      <c r="AC346" s="1">
        <f>ROUNDDOWN(R346*基本データ等!$B$3,0)</f>
        <v>7416</v>
      </c>
      <c r="AD346" s="1">
        <f>ROUNDDOWN(S346*基本データ等!$B$3,0)</f>
        <v>7463</v>
      </c>
      <c r="AE346" s="1">
        <f>ROUNDDOWN(T346*基本データ等!$B$3,0)</f>
        <v>8811</v>
      </c>
      <c r="AF346" s="1">
        <f>ROUNDDOWN(U346*基本データ等!$B$3,0)</f>
        <v>8911</v>
      </c>
      <c r="AG346" s="1">
        <f>ROUNDDOWN(V346*基本データ等!$B$3,0)</f>
        <v>16361</v>
      </c>
      <c r="AH346" s="1">
        <f>ROUNDDOWN(W346*基本データ等!$B$3,0)</f>
        <v>7840</v>
      </c>
    </row>
    <row r="347" spans="1:34">
      <c r="A347" s="6">
        <v>344</v>
      </c>
      <c r="B347" s="1">
        <f t="shared" si="88"/>
        <v>79097</v>
      </c>
      <c r="C347" s="1">
        <f t="shared" si="89"/>
        <v>79097</v>
      </c>
      <c r="D347" s="1">
        <f t="shared" si="90"/>
        <v>79097</v>
      </c>
      <c r="E347" s="1">
        <f t="shared" si="91"/>
        <v>81046</v>
      </c>
      <c r="F347" s="1">
        <f t="shared" si="92"/>
        <v>81134</v>
      </c>
      <c r="G347" s="1">
        <f t="shared" si="93"/>
        <v>81816</v>
      </c>
      <c r="H347" s="1">
        <f t="shared" si="94"/>
        <v>82333</v>
      </c>
      <c r="I347" s="1">
        <f t="shared" si="95"/>
        <v>97161</v>
      </c>
      <c r="J347" s="1">
        <f t="shared" si="96"/>
        <v>98261</v>
      </c>
      <c r="K347" s="1">
        <f t="shared" si="97"/>
        <v>180211</v>
      </c>
      <c r="L347" s="1">
        <f t="shared" si="98"/>
        <v>86521</v>
      </c>
      <c r="M347" s="1">
        <f>$A347*基本データ等!$F$13-基本データ等!$F$34</f>
        <v>71907</v>
      </c>
      <c r="N347" s="1">
        <f>$A347*基本データ等!$F$14-基本データ等!$F$35</f>
        <v>71907</v>
      </c>
      <c r="O347" s="1">
        <f>$A347*基本データ等!$F$15-基本データ等!$F$36</f>
        <v>71907</v>
      </c>
      <c r="P347" s="1">
        <f>$A347*基本データ等!$F$16-基本データ等!$F$37</f>
        <v>73679</v>
      </c>
      <c r="Q347" s="1">
        <f>$A347*基本データ等!$F$17-基本データ等!$F$38</f>
        <v>73759</v>
      </c>
      <c r="R347" s="1">
        <f>$A347*基本データ等!$F$18-基本データ等!$F$39</f>
        <v>74379</v>
      </c>
      <c r="S347" s="1">
        <f>$A347*基本データ等!$F$19-基本データ等!$F$40</f>
        <v>74849</v>
      </c>
      <c r="T347" s="1">
        <f>$A347*基本データ等!$F$20-基本データ等!$F$41</f>
        <v>88329</v>
      </c>
      <c r="U347" s="1">
        <f>$A347*基本データ等!$F$21-基本データ等!$F$42</f>
        <v>89329</v>
      </c>
      <c r="V347" s="1">
        <f>$A347*基本データ等!$F$22-基本データ等!$F$43</f>
        <v>163829</v>
      </c>
      <c r="W347" s="1">
        <f>$A347*基本データ等!$G$26-基本データ等!$G$47</f>
        <v>78656</v>
      </c>
      <c r="X347" s="1">
        <f>ROUNDDOWN(M347*基本データ等!$B$3,0)</f>
        <v>7190</v>
      </c>
      <c r="Y347" s="1">
        <f>ROUNDDOWN(N347*基本データ等!$B$3,0)</f>
        <v>7190</v>
      </c>
      <c r="Z347" s="1">
        <f>ROUNDDOWN(O347*基本データ等!$B$3,0)</f>
        <v>7190</v>
      </c>
      <c r="AA347" s="1">
        <f>ROUNDDOWN(P347*基本データ等!$B$3,0)</f>
        <v>7367</v>
      </c>
      <c r="AB347" s="1">
        <f>ROUNDDOWN(Q347*基本データ等!$B$3,0)</f>
        <v>7375</v>
      </c>
      <c r="AC347" s="1">
        <f>ROUNDDOWN(R347*基本データ等!$B$3,0)</f>
        <v>7437</v>
      </c>
      <c r="AD347" s="1">
        <f>ROUNDDOWN(S347*基本データ等!$B$3,0)</f>
        <v>7484</v>
      </c>
      <c r="AE347" s="1">
        <f>ROUNDDOWN(T347*基本データ等!$B$3,0)</f>
        <v>8832</v>
      </c>
      <c r="AF347" s="1">
        <f>ROUNDDOWN(U347*基本データ等!$B$3,0)</f>
        <v>8932</v>
      </c>
      <c r="AG347" s="1">
        <f>ROUNDDOWN(V347*基本データ等!$B$3,0)</f>
        <v>16382</v>
      </c>
      <c r="AH347" s="1">
        <f>ROUNDDOWN(W347*基本データ等!$B$3,0)</f>
        <v>7865</v>
      </c>
    </row>
    <row r="348" spans="1:34">
      <c r="A348" s="6">
        <v>345</v>
      </c>
      <c r="B348" s="1">
        <f t="shared" si="88"/>
        <v>79335</v>
      </c>
      <c r="C348" s="1">
        <f t="shared" si="89"/>
        <v>79335</v>
      </c>
      <c r="D348" s="1">
        <f t="shared" si="90"/>
        <v>79335</v>
      </c>
      <c r="E348" s="1">
        <f t="shared" si="91"/>
        <v>81284</v>
      </c>
      <c r="F348" s="1">
        <f t="shared" si="92"/>
        <v>81372</v>
      </c>
      <c r="G348" s="1">
        <f t="shared" si="93"/>
        <v>82054</v>
      </c>
      <c r="H348" s="1">
        <f t="shared" si="94"/>
        <v>82571</v>
      </c>
      <c r="I348" s="1">
        <f t="shared" si="95"/>
        <v>97399</v>
      </c>
      <c r="J348" s="1">
        <f t="shared" si="96"/>
        <v>98499</v>
      </c>
      <c r="K348" s="1">
        <f t="shared" si="97"/>
        <v>180449</v>
      </c>
      <c r="L348" s="1">
        <f t="shared" si="98"/>
        <v>86798</v>
      </c>
      <c r="M348" s="1">
        <f>$A348*基本データ等!$F$13-基本データ等!$F$34</f>
        <v>72123</v>
      </c>
      <c r="N348" s="1">
        <f>$A348*基本データ等!$F$14-基本データ等!$F$35</f>
        <v>72123</v>
      </c>
      <c r="O348" s="1">
        <f>$A348*基本データ等!$F$15-基本データ等!$F$36</f>
        <v>72123</v>
      </c>
      <c r="P348" s="1">
        <f>$A348*基本データ等!$F$16-基本データ等!$F$37</f>
        <v>73895</v>
      </c>
      <c r="Q348" s="1">
        <f>$A348*基本データ等!$F$17-基本データ等!$F$38</f>
        <v>73975</v>
      </c>
      <c r="R348" s="1">
        <f>$A348*基本データ等!$F$18-基本データ等!$F$39</f>
        <v>74595</v>
      </c>
      <c r="S348" s="1">
        <f>$A348*基本データ等!$F$19-基本データ等!$F$40</f>
        <v>75065</v>
      </c>
      <c r="T348" s="1">
        <f>$A348*基本データ等!$F$20-基本データ等!$F$41</f>
        <v>88545</v>
      </c>
      <c r="U348" s="1">
        <f>$A348*基本データ等!$F$21-基本データ等!$F$42</f>
        <v>89545</v>
      </c>
      <c r="V348" s="1">
        <f>$A348*基本データ等!$F$22-基本データ等!$F$43</f>
        <v>164045</v>
      </c>
      <c r="W348" s="1">
        <f>$A348*基本データ等!$G$26-基本データ等!$G$47</f>
        <v>78908</v>
      </c>
      <c r="X348" s="1">
        <f>ROUNDDOWN(M348*基本データ等!$B$3,0)</f>
        <v>7212</v>
      </c>
      <c r="Y348" s="1">
        <f>ROUNDDOWN(N348*基本データ等!$B$3,0)</f>
        <v>7212</v>
      </c>
      <c r="Z348" s="1">
        <f>ROUNDDOWN(O348*基本データ等!$B$3,0)</f>
        <v>7212</v>
      </c>
      <c r="AA348" s="1">
        <f>ROUNDDOWN(P348*基本データ等!$B$3,0)</f>
        <v>7389</v>
      </c>
      <c r="AB348" s="1">
        <f>ROUNDDOWN(Q348*基本データ等!$B$3,0)</f>
        <v>7397</v>
      </c>
      <c r="AC348" s="1">
        <f>ROUNDDOWN(R348*基本データ等!$B$3,0)</f>
        <v>7459</v>
      </c>
      <c r="AD348" s="1">
        <f>ROUNDDOWN(S348*基本データ等!$B$3,0)</f>
        <v>7506</v>
      </c>
      <c r="AE348" s="1">
        <f>ROUNDDOWN(T348*基本データ等!$B$3,0)</f>
        <v>8854</v>
      </c>
      <c r="AF348" s="1">
        <f>ROUNDDOWN(U348*基本データ等!$B$3,0)</f>
        <v>8954</v>
      </c>
      <c r="AG348" s="1">
        <f>ROUNDDOWN(V348*基本データ等!$B$3,0)</f>
        <v>16404</v>
      </c>
      <c r="AH348" s="1">
        <f>ROUNDDOWN(W348*基本データ等!$B$3,0)</f>
        <v>7890</v>
      </c>
    </row>
    <row r="349" spans="1:34">
      <c r="A349" s="6">
        <v>346</v>
      </c>
      <c r="B349" s="1">
        <f t="shared" si="88"/>
        <v>79572</v>
      </c>
      <c r="C349" s="1">
        <f t="shared" si="89"/>
        <v>79572</v>
      </c>
      <c r="D349" s="1">
        <f t="shared" si="90"/>
        <v>79572</v>
      </c>
      <c r="E349" s="1">
        <f t="shared" si="91"/>
        <v>81522</v>
      </c>
      <c r="F349" s="1">
        <f t="shared" si="92"/>
        <v>81610</v>
      </c>
      <c r="G349" s="1">
        <f t="shared" si="93"/>
        <v>82292</v>
      </c>
      <c r="H349" s="1">
        <f t="shared" si="94"/>
        <v>82809</v>
      </c>
      <c r="I349" s="1">
        <f t="shared" si="95"/>
        <v>97637</v>
      </c>
      <c r="J349" s="1">
        <f t="shared" si="96"/>
        <v>98737</v>
      </c>
      <c r="K349" s="1">
        <f t="shared" si="97"/>
        <v>180687</v>
      </c>
      <c r="L349" s="1">
        <f t="shared" si="98"/>
        <v>87076</v>
      </c>
      <c r="M349" s="1">
        <f>$A349*基本データ等!$F$13-基本データ等!$F$34</f>
        <v>72339</v>
      </c>
      <c r="N349" s="1">
        <f>$A349*基本データ等!$F$14-基本データ等!$F$35</f>
        <v>72339</v>
      </c>
      <c r="O349" s="1">
        <f>$A349*基本データ等!$F$15-基本データ等!$F$36</f>
        <v>72339</v>
      </c>
      <c r="P349" s="1">
        <f>$A349*基本データ等!$F$16-基本データ等!$F$37</f>
        <v>74111</v>
      </c>
      <c r="Q349" s="1">
        <f>$A349*基本データ等!$F$17-基本データ等!$F$38</f>
        <v>74191</v>
      </c>
      <c r="R349" s="1">
        <f>$A349*基本データ等!$F$18-基本データ等!$F$39</f>
        <v>74811</v>
      </c>
      <c r="S349" s="1">
        <f>$A349*基本データ等!$F$19-基本データ等!$F$40</f>
        <v>75281</v>
      </c>
      <c r="T349" s="1">
        <f>$A349*基本データ等!$F$20-基本データ等!$F$41</f>
        <v>88761</v>
      </c>
      <c r="U349" s="1">
        <f>$A349*基本データ等!$F$21-基本データ等!$F$42</f>
        <v>89761</v>
      </c>
      <c r="V349" s="1">
        <f>$A349*基本データ等!$F$22-基本データ等!$F$43</f>
        <v>164261</v>
      </c>
      <c r="W349" s="1">
        <f>$A349*基本データ等!$G$26-基本データ等!$G$47</f>
        <v>79160</v>
      </c>
      <c r="X349" s="1">
        <f>ROUNDDOWN(M349*基本データ等!$B$3,0)</f>
        <v>7233</v>
      </c>
      <c r="Y349" s="1">
        <f>ROUNDDOWN(N349*基本データ等!$B$3,0)</f>
        <v>7233</v>
      </c>
      <c r="Z349" s="1">
        <f>ROUNDDOWN(O349*基本データ等!$B$3,0)</f>
        <v>7233</v>
      </c>
      <c r="AA349" s="1">
        <f>ROUNDDOWN(P349*基本データ等!$B$3,0)</f>
        <v>7411</v>
      </c>
      <c r="AB349" s="1">
        <f>ROUNDDOWN(Q349*基本データ等!$B$3,0)</f>
        <v>7419</v>
      </c>
      <c r="AC349" s="1">
        <f>ROUNDDOWN(R349*基本データ等!$B$3,0)</f>
        <v>7481</v>
      </c>
      <c r="AD349" s="1">
        <f>ROUNDDOWN(S349*基本データ等!$B$3,0)</f>
        <v>7528</v>
      </c>
      <c r="AE349" s="1">
        <f>ROUNDDOWN(T349*基本データ等!$B$3,0)</f>
        <v>8876</v>
      </c>
      <c r="AF349" s="1">
        <f>ROUNDDOWN(U349*基本データ等!$B$3,0)</f>
        <v>8976</v>
      </c>
      <c r="AG349" s="1">
        <f>ROUNDDOWN(V349*基本データ等!$B$3,0)</f>
        <v>16426</v>
      </c>
      <c r="AH349" s="1">
        <f>ROUNDDOWN(W349*基本データ等!$B$3,0)</f>
        <v>7916</v>
      </c>
    </row>
    <row r="350" spans="1:34">
      <c r="A350" s="6">
        <v>347</v>
      </c>
      <c r="B350" s="1">
        <f t="shared" si="88"/>
        <v>79810</v>
      </c>
      <c r="C350" s="1">
        <f t="shared" si="89"/>
        <v>79810</v>
      </c>
      <c r="D350" s="1">
        <f t="shared" si="90"/>
        <v>79810</v>
      </c>
      <c r="E350" s="1">
        <f t="shared" si="91"/>
        <v>81759</v>
      </c>
      <c r="F350" s="1">
        <f t="shared" si="92"/>
        <v>81847</v>
      </c>
      <c r="G350" s="1">
        <f t="shared" si="93"/>
        <v>82529</v>
      </c>
      <c r="H350" s="1">
        <f t="shared" si="94"/>
        <v>83046</v>
      </c>
      <c r="I350" s="1">
        <f t="shared" si="95"/>
        <v>97874</v>
      </c>
      <c r="J350" s="1">
        <f t="shared" si="96"/>
        <v>98974</v>
      </c>
      <c r="K350" s="1">
        <f t="shared" si="97"/>
        <v>180924</v>
      </c>
      <c r="L350" s="1">
        <f t="shared" si="98"/>
        <v>87353</v>
      </c>
      <c r="M350" s="1">
        <f>$A350*基本データ等!$F$13-基本データ等!$F$34</f>
        <v>72555</v>
      </c>
      <c r="N350" s="1">
        <f>$A350*基本データ等!$F$14-基本データ等!$F$35</f>
        <v>72555</v>
      </c>
      <c r="O350" s="1">
        <f>$A350*基本データ等!$F$15-基本データ等!$F$36</f>
        <v>72555</v>
      </c>
      <c r="P350" s="1">
        <f>$A350*基本データ等!$F$16-基本データ等!$F$37</f>
        <v>74327</v>
      </c>
      <c r="Q350" s="1">
        <f>$A350*基本データ等!$F$17-基本データ等!$F$38</f>
        <v>74407</v>
      </c>
      <c r="R350" s="1">
        <f>$A350*基本データ等!$F$18-基本データ等!$F$39</f>
        <v>75027</v>
      </c>
      <c r="S350" s="1">
        <f>$A350*基本データ等!$F$19-基本データ等!$F$40</f>
        <v>75497</v>
      </c>
      <c r="T350" s="1">
        <f>$A350*基本データ等!$F$20-基本データ等!$F$41</f>
        <v>88977</v>
      </c>
      <c r="U350" s="1">
        <f>$A350*基本データ等!$F$21-基本データ等!$F$42</f>
        <v>89977</v>
      </c>
      <c r="V350" s="1">
        <f>$A350*基本データ等!$F$22-基本データ等!$F$43</f>
        <v>164477</v>
      </c>
      <c r="W350" s="1">
        <f>$A350*基本データ等!$G$26-基本データ等!$G$47</f>
        <v>79412</v>
      </c>
      <c r="X350" s="1">
        <f>ROUNDDOWN(M350*基本データ等!$B$3,0)</f>
        <v>7255</v>
      </c>
      <c r="Y350" s="1">
        <f>ROUNDDOWN(N350*基本データ等!$B$3,0)</f>
        <v>7255</v>
      </c>
      <c r="Z350" s="1">
        <f>ROUNDDOWN(O350*基本データ等!$B$3,0)</f>
        <v>7255</v>
      </c>
      <c r="AA350" s="1">
        <f>ROUNDDOWN(P350*基本データ等!$B$3,0)</f>
        <v>7432</v>
      </c>
      <c r="AB350" s="1">
        <f>ROUNDDOWN(Q350*基本データ等!$B$3,0)</f>
        <v>7440</v>
      </c>
      <c r="AC350" s="1">
        <f>ROUNDDOWN(R350*基本データ等!$B$3,0)</f>
        <v>7502</v>
      </c>
      <c r="AD350" s="1">
        <f>ROUNDDOWN(S350*基本データ等!$B$3,0)</f>
        <v>7549</v>
      </c>
      <c r="AE350" s="1">
        <f>ROUNDDOWN(T350*基本データ等!$B$3,0)</f>
        <v>8897</v>
      </c>
      <c r="AF350" s="1">
        <f>ROUNDDOWN(U350*基本データ等!$B$3,0)</f>
        <v>8997</v>
      </c>
      <c r="AG350" s="1">
        <f>ROUNDDOWN(V350*基本データ等!$B$3,0)</f>
        <v>16447</v>
      </c>
      <c r="AH350" s="1">
        <f>ROUNDDOWN(W350*基本データ等!$B$3,0)</f>
        <v>7941</v>
      </c>
    </row>
    <row r="351" spans="1:34">
      <c r="A351" s="6">
        <v>348</v>
      </c>
      <c r="B351" s="1">
        <f t="shared" si="88"/>
        <v>80048</v>
      </c>
      <c r="C351" s="1">
        <f t="shared" si="89"/>
        <v>80048</v>
      </c>
      <c r="D351" s="1">
        <f t="shared" si="90"/>
        <v>80048</v>
      </c>
      <c r="E351" s="1">
        <f t="shared" si="91"/>
        <v>81997</v>
      </c>
      <c r="F351" s="1">
        <f t="shared" si="92"/>
        <v>82085</v>
      </c>
      <c r="G351" s="1">
        <f t="shared" si="93"/>
        <v>82767</v>
      </c>
      <c r="H351" s="1">
        <f t="shared" si="94"/>
        <v>83284</v>
      </c>
      <c r="I351" s="1">
        <f t="shared" si="95"/>
        <v>98112</v>
      </c>
      <c r="J351" s="1">
        <f t="shared" si="96"/>
        <v>99212</v>
      </c>
      <c r="K351" s="1">
        <f t="shared" si="97"/>
        <v>181162</v>
      </c>
      <c r="L351" s="1">
        <f t="shared" si="98"/>
        <v>87630</v>
      </c>
      <c r="M351" s="1">
        <f>$A351*基本データ等!$F$13-基本データ等!$F$34</f>
        <v>72771</v>
      </c>
      <c r="N351" s="1">
        <f>$A351*基本データ等!$F$14-基本データ等!$F$35</f>
        <v>72771</v>
      </c>
      <c r="O351" s="1">
        <f>$A351*基本データ等!$F$15-基本データ等!$F$36</f>
        <v>72771</v>
      </c>
      <c r="P351" s="1">
        <f>$A351*基本データ等!$F$16-基本データ等!$F$37</f>
        <v>74543</v>
      </c>
      <c r="Q351" s="1">
        <f>$A351*基本データ等!$F$17-基本データ等!$F$38</f>
        <v>74623</v>
      </c>
      <c r="R351" s="1">
        <f>$A351*基本データ等!$F$18-基本データ等!$F$39</f>
        <v>75243</v>
      </c>
      <c r="S351" s="1">
        <f>$A351*基本データ等!$F$19-基本データ等!$F$40</f>
        <v>75713</v>
      </c>
      <c r="T351" s="1">
        <f>$A351*基本データ等!$F$20-基本データ等!$F$41</f>
        <v>89193</v>
      </c>
      <c r="U351" s="1">
        <f>$A351*基本データ等!$F$21-基本データ等!$F$42</f>
        <v>90193</v>
      </c>
      <c r="V351" s="1">
        <f>$A351*基本データ等!$F$22-基本データ等!$F$43</f>
        <v>164693</v>
      </c>
      <c r="W351" s="1">
        <f>$A351*基本データ等!$G$26-基本データ等!$G$47</f>
        <v>79664</v>
      </c>
      <c r="X351" s="1">
        <f>ROUNDDOWN(M351*基本データ等!$B$3,0)</f>
        <v>7277</v>
      </c>
      <c r="Y351" s="1">
        <f>ROUNDDOWN(N351*基本データ等!$B$3,0)</f>
        <v>7277</v>
      </c>
      <c r="Z351" s="1">
        <f>ROUNDDOWN(O351*基本データ等!$B$3,0)</f>
        <v>7277</v>
      </c>
      <c r="AA351" s="1">
        <f>ROUNDDOWN(P351*基本データ等!$B$3,0)</f>
        <v>7454</v>
      </c>
      <c r="AB351" s="1">
        <f>ROUNDDOWN(Q351*基本データ等!$B$3,0)</f>
        <v>7462</v>
      </c>
      <c r="AC351" s="1">
        <f>ROUNDDOWN(R351*基本データ等!$B$3,0)</f>
        <v>7524</v>
      </c>
      <c r="AD351" s="1">
        <f>ROUNDDOWN(S351*基本データ等!$B$3,0)</f>
        <v>7571</v>
      </c>
      <c r="AE351" s="1">
        <f>ROUNDDOWN(T351*基本データ等!$B$3,0)</f>
        <v>8919</v>
      </c>
      <c r="AF351" s="1">
        <f>ROUNDDOWN(U351*基本データ等!$B$3,0)</f>
        <v>9019</v>
      </c>
      <c r="AG351" s="1">
        <f>ROUNDDOWN(V351*基本データ等!$B$3,0)</f>
        <v>16469</v>
      </c>
      <c r="AH351" s="1">
        <f>ROUNDDOWN(W351*基本データ等!$B$3,0)</f>
        <v>7966</v>
      </c>
    </row>
    <row r="352" spans="1:34">
      <c r="A352" s="6">
        <v>349</v>
      </c>
      <c r="B352" s="1">
        <f t="shared" si="88"/>
        <v>80285</v>
      </c>
      <c r="C352" s="1">
        <f t="shared" si="89"/>
        <v>80285</v>
      </c>
      <c r="D352" s="1">
        <f t="shared" si="90"/>
        <v>80285</v>
      </c>
      <c r="E352" s="1">
        <f t="shared" si="91"/>
        <v>82234</v>
      </c>
      <c r="F352" s="1">
        <f t="shared" si="92"/>
        <v>82322</v>
      </c>
      <c r="G352" s="1">
        <f t="shared" si="93"/>
        <v>83004</v>
      </c>
      <c r="H352" s="1">
        <f t="shared" si="94"/>
        <v>83521</v>
      </c>
      <c r="I352" s="1">
        <f t="shared" si="95"/>
        <v>98349</v>
      </c>
      <c r="J352" s="1">
        <f t="shared" si="96"/>
        <v>99449</v>
      </c>
      <c r="K352" s="1">
        <f t="shared" si="97"/>
        <v>181399</v>
      </c>
      <c r="L352" s="1">
        <f t="shared" si="98"/>
        <v>87907</v>
      </c>
      <c r="M352" s="1">
        <f>$A352*基本データ等!$F$13-基本データ等!$F$34</f>
        <v>72987</v>
      </c>
      <c r="N352" s="1">
        <f>$A352*基本データ等!$F$14-基本データ等!$F$35</f>
        <v>72987</v>
      </c>
      <c r="O352" s="1">
        <f>$A352*基本データ等!$F$15-基本データ等!$F$36</f>
        <v>72987</v>
      </c>
      <c r="P352" s="1">
        <f>$A352*基本データ等!$F$16-基本データ等!$F$37</f>
        <v>74759</v>
      </c>
      <c r="Q352" s="1">
        <f>$A352*基本データ等!$F$17-基本データ等!$F$38</f>
        <v>74839</v>
      </c>
      <c r="R352" s="1">
        <f>$A352*基本データ等!$F$18-基本データ等!$F$39</f>
        <v>75459</v>
      </c>
      <c r="S352" s="1">
        <f>$A352*基本データ等!$F$19-基本データ等!$F$40</f>
        <v>75929</v>
      </c>
      <c r="T352" s="1">
        <f>$A352*基本データ等!$F$20-基本データ等!$F$41</f>
        <v>89409</v>
      </c>
      <c r="U352" s="1">
        <f>$A352*基本データ等!$F$21-基本データ等!$F$42</f>
        <v>90409</v>
      </c>
      <c r="V352" s="1">
        <f>$A352*基本データ等!$F$22-基本データ等!$F$43</f>
        <v>164909</v>
      </c>
      <c r="W352" s="1">
        <f>$A352*基本データ等!$G$26-基本データ等!$G$47</f>
        <v>79916</v>
      </c>
      <c r="X352" s="1">
        <f>ROUNDDOWN(M352*基本データ等!$B$3,0)</f>
        <v>7298</v>
      </c>
      <c r="Y352" s="1">
        <f>ROUNDDOWN(N352*基本データ等!$B$3,0)</f>
        <v>7298</v>
      </c>
      <c r="Z352" s="1">
        <f>ROUNDDOWN(O352*基本データ等!$B$3,0)</f>
        <v>7298</v>
      </c>
      <c r="AA352" s="1">
        <f>ROUNDDOWN(P352*基本データ等!$B$3,0)</f>
        <v>7475</v>
      </c>
      <c r="AB352" s="1">
        <f>ROUNDDOWN(Q352*基本データ等!$B$3,0)</f>
        <v>7483</v>
      </c>
      <c r="AC352" s="1">
        <f>ROUNDDOWN(R352*基本データ等!$B$3,0)</f>
        <v>7545</v>
      </c>
      <c r="AD352" s="1">
        <f>ROUNDDOWN(S352*基本データ等!$B$3,0)</f>
        <v>7592</v>
      </c>
      <c r="AE352" s="1">
        <f>ROUNDDOWN(T352*基本データ等!$B$3,0)</f>
        <v>8940</v>
      </c>
      <c r="AF352" s="1">
        <f>ROUNDDOWN(U352*基本データ等!$B$3,0)</f>
        <v>9040</v>
      </c>
      <c r="AG352" s="1">
        <f>ROUNDDOWN(V352*基本データ等!$B$3,0)</f>
        <v>16490</v>
      </c>
      <c r="AH352" s="1">
        <f>ROUNDDOWN(W352*基本データ等!$B$3,0)</f>
        <v>7991</v>
      </c>
    </row>
    <row r="353" spans="1:34">
      <c r="A353" s="6">
        <v>350</v>
      </c>
      <c r="B353" s="1">
        <f t="shared" si="88"/>
        <v>80523</v>
      </c>
      <c r="C353" s="1">
        <f t="shared" si="89"/>
        <v>80523</v>
      </c>
      <c r="D353" s="1">
        <f t="shared" si="90"/>
        <v>80523</v>
      </c>
      <c r="E353" s="1">
        <f t="shared" si="91"/>
        <v>82472</v>
      </c>
      <c r="F353" s="1">
        <f t="shared" si="92"/>
        <v>82560</v>
      </c>
      <c r="G353" s="1">
        <f t="shared" si="93"/>
        <v>83242</v>
      </c>
      <c r="H353" s="1">
        <f t="shared" si="94"/>
        <v>83759</v>
      </c>
      <c r="I353" s="1">
        <f t="shared" si="95"/>
        <v>98587</v>
      </c>
      <c r="J353" s="1">
        <f t="shared" si="96"/>
        <v>99687</v>
      </c>
      <c r="K353" s="1">
        <f t="shared" si="97"/>
        <v>181637</v>
      </c>
      <c r="L353" s="1">
        <f t="shared" si="98"/>
        <v>88184</v>
      </c>
      <c r="M353" s="1">
        <f>$A353*基本データ等!$F$13-基本データ等!$F$34</f>
        <v>73203</v>
      </c>
      <c r="N353" s="1">
        <f>$A353*基本データ等!$F$14-基本データ等!$F$35</f>
        <v>73203</v>
      </c>
      <c r="O353" s="1">
        <f>$A353*基本データ等!$F$15-基本データ等!$F$36</f>
        <v>73203</v>
      </c>
      <c r="P353" s="1">
        <f>$A353*基本データ等!$F$16-基本データ等!$F$37</f>
        <v>74975</v>
      </c>
      <c r="Q353" s="1">
        <f>$A353*基本データ等!$F$17-基本データ等!$F$38</f>
        <v>75055</v>
      </c>
      <c r="R353" s="1">
        <f>$A353*基本データ等!$F$18-基本データ等!$F$39</f>
        <v>75675</v>
      </c>
      <c r="S353" s="1">
        <f>$A353*基本データ等!$F$19-基本データ等!$F$40</f>
        <v>76145</v>
      </c>
      <c r="T353" s="1">
        <f>$A353*基本データ等!$F$20-基本データ等!$F$41</f>
        <v>89625</v>
      </c>
      <c r="U353" s="1">
        <f>$A353*基本データ等!$F$21-基本データ等!$F$42</f>
        <v>90625</v>
      </c>
      <c r="V353" s="1">
        <f>$A353*基本データ等!$F$22-基本データ等!$F$43</f>
        <v>165125</v>
      </c>
      <c r="W353" s="1">
        <f>$A353*基本データ等!$G$26-基本データ等!$G$47</f>
        <v>80168</v>
      </c>
      <c r="X353" s="1">
        <f>ROUNDDOWN(M353*基本データ等!$B$3,0)</f>
        <v>7320</v>
      </c>
      <c r="Y353" s="1">
        <f>ROUNDDOWN(N353*基本データ等!$B$3,0)</f>
        <v>7320</v>
      </c>
      <c r="Z353" s="1">
        <f>ROUNDDOWN(O353*基本データ等!$B$3,0)</f>
        <v>7320</v>
      </c>
      <c r="AA353" s="1">
        <f>ROUNDDOWN(P353*基本データ等!$B$3,0)</f>
        <v>7497</v>
      </c>
      <c r="AB353" s="1">
        <f>ROUNDDOWN(Q353*基本データ等!$B$3,0)</f>
        <v>7505</v>
      </c>
      <c r="AC353" s="1">
        <f>ROUNDDOWN(R353*基本データ等!$B$3,0)</f>
        <v>7567</v>
      </c>
      <c r="AD353" s="1">
        <f>ROUNDDOWN(S353*基本データ等!$B$3,0)</f>
        <v>7614</v>
      </c>
      <c r="AE353" s="1">
        <f>ROUNDDOWN(T353*基本データ等!$B$3,0)</f>
        <v>8962</v>
      </c>
      <c r="AF353" s="1">
        <f>ROUNDDOWN(U353*基本データ等!$B$3,0)</f>
        <v>9062</v>
      </c>
      <c r="AG353" s="1">
        <f>ROUNDDOWN(V353*基本データ等!$B$3,0)</f>
        <v>16512</v>
      </c>
      <c r="AH353" s="1">
        <f>ROUNDDOWN(W353*基本データ等!$B$3,0)</f>
        <v>8016</v>
      </c>
    </row>
    <row r="354" spans="1:34">
      <c r="A354" s="6">
        <v>351</v>
      </c>
      <c r="B354" s="1">
        <f t="shared" si="88"/>
        <v>80760</v>
      </c>
      <c r="C354" s="1">
        <f t="shared" si="89"/>
        <v>80760</v>
      </c>
      <c r="D354" s="1">
        <f t="shared" si="90"/>
        <v>80760</v>
      </c>
      <c r="E354" s="1">
        <f t="shared" si="91"/>
        <v>82710</v>
      </c>
      <c r="F354" s="1">
        <f t="shared" si="92"/>
        <v>82798</v>
      </c>
      <c r="G354" s="1">
        <f t="shared" si="93"/>
        <v>83480</v>
      </c>
      <c r="H354" s="1">
        <f t="shared" si="94"/>
        <v>83997</v>
      </c>
      <c r="I354" s="1">
        <f t="shared" si="95"/>
        <v>98825</v>
      </c>
      <c r="J354" s="1">
        <f t="shared" si="96"/>
        <v>99925</v>
      </c>
      <c r="K354" s="1">
        <f t="shared" si="97"/>
        <v>181875</v>
      </c>
      <c r="L354" s="1">
        <f t="shared" si="98"/>
        <v>88462</v>
      </c>
      <c r="M354" s="1">
        <f>$A354*基本データ等!$F$13-基本データ等!$F$34</f>
        <v>73419</v>
      </c>
      <c r="N354" s="1">
        <f>$A354*基本データ等!$F$14-基本データ等!$F$35</f>
        <v>73419</v>
      </c>
      <c r="O354" s="1">
        <f>$A354*基本データ等!$F$15-基本データ等!$F$36</f>
        <v>73419</v>
      </c>
      <c r="P354" s="1">
        <f>$A354*基本データ等!$F$16-基本データ等!$F$37</f>
        <v>75191</v>
      </c>
      <c r="Q354" s="1">
        <f>$A354*基本データ等!$F$17-基本データ等!$F$38</f>
        <v>75271</v>
      </c>
      <c r="R354" s="1">
        <f>$A354*基本データ等!$F$18-基本データ等!$F$39</f>
        <v>75891</v>
      </c>
      <c r="S354" s="1">
        <f>$A354*基本データ等!$F$19-基本データ等!$F$40</f>
        <v>76361</v>
      </c>
      <c r="T354" s="1">
        <f>$A354*基本データ等!$F$20-基本データ等!$F$41</f>
        <v>89841</v>
      </c>
      <c r="U354" s="1">
        <f>$A354*基本データ等!$F$21-基本データ等!$F$42</f>
        <v>90841</v>
      </c>
      <c r="V354" s="1">
        <f>$A354*基本データ等!$F$22-基本データ等!$F$43</f>
        <v>165341</v>
      </c>
      <c r="W354" s="1">
        <f>$A354*基本データ等!$G$26-基本データ等!$G$47</f>
        <v>80420</v>
      </c>
      <c r="X354" s="1">
        <f>ROUNDDOWN(M354*基本データ等!$B$3,0)</f>
        <v>7341</v>
      </c>
      <c r="Y354" s="1">
        <f>ROUNDDOWN(N354*基本データ等!$B$3,0)</f>
        <v>7341</v>
      </c>
      <c r="Z354" s="1">
        <f>ROUNDDOWN(O354*基本データ等!$B$3,0)</f>
        <v>7341</v>
      </c>
      <c r="AA354" s="1">
        <f>ROUNDDOWN(P354*基本データ等!$B$3,0)</f>
        <v>7519</v>
      </c>
      <c r="AB354" s="1">
        <f>ROUNDDOWN(Q354*基本データ等!$B$3,0)</f>
        <v>7527</v>
      </c>
      <c r="AC354" s="1">
        <f>ROUNDDOWN(R354*基本データ等!$B$3,0)</f>
        <v>7589</v>
      </c>
      <c r="AD354" s="1">
        <f>ROUNDDOWN(S354*基本データ等!$B$3,0)</f>
        <v>7636</v>
      </c>
      <c r="AE354" s="1">
        <f>ROUNDDOWN(T354*基本データ等!$B$3,0)</f>
        <v>8984</v>
      </c>
      <c r="AF354" s="1">
        <f>ROUNDDOWN(U354*基本データ等!$B$3,0)</f>
        <v>9084</v>
      </c>
      <c r="AG354" s="1">
        <f>ROUNDDOWN(V354*基本データ等!$B$3,0)</f>
        <v>16534</v>
      </c>
      <c r="AH354" s="1">
        <f>ROUNDDOWN(W354*基本データ等!$B$3,0)</f>
        <v>8042</v>
      </c>
    </row>
    <row r="355" spans="1:34">
      <c r="A355" s="6">
        <v>352</v>
      </c>
      <c r="B355" s="1">
        <f t="shared" si="88"/>
        <v>80998</v>
      </c>
      <c r="C355" s="1">
        <f t="shared" si="89"/>
        <v>80998</v>
      </c>
      <c r="D355" s="1">
        <f t="shared" si="90"/>
        <v>80998</v>
      </c>
      <c r="E355" s="1">
        <f t="shared" si="91"/>
        <v>82947</v>
      </c>
      <c r="F355" s="1">
        <f t="shared" si="92"/>
        <v>83035</v>
      </c>
      <c r="G355" s="1">
        <f t="shared" si="93"/>
        <v>83717</v>
      </c>
      <c r="H355" s="1">
        <f t="shared" si="94"/>
        <v>84234</v>
      </c>
      <c r="I355" s="1">
        <f t="shared" si="95"/>
        <v>99062</v>
      </c>
      <c r="J355" s="1">
        <f t="shared" si="96"/>
        <v>100162</v>
      </c>
      <c r="K355" s="1">
        <f t="shared" si="97"/>
        <v>182112</v>
      </c>
      <c r="L355" s="1">
        <f t="shared" si="98"/>
        <v>88739</v>
      </c>
      <c r="M355" s="1">
        <f>$A355*基本データ等!$F$13-基本データ等!$F$34</f>
        <v>73635</v>
      </c>
      <c r="N355" s="1">
        <f>$A355*基本データ等!$F$14-基本データ等!$F$35</f>
        <v>73635</v>
      </c>
      <c r="O355" s="1">
        <f>$A355*基本データ等!$F$15-基本データ等!$F$36</f>
        <v>73635</v>
      </c>
      <c r="P355" s="1">
        <f>$A355*基本データ等!$F$16-基本データ等!$F$37</f>
        <v>75407</v>
      </c>
      <c r="Q355" s="1">
        <f>$A355*基本データ等!$F$17-基本データ等!$F$38</f>
        <v>75487</v>
      </c>
      <c r="R355" s="1">
        <f>$A355*基本データ等!$F$18-基本データ等!$F$39</f>
        <v>76107</v>
      </c>
      <c r="S355" s="1">
        <f>$A355*基本データ等!$F$19-基本データ等!$F$40</f>
        <v>76577</v>
      </c>
      <c r="T355" s="1">
        <f>$A355*基本データ等!$F$20-基本データ等!$F$41</f>
        <v>90057</v>
      </c>
      <c r="U355" s="1">
        <f>$A355*基本データ等!$F$21-基本データ等!$F$42</f>
        <v>91057</v>
      </c>
      <c r="V355" s="1">
        <f>$A355*基本データ等!$F$22-基本データ等!$F$43</f>
        <v>165557</v>
      </c>
      <c r="W355" s="1">
        <f>$A355*基本データ等!$G$26-基本データ等!$G$47</f>
        <v>80672</v>
      </c>
      <c r="X355" s="1">
        <f>ROUNDDOWN(M355*基本データ等!$B$3,0)</f>
        <v>7363</v>
      </c>
      <c r="Y355" s="1">
        <f>ROUNDDOWN(N355*基本データ等!$B$3,0)</f>
        <v>7363</v>
      </c>
      <c r="Z355" s="1">
        <f>ROUNDDOWN(O355*基本データ等!$B$3,0)</f>
        <v>7363</v>
      </c>
      <c r="AA355" s="1">
        <f>ROUNDDOWN(P355*基本データ等!$B$3,0)</f>
        <v>7540</v>
      </c>
      <c r="AB355" s="1">
        <f>ROUNDDOWN(Q355*基本データ等!$B$3,0)</f>
        <v>7548</v>
      </c>
      <c r="AC355" s="1">
        <f>ROUNDDOWN(R355*基本データ等!$B$3,0)</f>
        <v>7610</v>
      </c>
      <c r="AD355" s="1">
        <f>ROUNDDOWN(S355*基本データ等!$B$3,0)</f>
        <v>7657</v>
      </c>
      <c r="AE355" s="1">
        <f>ROUNDDOWN(T355*基本データ等!$B$3,0)</f>
        <v>9005</v>
      </c>
      <c r="AF355" s="1">
        <f>ROUNDDOWN(U355*基本データ等!$B$3,0)</f>
        <v>9105</v>
      </c>
      <c r="AG355" s="1">
        <f>ROUNDDOWN(V355*基本データ等!$B$3,0)</f>
        <v>16555</v>
      </c>
      <c r="AH355" s="1">
        <f>ROUNDDOWN(W355*基本データ等!$B$3,0)</f>
        <v>8067</v>
      </c>
    </row>
    <row r="356" spans="1:34">
      <c r="A356" s="6">
        <v>353</v>
      </c>
      <c r="B356" s="1">
        <f t="shared" si="88"/>
        <v>81236</v>
      </c>
      <c r="C356" s="1">
        <f t="shared" si="89"/>
        <v>81236</v>
      </c>
      <c r="D356" s="1">
        <f t="shared" si="90"/>
        <v>81236</v>
      </c>
      <c r="E356" s="1">
        <f t="shared" si="91"/>
        <v>83185</v>
      </c>
      <c r="F356" s="1">
        <f t="shared" si="92"/>
        <v>83273</v>
      </c>
      <c r="G356" s="1">
        <f t="shared" si="93"/>
        <v>83955</v>
      </c>
      <c r="H356" s="1">
        <f t="shared" si="94"/>
        <v>84472</v>
      </c>
      <c r="I356" s="1">
        <f t="shared" si="95"/>
        <v>99300</v>
      </c>
      <c r="J356" s="1">
        <f t="shared" si="96"/>
        <v>100400</v>
      </c>
      <c r="K356" s="1">
        <f t="shared" si="97"/>
        <v>182350</v>
      </c>
      <c r="L356" s="1">
        <f t="shared" si="98"/>
        <v>89016</v>
      </c>
      <c r="M356" s="1">
        <f>$A356*基本データ等!$F$13-基本データ等!$F$34</f>
        <v>73851</v>
      </c>
      <c r="N356" s="1">
        <f>$A356*基本データ等!$F$14-基本データ等!$F$35</f>
        <v>73851</v>
      </c>
      <c r="O356" s="1">
        <f>$A356*基本データ等!$F$15-基本データ等!$F$36</f>
        <v>73851</v>
      </c>
      <c r="P356" s="1">
        <f>$A356*基本データ等!$F$16-基本データ等!$F$37</f>
        <v>75623</v>
      </c>
      <c r="Q356" s="1">
        <f>$A356*基本データ等!$F$17-基本データ等!$F$38</f>
        <v>75703</v>
      </c>
      <c r="R356" s="1">
        <f>$A356*基本データ等!$F$18-基本データ等!$F$39</f>
        <v>76323</v>
      </c>
      <c r="S356" s="1">
        <f>$A356*基本データ等!$F$19-基本データ等!$F$40</f>
        <v>76793</v>
      </c>
      <c r="T356" s="1">
        <f>$A356*基本データ等!$F$20-基本データ等!$F$41</f>
        <v>90273</v>
      </c>
      <c r="U356" s="1">
        <f>$A356*基本データ等!$F$21-基本データ等!$F$42</f>
        <v>91273</v>
      </c>
      <c r="V356" s="1">
        <f>$A356*基本データ等!$F$22-基本データ等!$F$43</f>
        <v>165773</v>
      </c>
      <c r="W356" s="1">
        <f>$A356*基本データ等!$G$26-基本データ等!$G$47</f>
        <v>80924</v>
      </c>
      <c r="X356" s="1">
        <f>ROUNDDOWN(M356*基本データ等!$B$3,0)</f>
        <v>7385</v>
      </c>
      <c r="Y356" s="1">
        <f>ROUNDDOWN(N356*基本データ等!$B$3,0)</f>
        <v>7385</v>
      </c>
      <c r="Z356" s="1">
        <f>ROUNDDOWN(O356*基本データ等!$B$3,0)</f>
        <v>7385</v>
      </c>
      <c r="AA356" s="1">
        <f>ROUNDDOWN(P356*基本データ等!$B$3,0)</f>
        <v>7562</v>
      </c>
      <c r="AB356" s="1">
        <f>ROUNDDOWN(Q356*基本データ等!$B$3,0)</f>
        <v>7570</v>
      </c>
      <c r="AC356" s="1">
        <f>ROUNDDOWN(R356*基本データ等!$B$3,0)</f>
        <v>7632</v>
      </c>
      <c r="AD356" s="1">
        <f>ROUNDDOWN(S356*基本データ等!$B$3,0)</f>
        <v>7679</v>
      </c>
      <c r="AE356" s="1">
        <f>ROUNDDOWN(T356*基本データ等!$B$3,0)</f>
        <v>9027</v>
      </c>
      <c r="AF356" s="1">
        <f>ROUNDDOWN(U356*基本データ等!$B$3,0)</f>
        <v>9127</v>
      </c>
      <c r="AG356" s="1">
        <f>ROUNDDOWN(V356*基本データ等!$B$3,0)</f>
        <v>16577</v>
      </c>
      <c r="AH356" s="1">
        <f>ROUNDDOWN(W356*基本データ等!$B$3,0)</f>
        <v>8092</v>
      </c>
    </row>
    <row r="357" spans="1:34">
      <c r="A357" s="6">
        <v>354</v>
      </c>
      <c r="B357" s="1">
        <f t="shared" si="88"/>
        <v>81473</v>
      </c>
      <c r="C357" s="1">
        <f t="shared" si="89"/>
        <v>81473</v>
      </c>
      <c r="D357" s="1">
        <f t="shared" si="90"/>
        <v>81473</v>
      </c>
      <c r="E357" s="1">
        <f t="shared" si="91"/>
        <v>83422</v>
      </c>
      <c r="F357" s="1">
        <f t="shared" si="92"/>
        <v>83510</v>
      </c>
      <c r="G357" s="1">
        <f t="shared" si="93"/>
        <v>84192</v>
      </c>
      <c r="H357" s="1">
        <f t="shared" si="94"/>
        <v>84709</v>
      </c>
      <c r="I357" s="1">
        <f t="shared" si="95"/>
        <v>99537</v>
      </c>
      <c r="J357" s="1">
        <f t="shared" si="96"/>
        <v>100637</v>
      </c>
      <c r="K357" s="1">
        <f t="shared" si="97"/>
        <v>182587</v>
      </c>
      <c r="L357" s="1">
        <f t="shared" si="98"/>
        <v>89293</v>
      </c>
      <c r="M357" s="1">
        <f>$A357*基本データ等!$F$13-基本データ等!$F$34</f>
        <v>74067</v>
      </c>
      <c r="N357" s="1">
        <f>$A357*基本データ等!$F$14-基本データ等!$F$35</f>
        <v>74067</v>
      </c>
      <c r="O357" s="1">
        <f>$A357*基本データ等!$F$15-基本データ等!$F$36</f>
        <v>74067</v>
      </c>
      <c r="P357" s="1">
        <f>$A357*基本データ等!$F$16-基本データ等!$F$37</f>
        <v>75839</v>
      </c>
      <c r="Q357" s="1">
        <f>$A357*基本データ等!$F$17-基本データ等!$F$38</f>
        <v>75919</v>
      </c>
      <c r="R357" s="1">
        <f>$A357*基本データ等!$F$18-基本データ等!$F$39</f>
        <v>76539</v>
      </c>
      <c r="S357" s="1">
        <f>$A357*基本データ等!$F$19-基本データ等!$F$40</f>
        <v>77009</v>
      </c>
      <c r="T357" s="1">
        <f>$A357*基本データ等!$F$20-基本データ等!$F$41</f>
        <v>90489</v>
      </c>
      <c r="U357" s="1">
        <f>$A357*基本データ等!$F$21-基本データ等!$F$42</f>
        <v>91489</v>
      </c>
      <c r="V357" s="1">
        <f>$A357*基本データ等!$F$22-基本データ等!$F$43</f>
        <v>165989</v>
      </c>
      <c r="W357" s="1">
        <f>$A357*基本データ等!$G$26-基本データ等!$G$47</f>
        <v>81176</v>
      </c>
      <c r="X357" s="1">
        <f>ROUNDDOWN(M357*基本データ等!$B$3,0)</f>
        <v>7406</v>
      </c>
      <c r="Y357" s="1">
        <f>ROUNDDOWN(N357*基本データ等!$B$3,0)</f>
        <v>7406</v>
      </c>
      <c r="Z357" s="1">
        <f>ROUNDDOWN(O357*基本データ等!$B$3,0)</f>
        <v>7406</v>
      </c>
      <c r="AA357" s="1">
        <f>ROUNDDOWN(P357*基本データ等!$B$3,0)</f>
        <v>7583</v>
      </c>
      <c r="AB357" s="1">
        <f>ROUNDDOWN(Q357*基本データ等!$B$3,0)</f>
        <v>7591</v>
      </c>
      <c r="AC357" s="1">
        <f>ROUNDDOWN(R357*基本データ等!$B$3,0)</f>
        <v>7653</v>
      </c>
      <c r="AD357" s="1">
        <f>ROUNDDOWN(S357*基本データ等!$B$3,0)</f>
        <v>7700</v>
      </c>
      <c r="AE357" s="1">
        <f>ROUNDDOWN(T357*基本データ等!$B$3,0)</f>
        <v>9048</v>
      </c>
      <c r="AF357" s="1">
        <f>ROUNDDOWN(U357*基本データ等!$B$3,0)</f>
        <v>9148</v>
      </c>
      <c r="AG357" s="1">
        <f>ROUNDDOWN(V357*基本データ等!$B$3,0)</f>
        <v>16598</v>
      </c>
      <c r="AH357" s="1">
        <f>ROUNDDOWN(W357*基本データ等!$B$3,0)</f>
        <v>8117</v>
      </c>
    </row>
    <row r="358" spans="1:34">
      <c r="A358" s="6">
        <v>355</v>
      </c>
      <c r="B358" s="1">
        <f t="shared" si="88"/>
        <v>81711</v>
      </c>
      <c r="C358" s="1">
        <f t="shared" si="89"/>
        <v>81711</v>
      </c>
      <c r="D358" s="1">
        <f t="shared" si="90"/>
        <v>81711</v>
      </c>
      <c r="E358" s="1">
        <f t="shared" si="91"/>
        <v>83660</v>
      </c>
      <c r="F358" s="1">
        <f t="shared" si="92"/>
        <v>83748</v>
      </c>
      <c r="G358" s="1">
        <f t="shared" si="93"/>
        <v>84430</v>
      </c>
      <c r="H358" s="1">
        <f t="shared" si="94"/>
        <v>84947</v>
      </c>
      <c r="I358" s="1">
        <f t="shared" si="95"/>
        <v>99775</v>
      </c>
      <c r="J358" s="1">
        <f t="shared" si="96"/>
        <v>100875</v>
      </c>
      <c r="K358" s="1">
        <f t="shared" si="97"/>
        <v>182825</v>
      </c>
      <c r="L358" s="1">
        <f t="shared" si="98"/>
        <v>89570</v>
      </c>
      <c r="M358" s="1">
        <f>$A358*基本データ等!$F$13-基本データ等!$F$34</f>
        <v>74283</v>
      </c>
      <c r="N358" s="1">
        <f>$A358*基本データ等!$F$14-基本データ等!$F$35</f>
        <v>74283</v>
      </c>
      <c r="O358" s="1">
        <f>$A358*基本データ等!$F$15-基本データ等!$F$36</f>
        <v>74283</v>
      </c>
      <c r="P358" s="1">
        <f>$A358*基本データ等!$F$16-基本データ等!$F$37</f>
        <v>76055</v>
      </c>
      <c r="Q358" s="1">
        <f>$A358*基本データ等!$F$17-基本データ等!$F$38</f>
        <v>76135</v>
      </c>
      <c r="R358" s="1">
        <f>$A358*基本データ等!$F$18-基本データ等!$F$39</f>
        <v>76755</v>
      </c>
      <c r="S358" s="1">
        <f>$A358*基本データ等!$F$19-基本データ等!$F$40</f>
        <v>77225</v>
      </c>
      <c r="T358" s="1">
        <f>$A358*基本データ等!$F$20-基本データ等!$F$41</f>
        <v>90705</v>
      </c>
      <c r="U358" s="1">
        <f>$A358*基本データ等!$F$21-基本データ等!$F$42</f>
        <v>91705</v>
      </c>
      <c r="V358" s="1">
        <f>$A358*基本データ等!$F$22-基本データ等!$F$43</f>
        <v>166205</v>
      </c>
      <c r="W358" s="1">
        <f>$A358*基本データ等!$G$26-基本データ等!$G$47</f>
        <v>81428</v>
      </c>
      <c r="X358" s="1">
        <f>ROUNDDOWN(M358*基本データ等!$B$3,0)</f>
        <v>7428</v>
      </c>
      <c r="Y358" s="1">
        <f>ROUNDDOWN(N358*基本データ等!$B$3,0)</f>
        <v>7428</v>
      </c>
      <c r="Z358" s="1">
        <f>ROUNDDOWN(O358*基本データ等!$B$3,0)</f>
        <v>7428</v>
      </c>
      <c r="AA358" s="1">
        <f>ROUNDDOWN(P358*基本データ等!$B$3,0)</f>
        <v>7605</v>
      </c>
      <c r="AB358" s="1">
        <f>ROUNDDOWN(Q358*基本データ等!$B$3,0)</f>
        <v>7613</v>
      </c>
      <c r="AC358" s="1">
        <f>ROUNDDOWN(R358*基本データ等!$B$3,0)</f>
        <v>7675</v>
      </c>
      <c r="AD358" s="1">
        <f>ROUNDDOWN(S358*基本データ等!$B$3,0)</f>
        <v>7722</v>
      </c>
      <c r="AE358" s="1">
        <f>ROUNDDOWN(T358*基本データ等!$B$3,0)</f>
        <v>9070</v>
      </c>
      <c r="AF358" s="1">
        <f>ROUNDDOWN(U358*基本データ等!$B$3,0)</f>
        <v>9170</v>
      </c>
      <c r="AG358" s="1">
        <f>ROUNDDOWN(V358*基本データ等!$B$3,0)</f>
        <v>16620</v>
      </c>
      <c r="AH358" s="1">
        <f>ROUNDDOWN(W358*基本データ等!$B$3,0)</f>
        <v>8142</v>
      </c>
    </row>
    <row r="359" spans="1:34">
      <c r="A359" s="6">
        <v>356</v>
      </c>
      <c r="B359" s="1">
        <f t="shared" si="88"/>
        <v>81948</v>
      </c>
      <c r="C359" s="1">
        <f t="shared" si="89"/>
        <v>81948</v>
      </c>
      <c r="D359" s="1">
        <f t="shared" si="90"/>
        <v>81948</v>
      </c>
      <c r="E359" s="1">
        <f t="shared" si="91"/>
        <v>83898</v>
      </c>
      <c r="F359" s="1">
        <f t="shared" si="92"/>
        <v>83986</v>
      </c>
      <c r="G359" s="1">
        <f t="shared" si="93"/>
        <v>84668</v>
      </c>
      <c r="H359" s="1">
        <f t="shared" si="94"/>
        <v>85185</v>
      </c>
      <c r="I359" s="1">
        <f t="shared" si="95"/>
        <v>100013</v>
      </c>
      <c r="J359" s="1">
        <f t="shared" si="96"/>
        <v>101113</v>
      </c>
      <c r="K359" s="1">
        <f t="shared" si="97"/>
        <v>183063</v>
      </c>
      <c r="L359" s="1">
        <f t="shared" si="98"/>
        <v>89848</v>
      </c>
      <c r="M359" s="1">
        <f>$A359*基本データ等!$F$13-基本データ等!$F$34</f>
        <v>74499</v>
      </c>
      <c r="N359" s="1">
        <f>$A359*基本データ等!$F$14-基本データ等!$F$35</f>
        <v>74499</v>
      </c>
      <c r="O359" s="1">
        <f>$A359*基本データ等!$F$15-基本データ等!$F$36</f>
        <v>74499</v>
      </c>
      <c r="P359" s="1">
        <f>$A359*基本データ等!$F$16-基本データ等!$F$37</f>
        <v>76271</v>
      </c>
      <c r="Q359" s="1">
        <f>$A359*基本データ等!$F$17-基本データ等!$F$38</f>
        <v>76351</v>
      </c>
      <c r="R359" s="1">
        <f>$A359*基本データ等!$F$18-基本データ等!$F$39</f>
        <v>76971</v>
      </c>
      <c r="S359" s="1">
        <f>$A359*基本データ等!$F$19-基本データ等!$F$40</f>
        <v>77441</v>
      </c>
      <c r="T359" s="1">
        <f>$A359*基本データ等!$F$20-基本データ等!$F$41</f>
        <v>90921</v>
      </c>
      <c r="U359" s="1">
        <f>$A359*基本データ等!$F$21-基本データ等!$F$42</f>
        <v>91921</v>
      </c>
      <c r="V359" s="1">
        <f>$A359*基本データ等!$F$22-基本データ等!$F$43</f>
        <v>166421</v>
      </c>
      <c r="W359" s="1">
        <f>$A359*基本データ等!$G$26-基本データ等!$G$47</f>
        <v>81680</v>
      </c>
      <c r="X359" s="1">
        <f>ROUNDDOWN(M359*基本データ等!$B$3,0)</f>
        <v>7449</v>
      </c>
      <c r="Y359" s="1">
        <f>ROUNDDOWN(N359*基本データ等!$B$3,0)</f>
        <v>7449</v>
      </c>
      <c r="Z359" s="1">
        <f>ROUNDDOWN(O359*基本データ等!$B$3,0)</f>
        <v>7449</v>
      </c>
      <c r="AA359" s="1">
        <f>ROUNDDOWN(P359*基本データ等!$B$3,0)</f>
        <v>7627</v>
      </c>
      <c r="AB359" s="1">
        <f>ROUNDDOWN(Q359*基本データ等!$B$3,0)</f>
        <v>7635</v>
      </c>
      <c r="AC359" s="1">
        <f>ROUNDDOWN(R359*基本データ等!$B$3,0)</f>
        <v>7697</v>
      </c>
      <c r="AD359" s="1">
        <f>ROUNDDOWN(S359*基本データ等!$B$3,0)</f>
        <v>7744</v>
      </c>
      <c r="AE359" s="1">
        <f>ROUNDDOWN(T359*基本データ等!$B$3,0)</f>
        <v>9092</v>
      </c>
      <c r="AF359" s="1">
        <f>ROUNDDOWN(U359*基本データ等!$B$3,0)</f>
        <v>9192</v>
      </c>
      <c r="AG359" s="1">
        <f>ROUNDDOWN(V359*基本データ等!$B$3,0)</f>
        <v>16642</v>
      </c>
      <c r="AH359" s="1">
        <f>ROUNDDOWN(W359*基本データ等!$B$3,0)</f>
        <v>8168</v>
      </c>
    </row>
    <row r="360" spans="1:34">
      <c r="A360" s="6">
        <v>357</v>
      </c>
      <c r="B360" s="1">
        <f t="shared" si="88"/>
        <v>82186</v>
      </c>
      <c r="C360" s="1">
        <f t="shared" si="89"/>
        <v>82186</v>
      </c>
      <c r="D360" s="1">
        <f t="shared" si="90"/>
        <v>82186</v>
      </c>
      <c r="E360" s="1">
        <f t="shared" si="91"/>
        <v>84135</v>
      </c>
      <c r="F360" s="1">
        <f t="shared" si="92"/>
        <v>84223</v>
      </c>
      <c r="G360" s="1">
        <f t="shared" si="93"/>
        <v>84905</v>
      </c>
      <c r="H360" s="1">
        <f t="shared" si="94"/>
        <v>85422</v>
      </c>
      <c r="I360" s="1">
        <f t="shared" si="95"/>
        <v>100250</v>
      </c>
      <c r="J360" s="1">
        <f t="shared" si="96"/>
        <v>101350</v>
      </c>
      <c r="K360" s="1">
        <f t="shared" si="97"/>
        <v>183300</v>
      </c>
      <c r="L360" s="1">
        <f t="shared" si="98"/>
        <v>90125</v>
      </c>
      <c r="M360" s="1">
        <f>$A360*基本データ等!$F$13-基本データ等!$F$34</f>
        <v>74715</v>
      </c>
      <c r="N360" s="1">
        <f>$A360*基本データ等!$F$14-基本データ等!$F$35</f>
        <v>74715</v>
      </c>
      <c r="O360" s="1">
        <f>$A360*基本データ等!$F$15-基本データ等!$F$36</f>
        <v>74715</v>
      </c>
      <c r="P360" s="1">
        <f>$A360*基本データ等!$F$16-基本データ等!$F$37</f>
        <v>76487</v>
      </c>
      <c r="Q360" s="1">
        <f>$A360*基本データ等!$F$17-基本データ等!$F$38</f>
        <v>76567</v>
      </c>
      <c r="R360" s="1">
        <f>$A360*基本データ等!$F$18-基本データ等!$F$39</f>
        <v>77187</v>
      </c>
      <c r="S360" s="1">
        <f>$A360*基本データ等!$F$19-基本データ等!$F$40</f>
        <v>77657</v>
      </c>
      <c r="T360" s="1">
        <f>$A360*基本データ等!$F$20-基本データ等!$F$41</f>
        <v>91137</v>
      </c>
      <c r="U360" s="1">
        <f>$A360*基本データ等!$F$21-基本データ等!$F$42</f>
        <v>92137</v>
      </c>
      <c r="V360" s="1">
        <f>$A360*基本データ等!$F$22-基本データ等!$F$43</f>
        <v>166637</v>
      </c>
      <c r="W360" s="1">
        <f>$A360*基本データ等!$G$26-基本データ等!$G$47</f>
        <v>81932</v>
      </c>
      <c r="X360" s="1">
        <f>ROUNDDOWN(M360*基本データ等!$B$3,0)</f>
        <v>7471</v>
      </c>
      <c r="Y360" s="1">
        <f>ROUNDDOWN(N360*基本データ等!$B$3,0)</f>
        <v>7471</v>
      </c>
      <c r="Z360" s="1">
        <f>ROUNDDOWN(O360*基本データ等!$B$3,0)</f>
        <v>7471</v>
      </c>
      <c r="AA360" s="1">
        <f>ROUNDDOWN(P360*基本データ等!$B$3,0)</f>
        <v>7648</v>
      </c>
      <c r="AB360" s="1">
        <f>ROUNDDOWN(Q360*基本データ等!$B$3,0)</f>
        <v>7656</v>
      </c>
      <c r="AC360" s="1">
        <f>ROUNDDOWN(R360*基本データ等!$B$3,0)</f>
        <v>7718</v>
      </c>
      <c r="AD360" s="1">
        <f>ROUNDDOWN(S360*基本データ等!$B$3,0)</f>
        <v>7765</v>
      </c>
      <c r="AE360" s="1">
        <f>ROUNDDOWN(T360*基本データ等!$B$3,0)</f>
        <v>9113</v>
      </c>
      <c r="AF360" s="1">
        <f>ROUNDDOWN(U360*基本データ等!$B$3,0)</f>
        <v>9213</v>
      </c>
      <c r="AG360" s="1">
        <f>ROUNDDOWN(V360*基本データ等!$B$3,0)</f>
        <v>16663</v>
      </c>
      <c r="AH360" s="1">
        <f>ROUNDDOWN(W360*基本データ等!$B$3,0)</f>
        <v>8193</v>
      </c>
    </row>
    <row r="361" spans="1:34">
      <c r="A361" s="6">
        <v>358</v>
      </c>
      <c r="B361" s="1">
        <f t="shared" si="88"/>
        <v>82424</v>
      </c>
      <c r="C361" s="1">
        <f t="shared" si="89"/>
        <v>82424</v>
      </c>
      <c r="D361" s="1">
        <f t="shared" si="90"/>
        <v>82424</v>
      </c>
      <c r="E361" s="1">
        <f t="shared" si="91"/>
        <v>84373</v>
      </c>
      <c r="F361" s="1">
        <f t="shared" si="92"/>
        <v>84461</v>
      </c>
      <c r="G361" s="1">
        <f t="shared" si="93"/>
        <v>85143</v>
      </c>
      <c r="H361" s="1">
        <f t="shared" si="94"/>
        <v>85660</v>
      </c>
      <c r="I361" s="1">
        <f t="shared" si="95"/>
        <v>100488</v>
      </c>
      <c r="J361" s="1">
        <f t="shared" si="96"/>
        <v>101588</v>
      </c>
      <c r="K361" s="1">
        <f t="shared" si="97"/>
        <v>183538</v>
      </c>
      <c r="L361" s="1">
        <f t="shared" si="98"/>
        <v>90402</v>
      </c>
      <c r="M361" s="1">
        <f>$A361*基本データ等!$F$13-基本データ等!$F$34</f>
        <v>74931</v>
      </c>
      <c r="N361" s="1">
        <f>$A361*基本データ等!$F$14-基本データ等!$F$35</f>
        <v>74931</v>
      </c>
      <c r="O361" s="1">
        <f>$A361*基本データ等!$F$15-基本データ等!$F$36</f>
        <v>74931</v>
      </c>
      <c r="P361" s="1">
        <f>$A361*基本データ等!$F$16-基本データ等!$F$37</f>
        <v>76703</v>
      </c>
      <c r="Q361" s="1">
        <f>$A361*基本データ等!$F$17-基本データ等!$F$38</f>
        <v>76783</v>
      </c>
      <c r="R361" s="1">
        <f>$A361*基本データ等!$F$18-基本データ等!$F$39</f>
        <v>77403</v>
      </c>
      <c r="S361" s="1">
        <f>$A361*基本データ等!$F$19-基本データ等!$F$40</f>
        <v>77873</v>
      </c>
      <c r="T361" s="1">
        <f>$A361*基本データ等!$F$20-基本データ等!$F$41</f>
        <v>91353</v>
      </c>
      <c r="U361" s="1">
        <f>$A361*基本データ等!$F$21-基本データ等!$F$42</f>
        <v>92353</v>
      </c>
      <c r="V361" s="1">
        <f>$A361*基本データ等!$F$22-基本データ等!$F$43</f>
        <v>166853</v>
      </c>
      <c r="W361" s="1">
        <f>$A361*基本データ等!$G$26-基本データ等!$G$47</f>
        <v>82184</v>
      </c>
      <c r="X361" s="1">
        <f>ROUNDDOWN(M361*基本データ等!$B$3,0)</f>
        <v>7493</v>
      </c>
      <c r="Y361" s="1">
        <f>ROUNDDOWN(N361*基本データ等!$B$3,0)</f>
        <v>7493</v>
      </c>
      <c r="Z361" s="1">
        <f>ROUNDDOWN(O361*基本データ等!$B$3,0)</f>
        <v>7493</v>
      </c>
      <c r="AA361" s="1">
        <f>ROUNDDOWN(P361*基本データ等!$B$3,0)</f>
        <v>7670</v>
      </c>
      <c r="AB361" s="1">
        <f>ROUNDDOWN(Q361*基本データ等!$B$3,0)</f>
        <v>7678</v>
      </c>
      <c r="AC361" s="1">
        <f>ROUNDDOWN(R361*基本データ等!$B$3,0)</f>
        <v>7740</v>
      </c>
      <c r="AD361" s="1">
        <f>ROUNDDOWN(S361*基本データ等!$B$3,0)</f>
        <v>7787</v>
      </c>
      <c r="AE361" s="1">
        <f>ROUNDDOWN(T361*基本データ等!$B$3,0)</f>
        <v>9135</v>
      </c>
      <c r="AF361" s="1">
        <f>ROUNDDOWN(U361*基本データ等!$B$3,0)</f>
        <v>9235</v>
      </c>
      <c r="AG361" s="1">
        <f>ROUNDDOWN(V361*基本データ等!$B$3,0)</f>
        <v>16685</v>
      </c>
      <c r="AH361" s="1">
        <f>ROUNDDOWN(W361*基本データ等!$B$3,0)</f>
        <v>8218</v>
      </c>
    </row>
    <row r="362" spans="1:34">
      <c r="A362" s="6">
        <v>359</v>
      </c>
      <c r="B362" s="1">
        <f t="shared" si="88"/>
        <v>82661</v>
      </c>
      <c r="C362" s="1">
        <f t="shared" si="89"/>
        <v>82661</v>
      </c>
      <c r="D362" s="1">
        <f t="shared" si="90"/>
        <v>82661</v>
      </c>
      <c r="E362" s="1">
        <f t="shared" si="91"/>
        <v>84610</v>
      </c>
      <c r="F362" s="1">
        <f t="shared" si="92"/>
        <v>84698</v>
      </c>
      <c r="G362" s="1">
        <f t="shared" si="93"/>
        <v>85380</v>
      </c>
      <c r="H362" s="1">
        <f t="shared" si="94"/>
        <v>85897</v>
      </c>
      <c r="I362" s="1">
        <f t="shared" si="95"/>
        <v>100725</v>
      </c>
      <c r="J362" s="1">
        <f t="shared" si="96"/>
        <v>101825</v>
      </c>
      <c r="K362" s="1">
        <f t="shared" si="97"/>
        <v>183775</v>
      </c>
      <c r="L362" s="1">
        <f t="shared" si="98"/>
        <v>90679</v>
      </c>
      <c r="M362" s="1">
        <f>$A362*基本データ等!$F$13-基本データ等!$F$34</f>
        <v>75147</v>
      </c>
      <c r="N362" s="1">
        <f>$A362*基本データ等!$F$14-基本データ等!$F$35</f>
        <v>75147</v>
      </c>
      <c r="O362" s="1">
        <f>$A362*基本データ等!$F$15-基本データ等!$F$36</f>
        <v>75147</v>
      </c>
      <c r="P362" s="1">
        <f>$A362*基本データ等!$F$16-基本データ等!$F$37</f>
        <v>76919</v>
      </c>
      <c r="Q362" s="1">
        <f>$A362*基本データ等!$F$17-基本データ等!$F$38</f>
        <v>76999</v>
      </c>
      <c r="R362" s="1">
        <f>$A362*基本データ等!$F$18-基本データ等!$F$39</f>
        <v>77619</v>
      </c>
      <c r="S362" s="1">
        <f>$A362*基本データ等!$F$19-基本データ等!$F$40</f>
        <v>78089</v>
      </c>
      <c r="T362" s="1">
        <f>$A362*基本データ等!$F$20-基本データ等!$F$41</f>
        <v>91569</v>
      </c>
      <c r="U362" s="1">
        <f>$A362*基本データ等!$F$21-基本データ等!$F$42</f>
        <v>92569</v>
      </c>
      <c r="V362" s="1">
        <f>$A362*基本データ等!$F$22-基本データ等!$F$43</f>
        <v>167069</v>
      </c>
      <c r="W362" s="1">
        <f>$A362*基本データ等!$G$26-基本データ等!$G$47</f>
        <v>82436</v>
      </c>
      <c r="X362" s="1">
        <f>ROUNDDOWN(M362*基本データ等!$B$3,0)</f>
        <v>7514</v>
      </c>
      <c r="Y362" s="1">
        <f>ROUNDDOWN(N362*基本データ等!$B$3,0)</f>
        <v>7514</v>
      </c>
      <c r="Z362" s="1">
        <f>ROUNDDOWN(O362*基本データ等!$B$3,0)</f>
        <v>7514</v>
      </c>
      <c r="AA362" s="1">
        <f>ROUNDDOWN(P362*基本データ等!$B$3,0)</f>
        <v>7691</v>
      </c>
      <c r="AB362" s="1">
        <f>ROUNDDOWN(Q362*基本データ等!$B$3,0)</f>
        <v>7699</v>
      </c>
      <c r="AC362" s="1">
        <f>ROUNDDOWN(R362*基本データ等!$B$3,0)</f>
        <v>7761</v>
      </c>
      <c r="AD362" s="1">
        <f>ROUNDDOWN(S362*基本データ等!$B$3,0)</f>
        <v>7808</v>
      </c>
      <c r="AE362" s="1">
        <f>ROUNDDOWN(T362*基本データ等!$B$3,0)</f>
        <v>9156</v>
      </c>
      <c r="AF362" s="1">
        <f>ROUNDDOWN(U362*基本データ等!$B$3,0)</f>
        <v>9256</v>
      </c>
      <c r="AG362" s="1">
        <f>ROUNDDOWN(V362*基本データ等!$B$3,0)</f>
        <v>16706</v>
      </c>
      <c r="AH362" s="1">
        <f>ROUNDDOWN(W362*基本データ等!$B$3,0)</f>
        <v>8243</v>
      </c>
    </row>
    <row r="363" spans="1:34">
      <c r="A363" s="6">
        <v>360</v>
      </c>
      <c r="B363" s="1">
        <f t="shared" si="88"/>
        <v>82899</v>
      </c>
      <c r="C363" s="1">
        <f t="shared" si="89"/>
        <v>82899</v>
      </c>
      <c r="D363" s="1">
        <f t="shared" si="90"/>
        <v>82899</v>
      </c>
      <c r="E363" s="1">
        <f t="shared" si="91"/>
        <v>84848</v>
      </c>
      <c r="F363" s="1">
        <f t="shared" si="92"/>
        <v>84936</v>
      </c>
      <c r="G363" s="1">
        <f t="shared" si="93"/>
        <v>85618</v>
      </c>
      <c r="H363" s="1">
        <f t="shared" si="94"/>
        <v>86135</v>
      </c>
      <c r="I363" s="1">
        <f t="shared" si="95"/>
        <v>100963</v>
      </c>
      <c r="J363" s="1">
        <f t="shared" si="96"/>
        <v>102063</v>
      </c>
      <c r="K363" s="1">
        <f t="shared" si="97"/>
        <v>184013</v>
      </c>
      <c r="L363" s="1">
        <f t="shared" si="98"/>
        <v>90956</v>
      </c>
      <c r="M363" s="1">
        <f>$A363*基本データ等!$F$13-基本データ等!$F$34</f>
        <v>75363</v>
      </c>
      <c r="N363" s="1">
        <f>$A363*基本データ等!$F$14-基本データ等!$F$35</f>
        <v>75363</v>
      </c>
      <c r="O363" s="1">
        <f>$A363*基本データ等!$F$15-基本データ等!$F$36</f>
        <v>75363</v>
      </c>
      <c r="P363" s="1">
        <f>$A363*基本データ等!$F$16-基本データ等!$F$37</f>
        <v>77135</v>
      </c>
      <c r="Q363" s="1">
        <f>$A363*基本データ等!$F$17-基本データ等!$F$38</f>
        <v>77215</v>
      </c>
      <c r="R363" s="1">
        <f>$A363*基本データ等!$F$18-基本データ等!$F$39</f>
        <v>77835</v>
      </c>
      <c r="S363" s="1">
        <f>$A363*基本データ等!$F$19-基本データ等!$F$40</f>
        <v>78305</v>
      </c>
      <c r="T363" s="1">
        <f>$A363*基本データ等!$F$20-基本データ等!$F$41</f>
        <v>91785</v>
      </c>
      <c r="U363" s="1">
        <f>$A363*基本データ等!$F$21-基本データ等!$F$42</f>
        <v>92785</v>
      </c>
      <c r="V363" s="1">
        <f>$A363*基本データ等!$F$22-基本データ等!$F$43</f>
        <v>167285</v>
      </c>
      <c r="W363" s="1">
        <f>$A363*基本データ等!$G$26-基本データ等!$G$47</f>
        <v>82688</v>
      </c>
      <c r="X363" s="1">
        <f>ROUNDDOWN(M363*基本データ等!$B$3,0)</f>
        <v>7536</v>
      </c>
      <c r="Y363" s="1">
        <f>ROUNDDOWN(N363*基本データ等!$B$3,0)</f>
        <v>7536</v>
      </c>
      <c r="Z363" s="1">
        <f>ROUNDDOWN(O363*基本データ等!$B$3,0)</f>
        <v>7536</v>
      </c>
      <c r="AA363" s="1">
        <f>ROUNDDOWN(P363*基本データ等!$B$3,0)</f>
        <v>7713</v>
      </c>
      <c r="AB363" s="1">
        <f>ROUNDDOWN(Q363*基本データ等!$B$3,0)</f>
        <v>7721</v>
      </c>
      <c r="AC363" s="1">
        <f>ROUNDDOWN(R363*基本データ等!$B$3,0)</f>
        <v>7783</v>
      </c>
      <c r="AD363" s="1">
        <f>ROUNDDOWN(S363*基本データ等!$B$3,0)</f>
        <v>7830</v>
      </c>
      <c r="AE363" s="1">
        <f>ROUNDDOWN(T363*基本データ等!$B$3,0)</f>
        <v>9178</v>
      </c>
      <c r="AF363" s="1">
        <f>ROUNDDOWN(U363*基本データ等!$B$3,0)</f>
        <v>9278</v>
      </c>
      <c r="AG363" s="1">
        <f>ROUNDDOWN(V363*基本データ等!$B$3,0)</f>
        <v>16728</v>
      </c>
      <c r="AH363" s="1">
        <f>ROUNDDOWN(W363*基本データ等!$B$3,0)</f>
        <v>8268</v>
      </c>
    </row>
    <row r="364" spans="1:34">
      <c r="A364" s="6">
        <v>361</v>
      </c>
      <c r="B364" s="1">
        <f t="shared" si="88"/>
        <v>83136</v>
      </c>
      <c r="C364" s="1">
        <f t="shared" si="89"/>
        <v>83136</v>
      </c>
      <c r="D364" s="1">
        <f t="shared" si="90"/>
        <v>83136</v>
      </c>
      <c r="E364" s="1">
        <f t="shared" si="91"/>
        <v>85086</v>
      </c>
      <c r="F364" s="1">
        <f t="shared" si="92"/>
        <v>85174</v>
      </c>
      <c r="G364" s="1">
        <f t="shared" si="93"/>
        <v>85856</v>
      </c>
      <c r="H364" s="1">
        <f t="shared" si="94"/>
        <v>86373</v>
      </c>
      <c r="I364" s="1">
        <f t="shared" si="95"/>
        <v>101201</v>
      </c>
      <c r="J364" s="1">
        <f t="shared" si="96"/>
        <v>102301</v>
      </c>
      <c r="K364" s="1">
        <f t="shared" si="97"/>
        <v>184251</v>
      </c>
      <c r="L364" s="1">
        <f t="shared" si="98"/>
        <v>91234</v>
      </c>
      <c r="M364" s="1">
        <f>$A364*基本データ等!$F$13-基本データ等!$F$34</f>
        <v>75579</v>
      </c>
      <c r="N364" s="1">
        <f>$A364*基本データ等!$F$14-基本データ等!$F$35</f>
        <v>75579</v>
      </c>
      <c r="O364" s="1">
        <f>$A364*基本データ等!$F$15-基本データ等!$F$36</f>
        <v>75579</v>
      </c>
      <c r="P364" s="1">
        <f>$A364*基本データ等!$F$16-基本データ等!$F$37</f>
        <v>77351</v>
      </c>
      <c r="Q364" s="1">
        <f>$A364*基本データ等!$F$17-基本データ等!$F$38</f>
        <v>77431</v>
      </c>
      <c r="R364" s="1">
        <f>$A364*基本データ等!$F$18-基本データ等!$F$39</f>
        <v>78051</v>
      </c>
      <c r="S364" s="1">
        <f>$A364*基本データ等!$F$19-基本データ等!$F$40</f>
        <v>78521</v>
      </c>
      <c r="T364" s="1">
        <f>$A364*基本データ等!$F$20-基本データ等!$F$41</f>
        <v>92001</v>
      </c>
      <c r="U364" s="1">
        <f>$A364*基本データ等!$F$21-基本データ等!$F$42</f>
        <v>93001</v>
      </c>
      <c r="V364" s="1">
        <f>$A364*基本データ等!$F$22-基本データ等!$F$43</f>
        <v>167501</v>
      </c>
      <c r="W364" s="1">
        <f>$A364*基本データ等!$G$26-基本データ等!$G$47</f>
        <v>82940</v>
      </c>
      <c r="X364" s="1">
        <f>ROUNDDOWN(M364*基本データ等!$B$3,0)</f>
        <v>7557</v>
      </c>
      <c r="Y364" s="1">
        <f>ROUNDDOWN(N364*基本データ等!$B$3,0)</f>
        <v>7557</v>
      </c>
      <c r="Z364" s="1">
        <f>ROUNDDOWN(O364*基本データ等!$B$3,0)</f>
        <v>7557</v>
      </c>
      <c r="AA364" s="1">
        <f>ROUNDDOWN(P364*基本データ等!$B$3,0)</f>
        <v>7735</v>
      </c>
      <c r="AB364" s="1">
        <f>ROUNDDOWN(Q364*基本データ等!$B$3,0)</f>
        <v>7743</v>
      </c>
      <c r="AC364" s="1">
        <f>ROUNDDOWN(R364*基本データ等!$B$3,0)</f>
        <v>7805</v>
      </c>
      <c r="AD364" s="1">
        <f>ROUNDDOWN(S364*基本データ等!$B$3,0)</f>
        <v>7852</v>
      </c>
      <c r="AE364" s="1">
        <f>ROUNDDOWN(T364*基本データ等!$B$3,0)</f>
        <v>9200</v>
      </c>
      <c r="AF364" s="1">
        <f>ROUNDDOWN(U364*基本データ等!$B$3,0)</f>
        <v>9300</v>
      </c>
      <c r="AG364" s="1">
        <f>ROUNDDOWN(V364*基本データ等!$B$3,0)</f>
        <v>16750</v>
      </c>
      <c r="AH364" s="1">
        <f>ROUNDDOWN(W364*基本データ等!$B$3,0)</f>
        <v>8294</v>
      </c>
    </row>
    <row r="365" spans="1:34">
      <c r="A365" s="6">
        <v>362</v>
      </c>
      <c r="B365" s="1">
        <f t="shared" si="88"/>
        <v>83374</v>
      </c>
      <c r="C365" s="1">
        <f t="shared" si="89"/>
        <v>83374</v>
      </c>
      <c r="D365" s="1">
        <f t="shared" si="90"/>
        <v>83374</v>
      </c>
      <c r="E365" s="1">
        <f t="shared" si="91"/>
        <v>85323</v>
      </c>
      <c r="F365" s="1">
        <f t="shared" si="92"/>
        <v>85411</v>
      </c>
      <c r="G365" s="1">
        <f t="shared" si="93"/>
        <v>86093</v>
      </c>
      <c r="H365" s="1">
        <f t="shared" si="94"/>
        <v>86610</v>
      </c>
      <c r="I365" s="1">
        <f t="shared" si="95"/>
        <v>101438</v>
      </c>
      <c r="J365" s="1">
        <f t="shared" si="96"/>
        <v>102538</v>
      </c>
      <c r="K365" s="1">
        <f t="shared" si="97"/>
        <v>184488</v>
      </c>
      <c r="L365" s="1">
        <f t="shared" si="98"/>
        <v>91511</v>
      </c>
      <c r="M365" s="1">
        <f>$A365*基本データ等!$F$13-基本データ等!$F$34</f>
        <v>75795</v>
      </c>
      <c r="N365" s="1">
        <f>$A365*基本データ等!$F$14-基本データ等!$F$35</f>
        <v>75795</v>
      </c>
      <c r="O365" s="1">
        <f>$A365*基本データ等!$F$15-基本データ等!$F$36</f>
        <v>75795</v>
      </c>
      <c r="P365" s="1">
        <f>$A365*基本データ等!$F$16-基本データ等!$F$37</f>
        <v>77567</v>
      </c>
      <c r="Q365" s="1">
        <f>$A365*基本データ等!$F$17-基本データ等!$F$38</f>
        <v>77647</v>
      </c>
      <c r="R365" s="1">
        <f>$A365*基本データ等!$F$18-基本データ等!$F$39</f>
        <v>78267</v>
      </c>
      <c r="S365" s="1">
        <f>$A365*基本データ等!$F$19-基本データ等!$F$40</f>
        <v>78737</v>
      </c>
      <c r="T365" s="1">
        <f>$A365*基本データ等!$F$20-基本データ等!$F$41</f>
        <v>92217</v>
      </c>
      <c r="U365" s="1">
        <f>$A365*基本データ等!$F$21-基本データ等!$F$42</f>
        <v>93217</v>
      </c>
      <c r="V365" s="1">
        <f>$A365*基本データ等!$F$22-基本データ等!$F$43</f>
        <v>167717</v>
      </c>
      <c r="W365" s="1">
        <f>$A365*基本データ等!$G$26-基本データ等!$G$47</f>
        <v>83192</v>
      </c>
      <c r="X365" s="1">
        <f>ROUNDDOWN(M365*基本データ等!$B$3,0)</f>
        <v>7579</v>
      </c>
      <c r="Y365" s="1">
        <f>ROUNDDOWN(N365*基本データ等!$B$3,0)</f>
        <v>7579</v>
      </c>
      <c r="Z365" s="1">
        <f>ROUNDDOWN(O365*基本データ等!$B$3,0)</f>
        <v>7579</v>
      </c>
      <c r="AA365" s="1">
        <f>ROUNDDOWN(P365*基本データ等!$B$3,0)</f>
        <v>7756</v>
      </c>
      <c r="AB365" s="1">
        <f>ROUNDDOWN(Q365*基本データ等!$B$3,0)</f>
        <v>7764</v>
      </c>
      <c r="AC365" s="1">
        <f>ROUNDDOWN(R365*基本データ等!$B$3,0)</f>
        <v>7826</v>
      </c>
      <c r="AD365" s="1">
        <f>ROUNDDOWN(S365*基本データ等!$B$3,0)</f>
        <v>7873</v>
      </c>
      <c r="AE365" s="1">
        <f>ROUNDDOWN(T365*基本データ等!$B$3,0)</f>
        <v>9221</v>
      </c>
      <c r="AF365" s="1">
        <f>ROUNDDOWN(U365*基本データ等!$B$3,0)</f>
        <v>9321</v>
      </c>
      <c r="AG365" s="1">
        <f>ROUNDDOWN(V365*基本データ等!$B$3,0)</f>
        <v>16771</v>
      </c>
      <c r="AH365" s="1">
        <f>ROUNDDOWN(W365*基本データ等!$B$3,0)</f>
        <v>8319</v>
      </c>
    </row>
    <row r="366" spans="1:34">
      <c r="A366" s="6">
        <v>363</v>
      </c>
      <c r="B366" s="1">
        <f t="shared" si="88"/>
        <v>83612</v>
      </c>
      <c r="C366" s="1">
        <f t="shared" si="89"/>
        <v>83612</v>
      </c>
      <c r="D366" s="1">
        <f t="shared" si="90"/>
        <v>83612</v>
      </c>
      <c r="E366" s="1">
        <f t="shared" si="91"/>
        <v>85561</v>
      </c>
      <c r="F366" s="1">
        <f t="shared" si="92"/>
        <v>85649</v>
      </c>
      <c r="G366" s="1">
        <f t="shared" si="93"/>
        <v>86331</v>
      </c>
      <c r="H366" s="1">
        <f t="shared" si="94"/>
        <v>86848</v>
      </c>
      <c r="I366" s="1">
        <f t="shared" si="95"/>
        <v>101676</v>
      </c>
      <c r="J366" s="1">
        <f t="shared" si="96"/>
        <v>102776</v>
      </c>
      <c r="K366" s="1">
        <f t="shared" si="97"/>
        <v>184726</v>
      </c>
      <c r="L366" s="1">
        <f t="shared" si="98"/>
        <v>91788</v>
      </c>
      <c r="M366" s="1">
        <f>$A366*基本データ等!$F$13-基本データ等!$F$34</f>
        <v>76011</v>
      </c>
      <c r="N366" s="1">
        <f>$A366*基本データ等!$F$14-基本データ等!$F$35</f>
        <v>76011</v>
      </c>
      <c r="O366" s="1">
        <f>$A366*基本データ等!$F$15-基本データ等!$F$36</f>
        <v>76011</v>
      </c>
      <c r="P366" s="1">
        <f>$A366*基本データ等!$F$16-基本データ等!$F$37</f>
        <v>77783</v>
      </c>
      <c r="Q366" s="1">
        <f>$A366*基本データ等!$F$17-基本データ等!$F$38</f>
        <v>77863</v>
      </c>
      <c r="R366" s="1">
        <f>$A366*基本データ等!$F$18-基本データ等!$F$39</f>
        <v>78483</v>
      </c>
      <c r="S366" s="1">
        <f>$A366*基本データ等!$F$19-基本データ等!$F$40</f>
        <v>78953</v>
      </c>
      <c r="T366" s="1">
        <f>$A366*基本データ等!$F$20-基本データ等!$F$41</f>
        <v>92433</v>
      </c>
      <c r="U366" s="1">
        <f>$A366*基本データ等!$F$21-基本データ等!$F$42</f>
        <v>93433</v>
      </c>
      <c r="V366" s="1">
        <f>$A366*基本データ等!$F$22-基本データ等!$F$43</f>
        <v>167933</v>
      </c>
      <c r="W366" s="1">
        <f>$A366*基本データ等!$G$26-基本データ等!$G$47</f>
        <v>83444</v>
      </c>
      <c r="X366" s="1">
        <f>ROUNDDOWN(M366*基本データ等!$B$3,0)</f>
        <v>7601</v>
      </c>
      <c r="Y366" s="1">
        <f>ROUNDDOWN(N366*基本データ等!$B$3,0)</f>
        <v>7601</v>
      </c>
      <c r="Z366" s="1">
        <f>ROUNDDOWN(O366*基本データ等!$B$3,0)</f>
        <v>7601</v>
      </c>
      <c r="AA366" s="1">
        <f>ROUNDDOWN(P366*基本データ等!$B$3,0)</f>
        <v>7778</v>
      </c>
      <c r="AB366" s="1">
        <f>ROUNDDOWN(Q366*基本データ等!$B$3,0)</f>
        <v>7786</v>
      </c>
      <c r="AC366" s="1">
        <f>ROUNDDOWN(R366*基本データ等!$B$3,0)</f>
        <v>7848</v>
      </c>
      <c r="AD366" s="1">
        <f>ROUNDDOWN(S366*基本データ等!$B$3,0)</f>
        <v>7895</v>
      </c>
      <c r="AE366" s="1">
        <f>ROUNDDOWN(T366*基本データ等!$B$3,0)</f>
        <v>9243</v>
      </c>
      <c r="AF366" s="1">
        <f>ROUNDDOWN(U366*基本データ等!$B$3,0)</f>
        <v>9343</v>
      </c>
      <c r="AG366" s="1">
        <f>ROUNDDOWN(V366*基本データ等!$B$3,0)</f>
        <v>16793</v>
      </c>
      <c r="AH366" s="1">
        <f>ROUNDDOWN(W366*基本データ等!$B$3,0)</f>
        <v>8344</v>
      </c>
    </row>
    <row r="367" spans="1:34">
      <c r="A367" s="6">
        <v>364</v>
      </c>
      <c r="B367" s="1">
        <f t="shared" si="88"/>
        <v>83849</v>
      </c>
      <c r="C367" s="1">
        <f t="shared" si="89"/>
        <v>83849</v>
      </c>
      <c r="D367" s="1">
        <f t="shared" si="90"/>
        <v>83849</v>
      </c>
      <c r="E367" s="1">
        <f t="shared" si="91"/>
        <v>85798</v>
      </c>
      <c r="F367" s="1">
        <f t="shared" si="92"/>
        <v>85886</v>
      </c>
      <c r="G367" s="1">
        <f t="shared" si="93"/>
        <v>86568</v>
      </c>
      <c r="H367" s="1">
        <f t="shared" si="94"/>
        <v>87085</v>
      </c>
      <c r="I367" s="1">
        <f t="shared" si="95"/>
        <v>101913</v>
      </c>
      <c r="J367" s="1">
        <f t="shared" si="96"/>
        <v>103013</v>
      </c>
      <c r="K367" s="1">
        <f t="shared" si="97"/>
        <v>184963</v>
      </c>
      <c r="L367" s="1">
        <f t="shared" si="98"/>
        <v>92065</v>
      </c>
      <c r="M367" s="1">
        <f>$A367*基本データ等!$F$13-基本データ等!$F$34</f>
        <v>76227</v>
      </c>
      <c r="N367" s="1">
        <f>$A367*基本データ等!$F$14-基本データ等!$F$35</f>
        <v>76227</v>
      </c>
      <c r="O367" s="1">
        <f>$A367*基本データ等!$F$15-基本データ等!$F$36</f>
        <v>76227</v>
      </c>
      <c r="P367" s="1">
        <f>$A367*基本データ等!$F$16-基本データ等!$F$37</f>
        <v>77999</v>
      </c>
      <c r="Q367" s="1">
        <f>$A367*基本データ等!$F$17-基本データ等!$F$38</f>
        <v>78079</v>
      </c>
      <c r="R367" s="1">
        <f>$A367*基本データ等!$F$18-基本データ等!$F$39</f>
        <v>78699</v>
      </c>
      <c r="S367" s="1">
        <f>$A367*基本データ等!$F$19-基本データ等!$F$40</f>
        <v>79169</v>
      </c>
      <c r="T367" s="1">
        <f>$A367*基本データ等!$F$20-基本データ等!$F$41</f>
        <v>92649</v>
      </c>
      <c r="U367" s="1">
        <f>$A367*基本データ等!$F$21-基本データ等!$F$42</f>
        <v>93649</v>
      </c>
      <c r="V367" s="1">
        <f>$A367*基本データ等!$F$22-基本データ等!$F$43</f>
        <v>168149</v>
      </c>
      <c r="W367" s="1">
        <f>$A367*基本データ等!$G$26-基本データ等!$G$47</f>
        <v>83696</v>
      </c>
      <c r="X367" s="1">
        <f>ROUNDDOWN(M367*基本データ等!$B$3,0)</f>
        <v>7622</v>
      </c>
      <c r="Y367" s="1">
        <f>ROUNDDOWN(N367*基本データ等!$B$3,0)</f>
        <v>7622</v>
      </c>
      <c r="Z367" s="1">
        <f>ROUNDDOWN(O367*基本データ等!$B$3,0)</f>
        <v>7622</v>
      </c>
      <c r="AA367" s="1">
        <f>ROUNDDOWN(P367*基本データ等!$B$3,0)</f>
        <v>7799</v>
      </c>
      <c r="AB367" s="1">
        <f>ROUNDDOWN(Q367*基本データ等!$B$3,0)</f>
        <v>7807</v>
      </c>
      <c r="AC367" s="1">
        <f>ROUNDDOWN(R367*基本データ等!$B$3,0)</f>
        <v>7869</v>
      </c>
      <c r="AD367" s="1">
        <f>ROUNDDOWN(S367*基本データ等!$B$3,0)</f>
        <v>7916</v>
      </c>
      <c r="AE367" s="1">
        <f>ROUNDDOWN(T367*基本データ等!$B$3,0)</f>
        <v>9264</v>
      </c>
      <c r="AF367" s="1">
        <f>ROUNDDOWN(U367*基本データ等!$B$3,0)</f>
        <v>9364</v>
      </c>
      <c r="AG367" s="1">
        <f>ROUNDDOWN(V367*基本データ等!$B$3,0)</f>
        <v>16814</v>
      </c>
      <c r="AH367" s="1">
        <f>ROUNDDOWN(W367*基本データ等!$B$3,0)</f>
        <v>8369</v>
      </c>
    </row>
    <row r="368" spans="1:34">
      <c r="A368" s="6">
        <v>365</v>
      </c>
      <c r="B368" s="1">
        <f t="shared" si="88"/>
        <v>84087</v>
      </c>
      <c r="C368" s="1">
        <f t="shared" si="89"/>
        <v>84087</v>
      </c>
      <c r="D368" s="1">
        <f t="shared" si="90"/>
        <v>84087</v>
      </c>
      <c r="E368" s="1">
        <f t="shared" si="91"/>
        <v>86036</v>
      </c>
      <c r="F368" s="1">
        <f t="shared" si="92"/>
        <v>86124</v>
      </c>
      <c r="G368" s="1">
        <f t="shared" si="93"/>
        <v>86806</v>
      </c>
      <c r="H368" s="1">
        <f t="shared" si="94"/>
        <v>87323</v>
      </c>
      <c r="I368" s="1">
        <f t="shared" si="95"/>
        <v>102151</v>
      </c>
      <c r="J368" s="1">
        <f t="shared" si="96"/>
        <v>103251</v>
      </c>
      <c r="K368" s="1">
        <f t="shared" si="97"/>
        <v>185201</v>
      </c>
      <c r="L368" s="1">
        <f t="shared" si="98"/>
        <v>92342</v>
      </c>
      <c r="M368" s="1">
        <f>$A368*基本データ等!$F$13-基本データ等!$F$34</f>
        <v>76443</v>
      </c>
      <c r="N368" s="1">
        <f>$A368*基本データ等!$F$14-基本データ等!$F$35</f>
        <v>76443</v>
      </c>
      <c r="O368" s="1">
        <f>$A368*基本データ等!$F$15-基本データ等!$F$36</f>
        <v>76443</v>
      </c>
      <c r="P368" s="1">
        <f>$A368*基本データ等!$F$16-基本データ等!$F$37</f>
        <v>78215</v>
      </c>
      <c r="Q368" s="1">
        <f>$A368*基本データ等!$F$17-基本データ等!$F$38</f>
        <v>78295</v>
      </c>
      <c r="R368" s="1">
        <f>$A368*基本データ等!$F$18-基本データ等!$F$39</f>
        <v>78915</v>
      </c>
      <c r="S368" s="1">
        <f>$A368*基本データ等!$F$19-基本データ等!$F$40</f>
        <v>79385</v>
      </c>
      <c r="T368" s="1">
        <f>$A368*基本データ等!$F$20-基本データ等!$F$41</f>
        <v>92865</v>
      </c>
      <c r="U368" s="1">
        <f>$A368*基本データ等!$F$21-基本データ等!$F$42</f>
        <v>93865</v>
      </c>
      <c r="V368" s="1">
        <f>$A368*基本データ等!$F$22-基本データ等!$F$43</f>
        <v>168365</v>
      </c>
      <c r="W368" s="1">
        <f>$A368*基本データ等!$G$26-基本データ等!$G$47</f>
        <v>83948</v>
      </c>
      <c r="X368" s="1">
        <f>ROUNDDOWN(M368*基本データ等!$B$3,0)</f>
        <v>7644</v>
      </c>
      <c r="Y368" s="1">
        <f>ROUNDDOWN(N368*基本データ等!$B$3,0)</f>
        <v>7644</v>
      </c>
      <c r="Z368" s="1">
        <f>ROUNDDOWN(O368*基本データ等!$B$3,0)</f>
        <v>7644</v>
      </c>
      <c r="AA368" s="1">
        <f>ROUNDDOWN(P368*基本データ等!$B$3,0)</f>
        <v>7821</v>
      </c>
      <c r="AB368" s="1">
        <f>ROUNDDOWN(Q368*基本データ等!$B$3,0)</f>
        <v>7829</v>
      </c>
      <c r="AC368" s="1">
        <f>ROUNDDOWN(R368*基本データ等!$B$3,0)</f>
        <v>7891</v>
      </c>
      <c r="AD368" s="1">
        <f>ROUNDDOWN(S368*基本データ等!$B$3,0)</f>
        <v>7938</v>
      </c>
      <c r="AE368" s="1">
        <f>ROUNDDOWN(T368*基本データ等!$B$3,0)</f>
        <v>9286</v>
      </c>
      <c r="AF368" s="1">
        <f>ROUNDDOWN(U368*基本データ等!$B$3,0)</f>
        <v>9386</v>
      </c>
      <c r="AG368" s="1">
        <f>ROUNDDOWN(V368*基本データ等!$B$3,0)</f>
        <v>16836</v>
      </c>
      <c r="AH368" s="1">
        <f>ROUNDDOWN(W368*基本データ等!$B$3,0)</f>
        <v>8394</v>
      </c>
    </row>
    <row r="369" spans="1:34">
      <c r="A369" s="6">
        <v>366</v>
      </c>
      <c r="B369" s="1">
        <f t="shared" si="88"/>
        <v>84324</v>
      </c>
      <c r="C369" s="1">
        <f t="shared" si="89"/>
        <v>84324</v>
      </c>
      <c r="D369" s="1">
        <f t="shared" si="90"/>
        <v>84324</v>
      </c>
      <c r="E369" s="1">
        <f t="shared" si="91"/>
        <v>86274</v>
      </c>
      <c r="F369" s="1">
        <f t="shared" si="92"/>
        <v>86362</v>
      </c>
      <c r="G369" s="1">
        <f t="shared" si="93"/>
        <v>87044</v>
      </c>
      <c r="H369" s="1">
        <f t="shared" si="94"/>
        <v>87561</v>
      </c>
      <c r="I369" s="1">
        <f t="shared" si="95"/>
        <v>102389</v>
      </c>
      <c r="J369" s="1">
        <f t="shared" si="96"/>
        <v>103489</v>
      </c>
      <c r="K369" s="1">
        <f t="shared" si="97"/>
        <v>185439</v>
      </c>
      <c r="L369" s="1">
        <f t="shared" si="98"/>
        <v>92620</v>
      </c>
      <c r="M369" s="1">
        <f>$A369*基本データ等!$F$13-基本データ等!$F$34</f>
        <v>76659</v>
      </c>
      <c r="N369" s="1">
        <f>$A369*基本データ等!$F$14-基本データ等!$F$35</f>
        <v>76659</v>
      </c>
      <c r="O369" s="1">
        <f>$A369*基本データ等!$F$15-基本データ等!$F$36</f>
        <v>76659</v>
      </c>
      <c r="P369" s="1">
        <f>$A369*基本データ等!$F$16-基本データ等!$F$37</f>
        <v>78431</v>
      </c>
      <c r="Q369" s="1">
        <f>$A369*基本データ等!$F$17-基本データ等!$F$38</f>
        <v>78511</v>
      </c>
      <c r="R369" s="1">
        <f>$A369*基本データ等!$F$18-基本データ等!$F$39</f>
        <v>79131</v>
      </c>
      <c r="S369" s="1">
        <f>$A369*基本データ等!$F$19-基本データ等!$F$40</f>
        <v>79601</v>
      </c>
      <c r="T369" s="1">
        <f>$A369*基本データ等!$F$20-基本データ等!$F$41</f>
        <v>93081</v>
      </c>
      <c r="U369" s="1">
        <f>$A369*基本データ等!$F$21-基本データ等!$F$42</f>
        <v>94081</v>
      </c>
      <c r="V369" s="1">
        <f>$A369*基本データ等!$F$22-基本データ等!$F$43</f>
        <v>168581</v>
      </c>
      <c r="W369" s="1">
        <f>$A369*基本データ等!$G$26-基本データ等!$G$47</f>
        <v>84200</v>
      </c>
      <c r="X369" s="1">
        <f>ROUNDDOWN(M369*基本データ等!$B$3,0)</f>
        <v>7665</v>
      </c>
      <c r="Y369" s="1">
        <f>ROUNDDOWN(N369*基本データ等!$B$3,0)</f>
        <v>7665</v>
      </c>
      <c r="Z369" s="1">
        <f>ROUNDDOWN(O369*基本データ等!$B$3,0)</f>
        <v>7665</v>
      </c>
      <c r="AA369" s="1">
        <f>ROUNDDOWN(P369*基本データ等!$B$3,0)</f>
        <v>7843</v>
      </c>
      <c r="AB369" s="1">
        <f>ROUNDDOWN(Q369*基本データ等!$B$3,0)</f>
        <v>7851</v>
      </c>
      <c r="AC369" s="1">
        <f>ROUNDDOWN(R369*基本データ等!$B$3,0)</f>
        <v>7913</v>
      </c>
      <c r="AD369" s="1">
        <f>ROUNDDOWN(S369*基本データ等!$B$3,0)</f>
        <v>7960</v>
      </c>
      <c r="AE369" s="1">
        <f>ROUNDDOWN(T369*基本データ等!$B$3,0)</f>
        <v>9308</v>
      </c>
      <c r="AF369" s="1">
        <f>ROUNDDOWN(U369*基本データ等!$B$3,0)</f>
        <v>9408</v>
      </c>
      <c r="AG369" s="1">
        <f>ROUNDDOWN(V369*基本データ等!$B$3,0)</f>
        <v>16858</v>
      </c>
      <c r="AH369" s="1">
        <f>ROUNDDOWN(W369*基本データ等!$B$3,0)</f>
        <v>8420</v>
      </c>
    </row>
    <row r="370" spans="1:34">
      <c r="A370" s="6">
        <v>367</v>
      </c>
      <c r="B370" s="1">
        <f t="shared" si="88"/>
        <v>84562</v>
      </c>
      <c r="C370" s="1">
        <f t="shared" si="89"/>
        <v>84562</v>
      </c>
      <c r="D370" s="1">
        <f t="shared" si="90"/>
        <v>84562</v>
      </c>
      <c r="E370" s="1">
        <f t="shared" si="91"/>
        <v>86511</v>
      </c>
      <c r="F370" s="1">
        <f t="shared" si="92"/>
        <v>86599</v>
      </c>
      <c r="G370" s="1">
        <f t="shared" si="93"/>
        <v>87281</v>
      </c>
      <c r="H370" s="1">
        <f t="shared" si="94"/>
        <v>87798</v>
      </c>
      <c r="I370" s="1">
        <f t="shared" si="95"/>
        <v>102626</v>
      </c>
      <c r="J370" s="1">
        <f t="shared" si="96"/>
        <v>103726</v>
      </c>
      <c r="K370" s="1">
        <f t="shared" si="97"/>
        <v>185676</v>
      </c>
      <c r="L370" s="1">
        <f t="shared" si="98"/>
        <v>92897</v>
      </c>
      <c r="M370" s="1">
        <f>$A370*基本データ等!$F$13-基本データ等!$F$34</f>
        <v>76875</v>
      </c>
      <c r="N370" s="1">
        <f>$A370*基本データ等!$F$14-基本データ等!$F$35</f>
        <v>76875</v>
      </c>
      <c r="O370" s="1">
        <f>$A370*基本データ等!$F$15-基本データ等!$F$36</f>
        <v>76875</v>
      </c>
      <c r="P370" s="1">
        <f>$A370*基本データ等!$F$16-基本データ等!$F$37</f>
        <v>78647</v>
      </c>
      <c r="Q370" s="1">
        <f>$A370*基本データ等!$F$17-基本データ等!$F$38</f>
        <v>78727</v>
      </c>
      <c r="R370" s="1">
        <f>$A370*基本データ等!$F$18-基本データ等!$F$39</f>
        <v>79347</v>
      </c>
      <c r="S370" s="1">
        <f>$A370*基本データ等!$F$19-基本データ等!$F$40</f>
        <v>79817</v>
      </c>
      <c r="T370" s="1">
        <f>$A370*基本データ等!$F$20-基本データ等!$F$41</f>
        <v>93297</v>
      </c>
      <c r="U370" s="1">
        <f>$A370*基本データ等!$F$21-基本データ等!$F$42</f>
        <v>94297</v>
      </c>
      <c r="V370" s="1">
        <f>$A370*基本データ等!$F$22-基本データ等!$F$43</f>
        <v>168797</v>
      </c>
      <c r="W370" s="1">
        <f>$A370*基本データ等!$G$26-基本データ等!$G$47</f>
        <v>84452</v>
      </c>
      <c r="X370" s="1">
        <f>ROUNDDOWN(M370*基本データ等!$B$3,0)</f>
        <v>7687</v>
      </c>
      <c r="Y370" s="1">
        <f>ROUNDDOWN(N370*基本データ等!$B$3,0)</f>
        <v>7687</v>
      </c>
      <c r="Z370" s="1">
        <f>ROUNDDOWN(O370*基本データ等!$B$3,0)</f>
        <v>7687</v>
      </c>
      <c r="AA370" s="1">
        <f>ROUNDDOWN(P370*基本データ等!$B$3,0)</f>
        <v>7864</v>
      </c>
      <c r="AB370" s="1">
        <f>ROUNDDOWN(Q370*基本データ等!$B$3,0)</f>
        <v>7872</v>
      </c>
      <c r="AC370" s="1">
        <f>ROUNDDOWN(R370*基本データ等!$B$3,0)</f>
        <v>7934</v>
      </c>
      <c r="AD370" s="1">
        <f>ROUNDDOWN(S370*基本データ等!$B$3,0)</f>
        <v>7981</v>
      </c>
      <c r="AE370" s="1">
        <f>ROUNDDOWN(T370*基本データ等!$B$3,0)</f>
        <v>9329</v>
      </c>
      <c r="AF370" s="1">
        <f>ROUNDDOWN(U370*基本データ等!$B$3,0)</f>
        <v>9429</v>
      </c>
      <c r="AG370" s="1">
        <f>ROUNDDOWN(V370*基本データ等!$B$3,0)</f>
        <v>16879</v>
      </c>
      <c r="AH370" s="1">
        <f>ROUNDDOWN(W370*基本データ等!$B$3,0)</f>
        <v>8445</v>
      </c>
    </row>
    <row r="371" spans="1:34">
      <c r="A371" s="6">
        <v>368</v>
      </c>
      <c r="B371" s="1">
        <f t="shared" si="88"/>
        <v>84800</v>
      </c>
      <c r="C371" s="1">
        <f t="shared" si="89"/>
        <v>84800</v>
      </c>
      <c r="D371" s="1">
        <f t="shared" si="90"/>
        <v>84800</v>
      </c>
      <c r="E371" s="1">
        <f t="shared" si="91"/>
        <v>86749</v>
      </c>
      <c r="F371" s="1">
        <f t="shared" si="92"/>
        <v>86837</v>
      </c>
      <c r="G371" s="1">
        <f t="shared" si="93"/>
        <v>87519</v>
      </c>
      <c r="H371" s="1">
        <f t="shared" si="94"/>
        <v>88036</v>
      </c>
      <c r="I371" s="1">
        <f t="shared" si="95"/>
        <v>102864</v>
      </c>
      <c r="J371" s="1">
        <f t="shared" si="96"/>
        <v>103964</v>
      </c>
      <c r="K371" s="1">
        <f t="shared" si="97"/>
        <v>185914</v>
      </c>
      <c r="L371" s="1">
        <f t="shared" si="98"/>
        <v>93174</v>
      </c>
      <c r="M371" s="1">
        <f>$A371*基本データ等!$F$13-基本データ等!$F$34</f>
        <v>77091</v>
      </c>
      <c r="N371" s="1">
        <f>$A371*基本データ等!$F$14-基本データ等!$F$35</f>
        <v>77091</v>
      </c>
      <c r="O371" s="1">
        <f>$A371*基本データ等!$F$15-基本データ等!$F$36</f>
        <v>77091</v>
      </c>
      <c r="P371" s="1">
        <f>$A371*基本データ等!$F$16-基本データ等!$F$37</f>
        <v>78863</v>
      </c>
      <c r="Q371" s="1">
        <f>$A371*基本データ等!$F$17-基本データ等!$F$38</f>
        <v>78943</v>
      </c>
      <c r="R371" s="1">
        <f>$A371*基本データ等!$F$18-基本データ等!$F$39</f>
        <v>79563</v>
      </c>
      <c r="S371" s="1">
        <f>$A371*基本データ等!$F$19-基本データ等!$F$40</f>
        <v>80033</v>
      </c>
      <c r="T371" s="1">
        <f>$A371*基本データ等!$F$20-基本データ等!$F$41</f>
        <v>93513</v>
      </c>
      <c r="U371" s="1">
        <f>$A371*基本データ等!$F$21-基本データ等!$F$42</f>
        <v>94513</v>
      </c>
      <c r="V371" s="1">
        <f>$A371*基本データ等!$F$22-基本データ等!$F$43</f>
        <v>169013</v>
      </c>
      <c r="W371" s="1">
        <f>$A371*基本データ等!$G$26-基本データ等!$G$47</f>
        <v>84704</v>
      </c>
      <c r="X371" s="1">
        <f>ROUNDDOWN(M371*基本データ等!$B$3,0)</f>
        <v>7709</v>
      </c>
      <c r="Y371" s="1">
        <f>ROUNDDOWN(N371*基本データ等!$B$3,0)</f>
        <v>7709</v>
      </c>
      <c r="Z371" s="1">
        <f>ROUNDDOWN(O371*基本データ等!$B$3,0)</f>
        <v>7709</v>
      </c>
      <c r="AA371" s="1">
        <f>ROUNDDOWN(P371*基本データ等!$B$3,0)</f>
        <v>7886</v>
      </c>
      <c r="AB371" s="1">
        <f>ROUNDDOWN(Q371*基本データ等!$B$3,0)</f>
        <v>7894</v>
      </c>
      <c r="AC371" s="1">
        <f>ROUNDDOWN(R371*基本データ等!$B$3,0)</f>
        <v>7956</v>
      </c>
      <c r="AD371" s="1">
        <f>ROUNDDOWN(S371*基本データ等!$B$3,0)</f>
        <v>8003</v>
      </c>
      <c r="AE371" s="1">
        <f>ROUNDDOWN(T371*基本データ等!$B$3,0)</f>
        <v>9351</v>
      </c>
      <c r="AF371" s="1">
        <f>ROUNDDOWN(U371*基本データ等!$B$3,0)</f>
        <v>9451</v>
      </c>
      <c r="AG371" s="1">
        <f>ROUNDDOWN(V371*基本データ等!$B$3,0)</f>
        <v>16901</v>
      </c>
      <c r="AH371" s="1">
        <f>ROUNDDOWN(W371*基本データ等!$B$3,0)</f>
        <v>8470</v>
      </c>
    </row>
    <row r="372" spans="1:34">
      <c r="A372" s="6">
        <v>369</v>
      </c>
      <c r="B372" s="1">
        <f t="shared" si="88"/>
        <v>85037</v>
      </c>
      <c r="C372" s="1">
        <f t="shared" si="89"/>
        <v>85037</v>
      </c>
      <c r="D372" s="1">
        <f t="shared" si="90"/>
        <v>85037</v>
      </c>
      <c r="E372" s="1">
        <f t="shared" si="91"/>
        <v>86986</v>
      </c>
      <c r="F372" s="1">
        <f t="shared" si="92"/>
        <v>87074</v>
      </c>
      <c r="G372" s="1">
        <f t="shared" si="93"/>
        <v>87756</v>
      </c>
      <c r="H372" s="1">
        <f t="shared" si="94"/>
        <v>88273</v>
      </c>
      <c r="I372" s="1">
        <f t="shared" si="95"/>
        <v>103101</v>
      </c>
      <c r="J372" s="1">
        <f t="shared" si="96"/>
        <v>104201</v>
      </c>
      <c r="K372" s="1">
        <f t="shared" si="97"/>
        <v>186151</v>
      </c>
      <c r="L372" s="1">
        <f t="shared" si="98"/>
        <v>93451</v>
      </c>
      <c r="M372" s="1">
        <f>$A372*基本データ等!$F$13-基本データ等!$F$34</f>
        <v>77307</v>
      </c>
      <c r="N372" s="1">
        <f>$A372*基本データ等!$F$14-基本データ等!$F$35</f>
        <v>77307</v>
      </c>
      <c r="O372" s="1">
        <f>$A372*基本データ等!$F$15-基本データ等!$F$36</f>
        <v>77307</v>
      </c>
      <c r="P372" s="1">
        <f>$A372*基本データ等!$F$16-基本データ等!$F$37</f>
        <v>79079</v>
      </c>
      <c r="Q372" s="1">
        <f>$A372*基本データ等!$F$17-基本データ等!$F$38</f>
        <v>79159</v>
      </c>
      <c r="R372" s="1">
        <f>$A372*基本データ等!$F$18-基本データ等!$F$39</f>
        <v>79779</v>
      </c>
      <c r="S372" s="1">
        <f>$A372*基本データ等!$F$19-基本データ等!$F$40</f>
        <v>80249</v>
      </c>
      <c r="T372" s="1">
        <f>$A372*基本データ等!$F$20-基本データ等!$F$41</f>
        <v>93729</v>
      </c>
      <c r="U372" s="1">
        <f>$A372*基本データ等!$F$21-基本データ等!$F$42</f>
        <v>94729</v>
      </c>
      <c r="V372" s="1">
        <f>$A372*基本データ等!$F$22-基本データ等!$F$43</f>
        <v>169229</v>
      </c>
      <c r="W372" s="1">
        <f>$A372*基本データ等!$G$26-基本データ等!$G$47</f>
        <v>84956</v>
      </c>
      <c r="X372" s="1">
        <f>ROUNDDOWN(M372*基本データ等!$B$3,0)</f>
        <v>7730</v>
      </c>
      <c r="Y372" s="1">
        <f>ROUNDDOWN(N372*基本データ等!$B$3,0)</f>
        <v>7730</v>
      </c>
      <c r="Z372" s="1">
        <f>ROUNDDOWN(O372*基本データ等!$B$3,0)</f>
        <v>7730</v>
      </c>
      <c r="AA372" s="1">
        <f>ROUNDDOWN(P372*基本データ等!$B$3,0)</f>
        <v>7907</v>
      </c>
      <c r="AB372" s="1">
        <f>ROUNDDOWN(Q372*基本データ等!$B$3,0)</f>
        <v>7915</v>
      </c>
      <c r="AC372" s="1">
        <f>ROUNDDOWN(R372*基本データ等!$B$3,0)</f>
        <v>7977</v>
      </c>
      <c r="AD372" s="1">
        <f>ROUNDDOWN(S372*基本データ等!$B$3,0)</f>
        <v>8024</v>
      </c>
      <c r="AE372" s="1">
        <f>ROUNDDOWN(T372*基本データ等!$B$3,0)</f>
        <v>9372</v>
      </c>
      <c r="AF372" s="1">
        <f>ROUNDDOWN(U372*基本データ等!$B$3,0)</f>
        <v>9472</v>
      </c>
      <c r="AG372" s="1">
        <f>ROUNDDOWN(V372*基本データ等!$B$3,0)</f>
        <v>16922</v>
      </c>
      <c r="AH372" s="1">
        <f>ROUNDDOWN(W372*基本データ等!$B$3,0)</f>
        <v>8495</v>
      </c>
    </row>
    <row r="373" spans="1:34">
      <c r="A373" s="6">
        <v>370</v>
      </c>
      <c r="B373" s="1">
        <f t="shared" si="88"/>
        <v>85275</v>
      </c>
      <c r="C373" s="1">
        <f t="shared" si="89"/>
        <v>85275</v>
      </c>
      <c r="D373" s="1">
        <f t="shared" si="90"/>
        <v>85275</v>
      </c>
      <c r="E373" s="1">
        <f t="shared" si="91"/>
        <v>87224</v>
      </c>
      <c r="F373" s="1">
        <f t="shared" si="92"/>
        <v>87312</v>
      </c>
      <c r="G373" s="1">
        <f t="shared" si="93"/>
        <v>87994</v>
      </c>
      <c r="H373" s="1">
        <f t="shared" si="94"/>
        <v>88511</v>
      </c>
      <c r="I373" s="1">
        <f t="shared" si="95"/>
        <v>103339</v>
      </c>
      <c r="J373" s="1">
        <f t="shared" si="96"/>
        <v>104439</v>
      </c>
      <c r="K373" s="1">
        <f t="shared" si="97"/>
        <v>186389</v>
      </c>
      <c r="L373" s="1">
        <f t="shared" si="98"/>
        <v>93728</v>
      </c>
      <c r="M373" s="1">
        <f>$A373*基本データ等!$F$13-基本データ等!$F$34</f>
        <v>77523</v>
      </c>
      <c r="N373" s="1">
        <f>$A373*基本データ等!$F$14-基本データ等!$F$35</f>
        <v>77523</v>
      </c>
      <c r="O373" s="1">
        <f>$A373*基本データ等!$F$15-基本データ等!$F$36</f>
        <v>77523</v>
      </c>
      <c r="P373" s="1">
        <f>$A373*基本データ等!$F$16-基本データ等!$F$37</f>
        <v>79295</v>
      </c>
      <c r="Q373" s="1">
        <f>$A373*基本データ等!$F$17-基本データ等!$F$38</f>
        <v>79375</v>
      </c>
      <c r="R373" s="1">
        <f>$A373*基本データ等!$F$18-基本データ等!$F$39</f>
        <v>79995</v>
      </c>
      <c r="S373" s="1">
        <f>$A373*基本データ等!$F$19-基本データ等!$F$40</f>
        <v>80465</v>
      </c>
      <c r="T373" s="1">
        <f>$A373*基本データ等!$F$20-基本データ等!$F$41</f>
        <v>93945</v>
      </c>
      <c r="U373" s="1">
        <f>$A373*基本データ等!$F$21-基本データ等!$F$42</f>
        <v>94945</v>
      </c>
      <c r="V373" s="1">
        <f>$A373*基本データ等!$F$22-基本データ等!$F$43</f>
        <v>169445</v>
      </c>
      <c r="W373" s="1">
        <f>$A373*基本データ等!$G$26-基本データ等!$G$47</f>
        <v>85208</v>
      </c>
      <c r="X373" s="1">
        <f>ROUNDDOWN(M373*基本データ等!$B$3,0)</f>
        <v>7752</v>
      </c>
      <c r="Y373" s="1">
        <f>ROUNDDOWN(N373*基本データ等!$B$3,0)</f>
        <v>7752</v>
      </c>
      <c r="Z373" s="1">
        <f>ROUNDDOWN(O373*基本データ等!$B$3,0)</f>
        <v>7752</v>
      </c>
      <c r="AA373" s="1">
        <f>ROUNDDOWN(P373*基本データ等!$B$3,0)</f>
        <v>7929</v>
      </c>
      <c r="AB373" s="1">
        <f>ROUNDDOWN(Q373*基本データ等!$B$3,0)</f>
        <v>7937</v>
      </c>
      <c r="AC373" s="1">
        <f>ROUNDDOWN(R373*基本データ等!$B$3,0)</f>
        <v>7999</v>
      </c>
      <c r="AD373" s="1">
        <f>ROUNDDOWN(S373*基本データ等!$B$3,0)</f>
        <v>8046</v>
      </c>
      <c r="AE373" s="1">
        <f>ROUNDDOWN(T373*基本データ等!$B$3,0)</f>
        <v>9394</v>
      </c>
      <c r="AF373" s="1">
        <f>ROUNDDOWN(U373*基本データ等!$B$3,0)</f>
        <v>9494</v>
      </c>
      <c r="AG373" s="1">
        <f>ROUNDDOWN(V373*基本データ等!$B$3,0)</f>
        <v>16944</v>
      </c>
      <c r="AH373" s="1">
        <f>ROUNDDOWN(W373*基本データ等!$B$3,0)</f>
        <v>8520</v>
      </c>
    </row>
    <row r="374" spans="1:34">
      <c r="A374" s="6">
        <v>371</v>
      </c>
      <c r="B374" s="1">
        <f t="shared" si="88"/>
        <v>85512</v>
      </c>
      <c r="C374" s="1">
        <f t="shared" si="89"/>
        <v>85512</v>
      </c>
      <c r="D374" s="1">
        <f t="shared" si="90"/>
        <v>85512</v>
      </c>
      <c r="E374" s="1">
        <f t="shared" si="91"/>
        <v>87462</v>
      </c>
      <c r="F374" s="1">
        <f t="shared" si="92"/>
        <v>87550</v>
      </c>
      <c r="G374" s="1">
        <f t="shared" si="93"/>
        <v>88232</v>
      </c>
      <c r="H374" s="1">
        <f t="shared" si="94"/>
        <v>88749</v>
      </c>
      <c r="I374" s="1">
        <f t="shared" si="95"/>
        <v>103577</v>
      </c>
      <c r="J374" s="1">
        <f t="shared" si="96"/>
        <v>104677</v>
      </c>
      <c r="K374" s="1">
        <f t="shared" si="97"/>
        <v>186627</v>
      </c>
      <c r="L374" s="1">
        <f t="shared" si="98"/>
        <v>94006</v>
      </c>
      <c r="M374" s="1">
        <f>$A374*基本データ等!$F$13-基本データ等!$F$34</f>
        <v>77739</v>
      </c>
      <c r="N374" s="1">
        <f>$A374*基本データ等!$F$14-基本データ等!$F$35</f>
        <v>77739</v>
      </c>
      <c r="O374" s="1">
        <f>$A374*基本データ等!$F$15-基本データ等!$F$36</f>
        <v>77739</v>
      </c>
      <c r="P374" s="1">
        <f>$A374*基本データ等!$F$16-基本データ等!$F$37</f>
        <v>79511</v>
      </c>
      <c r="Q374" s="1">
        <f>$A374*基本データ等!$F$17-基本データ等!$F$38</f>
        <v>79591</v>
      </c>
      <c r="R374" s="1">
        <f>$A374*基本データ等!$F$18-基本データ等!$F$39</f>
        <v>80211</v>
      </c>
      <c r="S374" s="1">
        <f>$A374*基本データ等!$F$19-基本データ等!$F$40</f>
        <v>80681</v>
      </c>
      <c r="T374" s="1">
        <f>$A374*基本データ等!$F$20-基本データ等!$F$41</f>
        <v>94161</v>
      </c>
      <c r="U374" s="1">
        <f>$A374*基本データ等!$F$21-基本データ等!$F$42</f>
        <v>95161</v>
      </c>
      <c r="V374" s="1">
        <f>$A374*基本データ等!$F$22-基本データ等!$F$43</f>
        <v>169661</v>
      </c>
      <c r="W374" s="1">
        <f>$A374*基本データ等!$G$26-基本データ等!$G$47</f>
        <v>85460</v>
      </c>
      <c r="X374" s="1">
        <f>ROUNDDOWN(M374*基本データ等!$B$3,0)</f>
        <v>7773</v>
      </c>
      <c r="Y374" s="1">
        <f>ROUNDDOWN(N374*基本データ等!$B$3,0)</f>
        <v>7773</v>
      </c>
      <c r="Z374" s="1">
        <f>ROUNDDOWN(O374*基本データ等!$B$3,0)</f>
        <v>7773</v>
      </c>
      <c r="AA374" s="1">
        <f>ROUNDDOWN(P374*基本データ等!$B$3,0)</f>
        <v>7951</v>
      </c>
      <c r="AB374" s="1">
        <f>ROUNDDOWN(Q374*基本データ等!$B$3,0)</f>
        <v>7959</v>
      </c>
      <c r="AC374" s="1">
        <f>ROUNDDOWN(R374*基本データ等!$B$3,0)</f>
        <v>8021</v>
      </c>
      <c r="AD374" s="1">
        <f>ROUNDDOWN(S374*基本データ等!$B$3,0)</f>
        <v>8068</v>
      </c>
      <c r="AE374" s="1">
        <f>ROUNDDOWN(T374*基本データ等!$B$3,0)</f>
        <v>9416</v>
      </c>
      <c r="AF374" s="1">
        <f>ROUNDDOWN(U374*基本データ等!$B$3,0)</f>
        <v>9516</v>
      </c>
      <c r="AG374" s="1">
        <f>ROUNDDOWN(V374*基本データ等!$B$3,0)</f>
        <v>16966</v>
      </c>
      <c r="AH374" s="1">
        <f>ROUNDDOWN(W374*基本データ等!$B$3,0)</f>
        <v>8546</v>
      </c>
    </row>
    <row r="375" spans="1:34">
      <c r="A375" s="6">
        <v>372</v>
      </c>
      <c r="B375" s="1">
        <f t="shared" si="88"/>
        <v>85750</v>
      </c>
      <c r="C375" s="1">
        <f t="shared" si="89"/>
        <v>85750</v>
      </c>
      <c r="D375" s="1">
        <f t="shared" si="90"/>
        <v>85750</v>
      </c>
      <c r="E375" s="1">
        <f t="shared" si="91"/>
        <v>87699</v>
      </c>
      <c r="F375" s="1">
        <f t="shared" si="92"/>
        <v>87787</v>
      </c>
      <c r="G375" s="1">
        <f t="shared" si="93"/>
        <v>88469</v>
      </c>
      <c r="H375" s="1">
        <f t="shared" si="94"/>
        <v>88986</v>
      </c>
      <c r="I375" s="1">
        <f t="shared" si="95"/>
        <v>103814</v>
      </c>
      <c r="J375" s="1">
        <f t="shared" si="96"/>
        <v>104914</v>
      </c>
      <c r="K375" s="1">
        <f t="shared" si="97"/>
        <v>186864</v>
      </c>
      <c r="L375" s="1">
        <f t="shared" si="98"/>
        <v>94283</v>
      </c>
      <c r="M375" s="1">
        <f>$A375*基本データ等!$F$13-基本データ等!$F$34</f>
        <v>77955</v>
      </c>
      <c r="N375" s="1">
        <f>$A375*基本データ等!$F$14-基本データ等!$F$35</f>
        <v>77955</v>
      </c>
      <c r="O375" s="1">
        <f>$A375*基本データ等!$F$15-基本データ等!$F$36</f>
        <v>77955</v>
      </c>
      <c r="P375" s="1">
        <f>$A375*基本データ等!$F$16-基本データ等!$F$37</f>
        <v>79727</v>
      </c>
      <c r="Q375" s="1">
        <f>$A375*基本データ等!$F$17-基本データ等!$F$38</f>
        <v>79807</v>
      </c>
      <c r="R375" s="1">
        <f>$A375*基本データ等!$F$18-基本データ等!$F$39</f>
        <v>80427</v>
      </c>
      <c r="S375" s="1">
        <f>$A375*基本データ等!$F$19-基本データ等!$F$40</f>
        <v>80897</v>
      </c>
      <c r="T375" s="1">
        <f>$A375*基本データ等!$F$20-基本データ等!$F$41</f>
        <v>94377</v>
      </c>
      <c r="U375" s="1">
        <f>$A375*基本データ等!$F$21-基本データ等!$F$42</f>
        <v>95377</v>
      </c>
      <c r="V375" s="1">
        <f>$A375*基本データ等!$F$22-基本データ等!$F$43</f>
        <v>169877</v>
      </c>
      <c r="W375" s="1">
        <f>$A375*基本データ等!$G$26-基本データ等!$G$47</f>
        <v>85712</v>
      </c>
      <c r="X375" s="1">
        <f>ROUNDDOWN(M375*基本データ等!$B$3,0)</f>
        <v>7795</v>
      </c>
      <c r="Y375" s="1">
        <f>ROUNDDOWN(N375*基本データ等!$B$3,0)</f>
        <v>7795</v>
      </c>
      <c r="Z375" s="1">
        <f>ROUNDDOWN(O375*基本データ等!$B$3,0)</f>
        <v>7795</v>
      </c>
      <c r="AA375" s="1">
        <f>ROUNDDOWN(P375*基本データ等!$B$3,0)</f>
        <v>7972</v>
      </c>
      <c r="AB375" s="1">
        <f>ROUNDDOWN(Q375*基本データ等!$B$3,0)</f>
        <v>7980</v>
      </c>
      <c r="AC375" s="1">
        <f>ROUNDDOWN(R375*基本データ等!$B$3,0)</f>
        <v>8042</v>
      </c>
      <c r="AD375" s="1">
        <f>ROUNDDOWN(S375*基本データ等!$B$3,0)</f>
        <v>8089</v>
      </c>
      <c r="AE375" s="1">
        <f>ROUNDDOWN(T375*基本データ等!$B$3,0)</f>
        <v>9437</v>
      </c>
      <c r="AF375" s="1">
        <f>ROUNDDOWN(U375*基本データ等!$B$3,0)</f>
        <v>9537</v>
      </c>
      <c r="AG375" s="1">
        <f>ROUNDDOWN(V375*基本データ等!$B$3,0)</f>
        <v>16987</v>
      </c>
      <c r="AH375" s="1">
        <f>ROUNDDOWN(W375*基本データ等!$B$3,0)</f>
        <v>8571</v>
      </c>
    </row>
    <row r="376" spans="1:34">
      <c r="A376" s="6">
        <v>373</v>
      </c>
      <c r="B376" s="1">
        <f t="shared" si="88"/>
        <v>85988</v>
      </c>
      <c r="C376" s="1">
        <f t="shared" si="89"/>
        <v>85988</v>
      </c>
      <c r="D376" s="1">
        <f t="shared" si="90"/>
        <v>85988</v>
      </c>
      <c r="E376" s="1">
        <f t="shared" si="91"/>
        <v>87937</v>
      </c>
      <c r="F376" s="1">
        <f t="shared" si="92"/>
        <v>88025</v>
      </c>
      <c r="G376" s="1">
        <f t="shared" si="93"/>
        <v>88707</v>
      </c>
      <c r="H376" s="1">
        <f t="shared" si="94"/>
        <v>89224</v>
      </c>
      <c r="I376" s="1">
        <f t="shared" si="95"/>
        <v>104052</v>
      </c>
      <c r="J376" s="1">
        <f t="shared" si="96"/>
        <v>105152</v>
      </c>
      <c r="K376" s="1">
        <f t="shared" si="97"/>
        <v>187102</v>
      </c>
      <c r="L376" s="1">
        <f t="shared" si="98"/>
        <v>94560</v>
      </c>
      <c r="M376" s="1">
        <f>$A376*基本データ等!$F$13-基本データ等!$F$34</f>
        <v>78171</v>
      </c>
      <c r="N376" s="1">
        <f>$A376*基本データ等!$F$14-基本データ等!$F$35</f>
        <v>78171</v>
      </c>
      <c r="O376" s="1">
        <f>$A376*基本データ等!$F$15-基本データ等!$F$36</f>
        <v>78171</v>
      </c>
      <c r="P376" s="1">
        <f>$A376*基本データ等!$F$16-基本データ等!$F$37</f>
        <v>79943</v>
      </c>
      <c r="Q376" s="1">
        <f>$A376*基本データ等!$F$17-基本データ等!$F$38</f>
        <v>80023</v>
      </c>
      <c r="R376" s="1">
        <f>$A376*基本データ等!$F$18-基本データ等!$F$39</f>
        <v>80643</v>
      </c>
      <c r="S376" s="1">
        <f>$A376*基本データ等!$F$19-基本データ等!$F$40</f>
        <v>81113</v>
      </c>
      <c r="T376" s="1">
        <f>$A376*基本データ等!$F$20-基本データ等!$F$41</f>
        <v>94593</v>
      </c>
      <c r="U376" s="1">
        <f>$A376*基本データ等!$F$21-基本データ等!$F$42</f>
        <v>95593</v>
      </c>
      <c r="V376" s="1">
        <f>$A376*基本データ等!$F$22-基本データ等!$F$43</f>
        <v>170093</v>
      </c>
      <c r="W376" s="1">
        <f>$A376*基本データ等!$G$26-基本データ等!$G$47</f>
        <v>85964</v>
      </c>
      <c r="X376" s="1">
        <f>ROUNDDOWN(M376*基本データ等!$B$3,0)</f>
        <v>7817</v>
      </c>
      <c r="Y376" s="1">
        <f>ROUNDDOWN(N376*基本データ等!$B$3,0)</f>
        <v>7817</v>
      </c>
      <c r="Z376" s="1">
        <f>ROUNDDOWN(O376*基本データ等!$B$3,0)</f>
        <v>7817</v>
      </c>
      <c r="AA376" s="1">
        <f>ROUNDDOWN(P376*基本データ等!$B$3,0)</f>
        <v>7994</v>
      </c>
      <c r="AB376" s="1">
        <f>ROUNDDOWN(Q376*基本データ等!$B$3,0)</f>
        <v>8002</v>
      </c>
      <c r="AC376" s="1">
        <f>ROUNDDOWN(R376*基本データ等!$B$3,0)</f>
        <v>8064</v>
      </c>
      <c r="AD376" s="1">
        <f>ROUNDDOWN(S376*基本データ等!$B$3,0)</f>
        <v>8111</v>
      </c>
      <c r="AE376" s="1">
        <f>ROUNDDOWN(T376*基本データ等!$B$3,0)</f>
        <v>9459</v>
      </c>
      <c r="AF376" s="1">
        <f>ROUNDDOWN(U376*基本データ等!$B$3,0)</f>
        <v>9559</v>
      </c>
      <c r="AG376" s="1">
        <f>ROUNDDOWN(V376*基本データ等!$B$3,0)</f>
        <v>17009</v>
      </c>
      <c r="AH376" s="1">
        <f>ROUNDDOWN(W376*基本データ等!$B$3,0)</f>
        <v>8596</v>
      </c>
    </row>
    <row r="377" spans="1:34">
      <c r="A377" s="6">
        <v>374</v>
      </c>
      <c r="B377" s="1">
        <f t="shared" si="88"/>
        <v>86225</v>
      </c>
      <c r="C377" s="1">
        <f t="shared" si="89"/>
        <v>86225</v>
      </c>
      <c r="D377" s="1">
        <f t="shared" si="90"/>
        <v>86225</v>
      </c>
      <c r="E377" s="1">
        <f t="shared" si="91"/>
        <v>88174</v>
      </c>
      <c r="F377" s="1">
        <f t="shared" si="92"/>
        <v>88262</v>
      </c>
      <c r="G377" s="1">
        <f t="shared" si="93"/>
        <v>88944</v>
      </c>
      <c r="H377" s="1">
        <f t="shared" si="94"/>
        <v>89461</v>
      </c>
      <c r="I377" s="1">
        <f t="shared" si="95"/>
        <v>104289</v>
      </c>
      <c r="J377" s="1">
        <f t="shared" si="96"/>
        <v>105389</v>
      </c>
      <c r="K377" s="1">
        <f t="shared" si="97"/>
        <v>187339</v>
      </c>
      <c r="L377" s="1">
        <f t="shared" si="98"/>
        <v>94837</v>
      </c>
      <c r="M377" s="1">
        <f>$A377*基本データ等!$F$13-基本データ等!$F$34</f>
        <v>78387</v>
      </c>
      <c r="N377" s="1">
        <f>$A377*基本データ等!$F$14-基本データ等!$F$35</f>
        <v>78387</v>
      </c>
      <c r="O377" s="1">
        <f>$A377*基本データ等!$F$15-基本データ等!$F$36</f>
        <v>78387</v>
      </c>
      <c r="P377" s="1">
        <f>$A377*基本データ等!$F$16-基本データ等!$F$37</f>
        <v>80159</v>
      </c>
      <c r="Q377" s="1">
        <f>$A377*基本データ等!$F$17-基本データ等!$F$38</f>
        <v>80239</v>
      </c>
      <c r="R377" s="1">
        <f>$A377*基本データ等!$F$18-基本データ等!$F$39</f>
        <v>80859</v>
      </c>
      <c r="S377" s="1">
        <f>$A377*基本データ等!$F$19-基本データ等!$F$40</f>
        <v>81329</v>
      </c>
      <c r="T377" s="1">
        <f>$A377*基本データ等!$F$20-基本データ等!$F$41</f>
        <v>94809</v>
      </c>
      <c r="U377" s="1">
        <f>$A377*基本データ等!$F$21-基本データ等!$F$42</f>
        <v>95809</v>
      </c>
      <c r="V377" s="1">
        <f>$A377*基本データ等!$F$22-基本データ等!$F$43</f>
        <v>170309</v>
      </c>
      <c r="W377" s="1">
        <f>$A377*基本データ等!$G$26-基本データ等!$G$47</f>
        <v>86216</v>
      </c>
      <c r="X377" s="1">
        <f>ROUNDDOWN(M377*基本データ等!$B$3,0)</f>
        <v>7838</v>
      </c>
      <c r="Y377" s="1">
        <f>ROUNDDOWN(N377*基本データ等!$B$3,0)</f>
        <v>7838</v>
      </c>
      <c r="Z377" s="1">
        <f>ROUNDDOWN(O377*基本データ等!$B$3,0)</f>
        <v>7838</v>
      </c>
      <c r="AA377" s="1">
        <f>ROUNDDOWN(P377*基本データ等!$B$3,0)</f>
        <v>8015</v>
      </c>
      <c r="AB377" s="1">
        <f>ROUNDDOWN(Q377*基本データ等!$B$3,0)</f>
        <v>8023</v>
      </c>
      <c r="AC377" s="1">
        <f>ROUNDDOWN(R377*基本データ等!$B$3,0)</f>
        <v>8085</v>
      </c>
      <c r="AD377" s="1">
        <f>ROUNDDOWN(S377*基本データ等!$B$3,0)</f>
        <v>8132</v>
      </c>
      <c r="AE377" s="1">
        <f>ROUNDDOWN(T377*基本データ等!$B$3,0)</f>
        <v>9480</v>
      </c>
      <c r="AF377" s="1">
        <f>ROUNDDOWN(U377*基本データ等!$B$3,0)</f>
        <v>9580</v>
      </c>
      <c r="AG377" s="1">
        <f>ROUNDDOWN(V377*基本データ等!$B$3,0)</f>
        <v>17030</v>
      </c>
      <c r="AH377" s="1">
        <f>ROUNDDOWN(W377*基本データ等!$B$3,0)</f>
        <v>8621</v>
      </c>
    </row>
    <row r="378" spans="1:34">
      <c r="A378" s="6">
        <v>375</v>
      </c>
      <c r="B378" s="1">
        <f t="shared" si="88"/>
        <v>86463</v>
      </c>
      <c r="C378" s="1">
        <f t="shared" si="89"/>
        <v>86463</v>
      </c>
      <c r="D378" s="1">
        <f t="shared" si="90"/>
        <v>86463</v>
      </c>
      <c r="E378" s="1">
        <f t="shared" si="91"/>
        <v>88412</v>
      </c>
      <c r="F378" s="1">
        <f t="shared" si="92"/>
        <v>88500</v>
      </c>
      <c r="G378" s="1">
        <f t="shared" si="93"/>
        <v>89182</v>
      </c>
      <c r="H378" s="1">
        <f t="shared" si="94"/>
        <v>89699</v>
      </c>
      <c r="I378" s="1">
        <f t="shared" si="95"/>
        <v>104527</v>
      </c>
      <c r="J378" s="1">
        <f t="shared" si="96"/>
        <v>105627</v>
      </c>
      <c r="K378" s="1">
        <f t="shared" si="97"/>
        <v>187577</v>
      </c>
      <c r="L378" s="1">
        <f t="shared" si="98"/>
        <v>95114</v>
      </c>
      <c r="M378" s="1">
        <f>$A378*基本データ等!$F$13-基本データ等!$F$34</f>
        <v>78603</v>
      </c>
      <c r="N378" s="1">
        <f>$A378*基本データ等!$F$14-基本データ等!$F$35</f>
        <v>78603</v>
      </c>
      <c r="O378" s="1">
        <f>$A378*基本データ等!$F$15-基本データ等!$F$36</f>
        <v>78603</v>
      </c>
      <c r="P378" s="1">
        <f>$A378*基本データ等!$F$16-基本データ等!$F$37</f>
        <v>80375</v>
      </c>
      <c r="Q378" s="1">
        <f>$A378*基本データ等!$F$17-基本データ等!$F$38</f>
        <v>80455</v>
      </c>
      <c r="R378" s="1">
        <f>$A378*基本データ等!$F$18-基本データ等!$F$39</f>
        <v>81075</v>
      </c>
      <c r="S378" s="1">
        <f>$A378*基本データ等!$F$19-基本データ等!$F$40</f>
        <v>81545</v>
      </c>
      <c r="T378" s="1">
        <f>$A378*基本データ等!$F$20-基本データ等!$F$41</f>
        <v>95025</v>
      </c>
      <c r="U378" s="1">
        <f>$A378*基本データ等!$F$21-基本データ等!$F$42</f>
        <v>96025</v>
      </c>
      <c r="V378" s="1">
        <f>$A378*基本データ等!$F$22-基本データ等!$F$43</f>
        <v>170525</v>
      </c>
      <c r="W378" s="1">
        <f>$A378*基本データ等!$G$26-基本データ等!$G$47</f>
        <v>86468</v>
      </c>
      <c r="X378" s="1">
        <f>ROUNDDOWN(M378*基本データ等!$B$3,0)</f>
        <v>7860</v>
      </c>
      <c r="Y378" s="1">
        <f>ROUNDDOWN(N378*基本データ等!$B$3,0)</f>
        <v>7860</v>
      </c>
      <c r="Z378" s="1">
        <f>ROUNDDOWN(O378*基本データ等!$B$3,0)</f>
        <v>7860</v>
      </c>
      <c r="AA378" s="1">
        <f>ROUNDDOWN(P378*基本データ等!$B$3,0)</f>
        <v>8037</v>
      </c>
      <c r="AB378" s="1">
        <f>ROUNDDOWN(Q378*基本データ等!$B$3,0)</f>
        <v>8045</v>
      </c>
      <c r="AC378" s="1">
        <f>ROUNDDOWN(R378*基本データ等!$B$3,0)</f>
        <v>8107</v>
      </c>
      <c r="AD378" s="1">
        <f>ROUNDDOWN(S378*基本データ等!$B$3,0)</f>
        <v>8154</v>
      </c>
      <c r="AE378" s="1">
        <f>ROUNDDOWN(T378*基本データ等!$B$3,0)</f>
        <v>9502</v>
      </c>
      <c r="AF378" s="1">
        <f>ROUNDDOWN(U378*基本データ等!$B$3,0)</f>
        <v>9602</v>
      </c>
      <c r="AG378" s="1">
        <f>ROUNDDOWN(V378*基本データ等!$B$3,0)</f>
        <v>17052</v>
      </c>
      <c r="AH378" s="1">
        <f>ROUNDDOWN(W378*基本データ等!$B$3,0)</f>
        <v>8646</v>
      </c>
    </row>
    <row r="379" spans="1:34">
      <c r="A379" s="6">
        <v>376</v>
      </c>
      <c r="B379" s="1">
        <f t="shared" si="88"/>
        <v>86700</v>
      </c>
      <c r="C379" s="1">
        <f t="shared" si="89"/>
        <v>86700</v>
      </c>
      <c r="D379" s="1">
        <f t="shared" si="90"/>
        <v>86700</v>
      </c>
      <c r="E379" s="1">
        <f t="shared" si="91"/>
        <v>88650</v>
      </c>
      <c r="F379" s="1">
        <f t="shared" si="92"/>
        <v>88738</v>
      </c>
      <c r="G379" s="1">
        <f t="shared" si="93"/>
        <v>89420</v>
      </c>
      <c r="H379" s="1">
        <f t="shared" si="94"/>
        <v>89937</v>
      </c>
      <c r="I379" s="1">
        <f t="shared" si="95"/>
        <v>104765</v>
      </c>
      <c r="J379" s="1">
        <f t="shared" si="96"/>
        <v>105865</v>
      </c>
      <c r="K379" s="1">
        <f t="shared" si="97"/>
        <v>187815</v>
      </c>
      <c r="L379" s="1">
        <f t="shared" si="98"/>
        <v>95392</v>
      </c>
      <c r="M379" s="1">
        <f>$A379*基本データ等!$F$13-基本データ等!$F$34</f>
        <v>78819</v>
      </c>
      <c r="N379" s="1">
        <f>$A379*基本データ等!$F$14-基本データ等!$F$35</f>
        <v>78819</v>
      </c>
      <c r="O379" s="1">
        <f>$A379*基本データ等!$F$15-基本データ等!$F$36</f>
        <v>78819</v>
      </c>
      <c r="P379" s="1">
        <f>$A379*基本データ等!$F$16-基本データ等!$F$37</f>
        <v>80591</v>
      </c>
      <c r="Q379" s="1">
        <f>$A379*基本データ等!$F$17-基本データ等!$F$38</f>
        <v>80671</v>
      </c>
      <c r="R379" s="1">
        <f>$A379*基本データ等!$F$18-基本データ等!$F$39</f>
        <v>81291</v>
      </c>
      <c r="S379" s="1">
        <f>$A379*基本データ等!$F$19-基本データ等!$F$40</f>
        <v>81761</v>
      </c>
      <c r="T379" s="1">
        <f>$A379*基本データ等!$F$20-基本データ等!$F$41</f>
        <v>95241</v>
      </c>
      <c r="U379" s="1">
        <f>$A379*基本データ等!$F$21-基本データ等!$F$42</f>
        <v>96241</v>
      </c>
      <c r="V379" s="1">
        <f>$A379*基本データ等!$F$22-基本データ等!$F$43</f>
        <v>170741</v>
      </c>
      <c r="W379" s="1">
        <f>$A379*基本データ等!$G$26-基本データ等!$G$47</f>
        <v>86720</v>
      </c>
      <c r="X379" s="1">
        <f>ROUNDDOWN(M379*基本データ等!$B$3,0)</f>
        <v>7881</v>
      </c>
      <c r="Y379" s="1">
        <f>ROUNDDOWN(N379*基本データ等!$B$3,0)</f>
        <v>7881</v>
      </c>
      <c r="Z379" s="1">
        <f>ROUNDDOWN(O379*基本データ等!$B$3,0)</f>
        <v>7881</v>
      </c>
      <c r="AA379" s="1">
        <f>ROUNDDOWN(P379*基本データ等!$B$3,0)</f>
        <v>8059</v>
      </c>
      <c r="AB379" s="1">
        <f>ROUNDDOWN(Q379*基本データ等!$B$3,0)</f>
        <v>8067</v>
      </c>
      <c r="AC379" s="1">
        <f>ROUNDDOWN(R379*基本データ等!$B$3,0)</f>
        <v>8129</v>
      </c>
      <c r="AD379" s="1">
        <f>ROUNDDOWN(S379*基本データ等!$B$3,0)</f>
        <v>8176</v>
      </c>
      <c r="AE379" s="1">
        <f>ROUNDDOWN(T379*基本データ等!$B$3,0)</f>
        <v>9524</v>
      </c>
      <c r="AF379" s="1">
        <f>ROUNDDOWN(U379*基本データ等!$B$3,0)</f>
        <v>9624</v>
      </c>
      <c r="AG379" s="1">
        <f>ROUNDDOWN(V379*基本データ等!$B$3,0)</f>
        <v>17074</v>
      </c>
      <c r="AH379" s="1">
        <f>ROUNDDOWN(W379*基本データ等!$B$3,0)</f>
        <v>8672</v>
      </c>
    </row>
    <row r="380" spans="1:34">
      <c r="A380" s="6">
        <v>377</v>
      </c>
      <c r="B380" s="1">
        <f t="shared" si="88"/>
        <v>86938</v>
      </c>
      <c r="C380" s="1">
        <f t="shared" si="89"/>
        <v>86938</v>
      </c>
      <c r="D380" s="1">
        <f t="shared" si="90"/>
        <v>86938</v>
      </c>
      <c r="E380" s="1">
        <f t="shared" si="91"/>
        <v>88887</v>
      </c>
      <c r="F380" s="1">
        <f t="shared" si="92"/>
        <v>88975</v>
      </c>
      <c r="G380" s="1">
        <f t="shared" si="93"/>
        <v>89657</v>
      </c>
      <c r="H380" s="1">
        <f t="shared" si="94"/>
        <v>90174</v>
      </c>
      <c r="I380" s="1">
        <f t="shared" si="95"/>
        <v>105002</v>
      </c>
      <c r="J380" s="1">
        <f t="shared" si="96"/>
        <v>106102</v>
      </c>
      <c r="K380" s="1">
        <f t="shared" si="97"/>
        <v>188052</v>
      </c>
      <c r="L380" s="1">
        <f t="shared" si="98"/>
        <v>95669</v>
      </c>
      <c r="M380" s="1">
        <f>$A380*基本データ等!$F$13-基本データ等!$F$34</f>
        <v>79035</v>
      </c>
      <c r="N380" s="1">
        <f>$A380*基本データ等!$F$14-基本データ等!$F$35</f>
        <v>79035</v>
      </c>
      <c r="O380" s="1">
        <f>$A380*基本データ等!$F$15-基本データ等!$F$36</f>
        <v>79035</v>
      </c>
      <c r="P380" s="1">
        <f>$A380*基本データ等!$F$16-基本データ等!$F$37</f>
        <v>80807</v>
      </c>
      <c r="Q380" s="1">
        <f>$A380*基本データ等!$F$17-基本データ等!$F$38</f>
        <v>80887</v>
      </c>
      <c r="R380" s="1">
        <f>$A380*基本データ等!$F$18-基本データ等!$F$39</f>
        <v>81507</v>
      </c>
      <c r="S380" s="1">
        <f>$A380*基本データ等!$F$19-基本データ等!$F$40</f>
        <v>81977</v>
      </c>
      <c r="T380" s="1">
        <f>$A380*基本データ等!$F$20-基本データ等!$F$41</f>
        <v>95457</v>
      </c>
      <c r="U380" s="1">
        <f>$A380*基本データ等!$F$21-基本データ等!$F$42</f>
        <v>96457</v>
      </c>
      <c r="V380" s="1">
        <f>$A380*基本データ等!$F$22-基本データ等!$F$43</f>
        <v>170957</v>
      </c>
      <c r="W380" s="1">
        <f>$A380*基本データ等!$G$26-基本データ等!$G$47</f>
        <v>86972</v>
      </c>
      <c r="X380" s="1">
        <f>ROUNDDOWN(M380*基本データ等!$B$3,0)</f>
        <v>7903</v>
      </c>
      <c r="Y380" s="1">
        <f>ROUNDDOWN(N380*基本データ等!$B$3,0)</f>
        <v>7903</v>
      </c>
      <c r="Z380" s="1">
        <f>ROUNDDOWN(O380*基本データ等!$B$3,0)</f>
        <v>7903</v>
      </c>
      <c r="AA380" s="1">
        <f>ROUNDDOWN(P380*基本データ等!$B$3,0)</f>
        <v>8080</v>
      </c>
      <c r="AB380" s="1">
        <f>ROUNDDOWN(Q380*基本データ等!$B$3,0)</f>
        <v>8088</v>
      </c>
      <c r="AC380" s="1">
        <f>ROUNDDOWN(R380*基本データ等!$B$3,0)</f>
        <v>8150</v>
      </c>
      <c r="AD380" s="1">
        <f>ROUNDDOWN(S380*基本データ等!$B$3,0)</f>
        <v>8197</v>
      </c>
      <c r="AE380" s="1">
        <f>ROUNDDOWN(T380*基本データ等!$B$3,0)</f>
        <v>9545</v>
      </c>
      <c r="AF380" s="1">
        <f>ROUNDDOWN(U380*基本データ等!$B$3,0)</f>
        <v>9645</v>
      </c>
      <c r="AG380" s="1">
        <f>ROUNDDOWN(V380*基本データ等!$B$3,0)</f>
        <v>17095</v>
      </c>
      <c r="AH380" s="1">
        <f>ROUNDDOWN(W380*基本データ等!$B$3,0)</f>
        <v>8697</v>
      </c>
    </row>
    <row r="381" spans="1:34">
      <c r="A381" s="6">
        <v>378</v>
      </c>
      <c r="B381" s="1">
        <f t="shared" si="88"/>
        <v>87176</v>
      </c>
      <c r="C381" s="1">
        <f t="shared" si="89"/>
        <v>87176</v>
      </c>
      <c r="D381" s="1">
        <f t="shared" si="90"/>
        <v>87176</v>
      </c>
      <c r="E381" s="1">
        <f t="shared" si="91"/>
        <v>89125</v>
      </c>
      <c r="F381" s="1">
        <f t="shared" si="92"/>
        <v>89213</v>
      </c>
      <c r="G381" s="1">
        <f t="shared" si="93"/>
        <v>89895</v>
      </c>
      <c r="H381" s="1">
        <f t="shared" si="94"/>
        <v>90412</v>
      </c>
      <c r="I381" s="1">
        <f t="shared" si="95"/>
        <v>105240</v>
      </c>
      <c r="J381" s="1">
        <f t="shared" si="96"/>
        <v>106340</v>
      </c>
      <c r="K381" s="1">
        <f t="shared" si="97"/>
        <v>188290</v>
      </c>
      <c r="L381" s="1">
        <f t="shared" si="98"/>
        <v>95946</v>
      </c>
      <c r="M381" s="1">
        <f>$A381*基本データ等!$F$13-基本データ等!$F$34</f>
        <v>79251</v>
      </c>
      <c r="N381" s="1">
        <f>$A381*基本データ等!$F$14-基本データ等!$F$35</f>
        <v>79251</v>
      </c>
      <c r="O381" s="1">
        <f>$A381*基本データ等!$F$15-基本データ等!$F$36</f>
        <v>79251</v>
      </c>
      <c r="P381" s="1">
        <f>$A381*基本データ等!$F$16-基本データ等!$F$37</f>
        <v>81023</v>
      </c>
      <c r="Q381" s="1">
        <f>$A381*基本データ等!$F$17-基本データ等!$F$38</f>
        <v>81103</v>
      </c>
      <c r="R381" s="1">
        <f>$A381*基本データ等!$F$18-基本データ等!$F$39</f>
        <v>81723</v>
      </c>
      <c r="S381" s="1">
        <f>$A381*基本データ等!$F$19-基本データ等!$F$40</f>
        <v>82193</v>
      </c>
      <c r="T381" s="1">
        <f>$A381*基本データ等!$F$20-基本データ等!$F$41</f>
        <v>95673</v>
      </c>
      <c r="U381" s="1">
        <f>$A381*基本データ等!$F$21-基本データ等!$F$42</f>
        <v>96673</v>
      </c>
      <c r="V381" s="1">
        <f>$A381*基本データ等!$F$22-基本データ等!$F$43</f>
        <v>171173</v>
      </c>
      <c r="W381" s="1">
        <f>$A381*基本データ等!$G$26-基本データ等!$G$47</f>
        <v>87224</v>
      </c>
      <c r="X381" s="1">
        <f>ROUNDDOWN(M381*基本データ等!$B$3,0)</f>
        <v>7925</v>
      </c>
      <c r="Y381" s="1">
        <f>ROUNDDOWN(N381*基本データ等!$B$3,0)</f>
        <v>7925</v>
      </c>
      <c r="Z381" s="1">
        <f>ROUNDDOWN(O381*基本データ等!$B$3,0)</f>
        <v>7925</v>
      </c>
      <c r="AA381" s="1">
        <f>ROUNDDOWN(P381*基本データ等!$B$3,0)</f>
        <v>8102</v>
      </c>
      <c r="AB381" s="1">
        <f>ROUNDDOWN(Q381*基本データ等!$B$3,0)</f>
        <v>8110</v>
      </c>
      <c r="AC381" s="1">
        <f>ROUNDDOWN(R381*基本データ等!$B$3,0)</f>
        <v>8172</v>
      </c>
      <c r="AD381" s="1">
        <f>ROUNDDOWN(S381*基本データ等!$B$3,0)</f>
        <v>8219</v>
      </c>
      <c r="AE381" s="1">
        <f>ROUNDDOWN(T381*基本データ等!$B$3,0)</f>
        <v>9567</v>
      </c>
      <c r="AF381" s="1">
        <f>ROUNDDOWN(U381*基本データ等!$B$3,0)</f>
        <v>9667</v>
      </c>
      <c r="AG381" s="1">
        <f>ROUNDDOWN(V381*基本データ等!$B$3,0)</f>
        <v>17117</v>
      </c>
      <c r="AH381" s="1">
        <f>ROUNDDOWN(W381*基本データ等!$B$3,0)</f>
        <v>8722</v>
      </c>
    </row>
    <row r="382" spans="1:34">
      <c r="A382" s="6">
        <v>379</v>
      </c>
      <c r="B382" s="1">
        <f t="shared" si="88"/>
        <v>87413</v>
      </c>
      <c r="C382" s="1">
        <f t="shared" si="89"/>
        <v>87413</v>
      </c>
      <c r="D382" s="1">
        <f t="shared" si="90"/>
        <v>87413</v>
      </c>
      <c r="E382" s="1">
        <f t="shared" si="91"/>
        <v>89362</v>
      </c>
      <c r="F382" s="1">
        <f t="shared" si="92"/>
        <v>89450</v>
      </c>
      <c r="G382" s="1">
        <f t="shared" si="93"/>
        <v>90132</v>
      </c>
      <c r="H382" s="1">
        <f t="shared" si="94"/>
        <v>90649</v>
      </c>
      <c r="I382" s="1">
        <f t="shared" si="95"/>
        <v>105477</v>
      </c>
      <c r="J382" s="1">
        <f t="shared" si="96"/>
        <v>106577</v>
      </c>
      <c r="K382" s="1">
        <f t="shared" si="97"/>
        <v>188527</v>
      </c>
      <c r="L382" s="1">
        <f t="shared" si="98"/>
        <v>96223</v>
      </c>
      <c r="M382" s="1">
        <f>$A382*基本データ等!$F$13-基本データ等!$F$34</f>
        <v>79467</v>
      </c>
      <c r="N382" s="1">
        <f>$A382*基本データ等!$F$14-基本データ等!$F$35</f>
        <v>79467</v>
      </c>
      <c r="O382" s="1">
        <f>$A382*基本データ等!$F$15-基本データ等!$F$36</f>
        <v>79467</v>
      </c>
      <c r="P382" s="1">
        <f>$A382*基本データ等!$F$16-基本データ等!$F$37</f>
        <v>81239</v>
      </c>
      <c r="Q382" s="1">
        <f>$A382*基本データ等!$F$17-基本データ等!$F$38</f>
        <v>81319</v>
      </c>
      <c r="R382" s="1">
        <f>$A382*基本データ等!$F$18-基本データ等!$F$39</f>
        <v>81939</v>
      </c>
      <c r="S382" s="1">
        <f>$A382*基本データ等!$F$19-基本データ等!$F$40</f>
        <v>82409</v>
      </c>
      <c r="T382" s="1">
        <f>$A382*基本データ等!$F$20-基本データ等!$F$41</f>
        <v>95889</v>
      </c>
      <c r="U382" s="1">
        <f>$A382*基本データ等!$F$21-基本データ等!$F$42</f>
        <v>96889</v>
      </c>
      <c r="V382" s="1">
        <f>$A382*基本データ等!$F$22-基本データ等!$F$43</f>
        <v>171389</v>
      </c>
      <c r="W382" s="1">
        <f>$A382*基本データ等!$G$26-基本データ等!$G$47</f>
        <v>87476</v>
      </c>
      <c r="X382" s="1">
        <f>ROUNDDOWN(M382*基本データ等!$B$3,0)</f>
        <v>7946</v>
      </c>
      <c r="Y382" s="1">
        <f>ROUNDDOWN(N382*基本データ等!$B$3,0)</f>
        <v>7946</v>
      </c>
      <c r="Z382" s="1">
        <f>ROUNDDOWN(O382*基本データ等!$B$3,0)</f>
        <v>7946</v>
      </c>
      <c r="AA382" s="1">
        <f>ROUNDDOWN(P382*基本データ等!$B$3,0)</f>
        <v>8123</v>
      </c>
      <c r="AB382" s="1">
        <f>ROUNDDOWN(Q382*基本データ等!$B$3,0)</f>
        <v>8131</v>
      </c>
      <c r="AC382" s="1">
        <f>ROUNDDOWN(R382*基本データ等!$B$3,0)</f>
        <v>8193</v>
      </c>
      <c r="AD382" s="1">
        <f>ROUNDDOWN(S382*基本データ等!$B$3,0)</f>
        <v>8240</v>
      </c>
      <c r="AE382" s="1">
        <f>ROUNDDOWN(T382*基本データ等!$B$3,0)</f>
        <v>9588</v>
      </c>
      <c r="AF382" s="1">
        <f>ROUNDDOWN(U382*基本データ等!$B$3,0)</f>
        <v>9688</v>
      </c>
      <c r="AG382" s="1">
        <f>ROUNDDOWN(V382*基本データ等!$B$3,0)</f>
        <v>17138</v>
      </c>
      <c r="AH382" s="1">
        <f>ROUNDDOWN(W382*基本データ等!$B$3,0)</f>
        <v>8747</v>
      </c>
    </row>
    <row r="383" spans="1:34">
      <c r="A383" s="6">
        <v>380</v>
      </c>
      <c r="B383" s="1">
        <f t="shared" si="88"/>
        <v>87651</v>
      </c>
      <c r="C383" s="1">
        <f t="shared" si="89"/>
        <v>87651</v>
      </c>
      <c r="D383" s="1">
        <f t="shared" si="90"/>
        <v>87651</v>
      </c>
      <c r="E383" s="1">
        <f t="shared" si="91"/>
        <v>89600</v>
      </c>
      <c r="F383" s="1">
        <f t="shared" si="92"/>
        <v>89688</v>
      </c>
      <c r="G383" s="1">
        <f t="shared" si="93"/>
        <v>90370</v>
      </c>
      <c r="H383" s="1">
        <f t="shared" si="94"/>
        <v>90887</v>
      </c>
      <c r="I383" s="1">
        <f t="shared" si="95"/>
        <v>105715</v>
      </c>
      <c r="J383" s="1">
        <f t="shared" si="96"/>
        <v>106815</v>
      </c>
      <c r="K383" s="1">
        <f t="shared" si="97"/>
        <v>188765</v>
      </c>
      <c r="L383" s="1">
        <f t="shared" si="98"/>
        <v>96500</v>
      </c>
      <c r="M383" s="1">
        <f>$A383*基本データ等!$F$13-基本データ等!$F$34</f>
        <v>79683</v>
      </c>
      <c r="N383" s="1">
        <f>$A383*基本データ等!$F$14-基本データ等!$F$35</f>
        <v>79683</v>
      </c>
      <c r="O383" s="1">
        <f>$A383*基本データ等!$F$15-基本データ等!$F$36</f>
        <v>79683</v>
      </c>
      <c r="P383" s="1">
        <f>$A383*基本データ等!$F$16-基本データ等!$F$37</f>
        <v>81455</v>
      </c>
      <c r="Q383" s="1">
        <f>$A383*基本データ等!$F$17-基本データ等!$F$38</f>
        <v>81535</v>
      </c>
      <c r="R383" s="1">
        <f>$A383*基本データ等!$F$18-基本データ等!$F$39</f>
        <v>82155</v>
      </c>
      <c r="S383" s="1">
        <f>$A383*基本データ等!$F$19-基本データ等!$F$40</f>
        <v>82625</v>
      </c>
      <c r="T383" s="1">
        <f>$A383*基本データ等!$F$20-基本データ等!$F$41</f>
        <v>96105</v>
      </c>
      <c r="U383" s="1">
        <f>$A383*基本データ等!$F$21-基本データ等!$F$42</f>
        <v>97105</v>
      </c>
      <c r="V383" s="1">
        <f>$A383*基本データ等!$F$22-基本データ等!$F$43</f>
        <v>171605</v>
      </c>
      <c r="W383" s="1">
        <f>$A383*基本データ等!$G$26-基本データ等!$G$47</f>
        <v>87728</v>
      </c>
      <c r="X383" s="1">
        <f>ROUNDDOWN(M383*基本データ等!$B$3,0)</f>
        <v>7968</v>
      </c>
      <c r="Y383" s="1">
        <f>ROUNDDOWN(N383*基本データ等!$B$3,0)</f>
        <v>7968</v>
      </c>
      <c r="Z383" s="1">
        <f>ROUNDDOWN(O383*基本データ等!$B$3,0)</f>
        <v>7968</v>
      </c>
      <c r="AA383" s="1">
        <f>ROUNDDOWN(P383*基本データ等!$B$3,0)</f>
        <v>8145</v>
      </c>
      <c r="AB383" s="1">
        <f>ROUNDDOWN(Q383*基本データ等!$B$3,0)</f>
        <v>8153</v>
      </c>
      <c r="AC383" s="1">
        <f>ROUNDDOWN(R383*基本データ等!$B$3,0)</f>
        <v>8215</v>
      </c>
      <c r="AD383" s="1">
        <f>ROUNDDOWN(S383*基本データ等!$B$3,0)</f>
        <v>8262</v>
      </c>
      <c r="AE383" s="1">
        <f>ROUNDDOWN(T383*基本データ等!$B$3,0)</f>
        <v>9610</v>
      </c>
      <c r="AF383" s="1">
        <f>ROUNDDOWN(U383*基本データ等!$B$3,0)</f>
        <v>9710</v>
      </c>
      <c r="AG383" s="1">
        <f>ROUNDDOWN(V383*基本データ等!$B$3,0)</f>
        <v>17160</v>
      </c>
      <c r="AH383" s="1">
        <f>ROUNDDOWN(W383*基本データ等!$B$3,0)</f>
        <v>8772</v>
      </c>
    </row>
    <row r="384" spans="1:34">
      <c r="A384" s="6">
        <v>381</v>
      </c>
      <c r="B384" s="1">
        <f t="shared" si="88"/>
        <v>87888</v>
      </c>
      <c r="C384" s="1">
        <f t="shared" si="89"/>
        <v>87888</v>
      </c>
      <c r="D384" s="1">
        <f t="shared" si="90"/>
        <v>87888</v>
      </c>
      <c r="E384" s="1">
        <f t="shared" si="91"/>
        <v>89838</v>
      </c>
      <c r="F384" s="1">
        <f t="shared" si="92"/>
        <v>89926</v>
      </c>
      <c r="G384" s="1">
        <f t="shared" si="93"/>
        <v>90608</v>
      </c>
      <c r="H384" s="1">
        <f t="shared" si="94"/>
        <v>91125</v>
      </c>
      <c r="I384" s="1">
        <f t="shared" si="95"/>
        <v>105953</v>
      </c>
      <c r="J384" s="1">
        <f t="shared" si="96"/>
        <v>107053</v>
      </c>
      <c r="K384" s="1">
        <f t="shared" si="97"/>
        <v>189003</v>
      </c>
      <c r="L384" s="1">
        <f t="shared" si="98"/>
        <v>96778</v>
      </c>
      <c r="M384" s="1">
        <f>$A384*基本データ等!$F$13-基本データ等!$F$34</f>
        <v>79899</v>
      </c>
      <c r="N384" s="1">
        <f>$A384*基本データ等!$F$14-基本データ等!$F$35</f>
        <v>79899</v>
      </c>
      <c r="O384" s="1">
        <f>$A384*基本データ等!$F$15-基本データ等!$F$36</f>
        <v>79899</v>
      </c>
      <c r="P384" s="1">
        <f>$A384*基本データ等!$F$16-基本データ等!$F$37</f>
        <v>81671</v>
      </c>
      <c r="Q384" s="1">
        <f>$A384*基本データ等!$F$17-基本データ等!$F$38</f>
        <v>81751</v>
      </c>
      <c r="R384" s="1">
        <f>$A384*基本データ等!$F$18-基本データ等!$F$39</f>
        <v>82371</v>
      </c>
      <c r="S384" s="1">
        <f>$A384*基本データ等!$F$19-基本データ等!$F$40</f>
        <v>82841</v>
      </c>
      <c r="T384" s="1">
        <f>$A384*基本データ等!$F$20-基本データ等!$F$41</f>
        <v>96321</v>
      </c>
      <c r="U384" s="1">
        <f>$A384*基本データ等!$F$21-基本データ等!$F$42</f>
        <v>97321</v>
      </c>
      <c r="V384" s="1">
        <f>$A384*基本データ等!$F$22-基本データ等!$F$43</f>
        <v>171821</v>
      </c>
      <c r="W384" s="1">
        <f>$A384*基本データ等!$G$26-基本データ等!$G$47</f>
        <v>87980</v>
      </c>
      <c r="X384" s="1">
        <f>ROUNDDOWN(M384*基本データ等!$B$3,0)</f>
        <v>7989</v>
      </c>
      <c r="Y384" s="1">
        <f>ROUNDDOWN(N384*基本データ等!$B$3,0)</f>
        <v>7989</v>
      </c>
      <c r="Z384" s="1">
        <f>ROUNDDOWN(O384*基本データ等!$B$3,0)</f>
        <v>7989</v>
      </c>
      <c r="AA384" s="1">
        <f>ROUNDDOWN(P384*基本データ等!$B$3,0)</f>
        <v>8167</v>
      </c>
      <c r="AB384" s="1">
        <f>ROUNDDOWN(Q384*基本データ等!$B$3,0)</f>
        <v>8175</v>
      </c>
      <c r="AC384" s="1">
        <f>ROUNDDOWN(R384*基本データ等!$B$3,0)</f>
        <v>8237</v>
      </c>
      <c r="AD384" s="1">
        <f>ROUNDDOWN(S384*基本データ等!$B$3,0)</f>
        <v>8284</v>
      </c>
      <c r="AE384" s="1">
        <f>ROUNDDOWN(T384*基本データ等!$B$3,0)</f>
        <v>9632</v>
      </c>
      <c r="AF384" s="1">
        <f>ROUNDDOWN(U384*基本データ等!$B$3,0)</f>
        <v>9732</v>
      </c>
      <c r="AG384" s="1">
        <f>ROUNDDOWN(V384*基本データ等!$B$3,0)</f>
        <v>17182</v>
      </c>
      <c r="AH384" s="1">
        <f>ROUNDDOWN(W384*基本データ等!$B$3,0)</f>
        <v>8798</v>
      </c>
    </row>
    <row r="385" spans="1:34">
      <c r="A385" s="6">
        <v>382</v>
      </c>
      <c r="B385" s="1">
        <f t="shared" si="88"/>
        <v>88126</v>
      </c>
      <c r="C385" s="1">
        <f t="shared" si="89"/>
        <v>88126</v>
      </c>
      <c r="D385" s="1">
        <f t="shared" si="90"/>
        <v>88126</v>
      </c>
      <c r="E385" s="1">
        <f t="shared" si="91"/>
        <v>90075</v>
      </c>
      <c r="F385" s="1">
        <f t="shared" si="92"/>
        <v>90163</v>
      </c>
      <c r="G385" s="1">
        <f t="shared" si="93"/>
        <v>90845</v>
      </c>
      <c r="H385" s="1">
        <f t="shared" si="94"/>
        <v>91362</v>
      </c>
      <c r="I385" s="1">
        <f t="shared" si="95"/>
        <v>106190</v>
      </c>
      <c r="J385" s="1">
        <f t="shared" si="96"/>
        <v>107290</v>
      </c>
      <c r="K385" s="1">
        <f t="shared" si="97"/>
        <v>189240</v>
      </c>
      <c r="L385" s="1">
        <f t="shared" si="98"/>
        <v>97055</v>
      </c>
      <c r="M385" s="1">
        <f>$A385*基本データ等!$F$13-基本データ等!$F$34</f>
        <v>80115</v>
      </c>
      <c r="N385" s="1">
        <f>$A385*基本データ等!$F$14-基本データ等!$F$35</f>
        <v>80115</v>
      </c>
      <c r="O385" s="1">
        <f>$A385*基本データ等!$F$15-基本データ等!$F$36</f>
        <v>80115</v>
      </c>
      <c r="P385" s="1">
        <f>$A385*基本データ等!$F$16-基本データ等!$F$37</f>
        <v>81887</v>
      </c>
      <c r="Q385" s="1">
        <f>$A385*基本データ等!$F$17-基本データ等!$F$38</f>
        <v>81967</v>
      </c>
      <c r="R385" s="1">
        <f>$A385*基本データ等!$F$18-基本データ等!$F$39</f>
        <v>82587</v>
      </c>
      <c r="S385" s="1">
        <f>$A385*基本データ等!$F$19-基本データ等!$F$40</f>
        <v>83057</v>
      </c>
      <c r="T385" s="1">
        <f>$A385*基本データ等!$F$20-基本データ等!$F$41</f>
        <v>96537</v>
      </c>
      <c r="U385" s="1">
        <f>$A385*基本データ等!$F$21-基本データ等!$F$42</f>
        <v>97537</v>
      </c>
      <c r="V385" s="1">
        <f>$A385*基本データ等!$F$22-基本データ等!$F$43</f>
        <v>172037</v>
      </c>
      <c r="W385" s="1">
        <f>$A385*基本データ等!$G$26-基本データ等!$G$47</f>
        <v>88232</v>
      </c>
      <c r="X385" s="1">
        <f>ROUNDDOWN(M385*基本データ等!$B$3,0)</f>
        <v>8011</v>
      </c>
      <c r="Y385" s="1">
        <f>ROUNDDOWN(N385*基本データ等!$B$3,0)</f>
        <v>8011</v>
      </c>
      <c r="Z385" s="1">
        <f>ROUNDDOWN(O385*基本データ等!$B$3,0)</f>
        <v>8011</v>
      </c>
      <c r="AA385" s="1">
        <f>ROUNDDOWN(P385*基本データ等!$B$3,0)</f>
        <v>8188</v>
      </c>
      <c r="AB385" s="1">
        <f>ROUNDDOWN(Q385*基本データ等!$B$3,0)</f>
        <v>8196</v>
      </c>
      <c r="AC385" s="1">
        <f>ROUNDDOWN(R385*基本データ等!$B$3,0)</f>
        <v>8258</v>
      </c>
      <c r="AD385" s="1">
        <f>ROUNDDOWN(S385*基本データ等!$B$3,0)</f>
        <v>8305</v>
      </c>
      <c r="AE385" s="1">
        <f>ROUNDDOWN(T385*基本データ等!$B$3,0)</f>
        <v>9653</v>
      </c>
      <c r="AF385" s="1">
        <f>ROUNDDOWN(U385*基本データ等!$B$3,0)</f>
        <v>9753</v>
      </c>
      <c r="AG385" s="1">
        <f>ROUNDDOWN(V385*基本データ等!$B$3,0)</f>
        <v>17203</v>
      </c>
      <c r="AH385" s="1">
        <f>ROUNDDOWN(W385*基本データ等!$B$3,0)</f>
        <v>8823</v>
      </c>
    </row>
    <row r="386" spans="1:34">
      <c r="A386" s="6">
        <v>383</v>
      </c>
      <c r="B386" s="1">
        <f t="shared" si="88"/>
        <v>88364</v>
      </c>
      <c r="C386" s="1">
        <f t="shared" si="89"/>
        <v>88364</v>
      </c>
      <c r="D386" s="1">
        <f t="shared" si="90"/>
        <v>88364</v>
      </c>
      <c r="E386" s="1">
        <f t="shared" si="91"/>
        <v>90313</v>
      </c>
      <c r="F386" s="1">
        <f t="shared" si="92"/>
        <v>90401</v>
      </c>
      <c r="G386" s="1">
        <f t="shared" si="93"/>
        <v>91083</v>
      </c>
      <c r="H386" s="1">
        <f t="shared" si="94"/>
        <v>91600</v>
      </c>
      <c r="I386" s="1">
        <f t="shared" si="95"/>
        <v>106428</v>
      </c>
      <c r="J386" s="1">
        <f t="shared" si="96"/>
        <v>107528</v>
      </c>
      <c r="K386" s="1">
        <f t="shared" si="97"/>
        <v>189478</v>
      </c>
      <c r="L386" s="1">
        <f t="shared" si="98"/>
        <v>97332</v>
      </c>
      <c r="M386" s="1">
        <f>$A386*基本データ等!$F$13-基本データ等!$F$34</f>
        <v>80331</v>
      </c>
      <c r="N386" s="1">
        <f>$A386*基本データ等!$F$14-基本データ等!$F$35</f>
        <v>80331</v>
      </c>
      <c r="O386" s="1">
        <f>$A386*基本データ等!$F$15-基本データ等!$F$36</f>
        <v>80331</v>
      </c>
      <c r="P386" s="1">
        <f>$A386*基本データ等!$F$16-基本データ等!$F$37</f>
        <v>82103</v>
      </c>
      <c r="Q386" s="1">
        <f>$A386*基本データ等!$F$17-基本データ等!$F$38</f>
        <v>82183</v>
      </c>
      <c r="R386" s="1">
        <f>$A386*基本データ等!$F$18-基本データ等!$F$39</f>
        <v>82803</v>
      </c>
      <c r="S386" s="1">
        <f>$A386*基本データ等!$F$19-基本データ等!$F$40</f>
        <v>83273</v>
      </c>
      <c r="T386" s="1">
        <f>$A386*基本データ等!$F$20-基本データ等!$F$41</f>
        <v>96753</v>
      </c>
      <c r="U386" s="1">
        <f>$A386*基本データ等!$F$21-基本データ等!$F$42</f>
        <v>97753</v>
      </c>
      <c r="V386" s="1">
        <f>$A386*基本データ等!$F$22-基本データ等!$F$43</f>
        <v>172253</v>
      </c>
      <c r="W386" s="1">
        <f>$A386*基本データ等!$G$26-基本データ等!$G$47</f>
        <v>88484</v>
      </c>
      <c r="X386" s="1">
        <f>ROUNDDOWN(M386*基本データ等!$B$3,0)</f>
        <v>8033</v>
      </c>
      <c r="Y386" s="1">
        <f>ROUNDDOWN(N386*基本データ等!$B$3,0)</f>
        <v>8033</v>
      </c>
      <c r="Z386" s="1">
        <f>ROUNDDOWN(O386*基本データ等!$B$3,0)</f>
        <v>8033</v>
      </c>
      <c r="AA386" s="1">
        <f>ROUNDDOWN(P386*基本データ等!$B$3,0)</f>
        <v>8210</v>
      </c>
      <c r="AB386" s="1">
        <f>ROUNDDOWN(Q386*基本データ等!$B$3,0)</f>
        <v>8218</v>
      </c>
      <c r="AC386" s="1">
        <f>ROUNDDOWN(R386*基本データ等!$B$3,0)</f>
        <v>8280</v>
      </c>
      <c r="AD386" s="1">
        <f>ROUNDDOWN(S386*基本データ等!$B$3,0)</f>
        <v>8327</v>
      </c>
      <c r="AE386" s="1">
        <f>ROUNDDOWN(T386*基本データ等!$B$3,0)</f>
        <v>9675</v>
      </c>
      <c r="AF386" s="1">
        <f>ROUNDDOWN(U386*基本データ等!$B$3,0)</f>
        <v>9775</v>
      </c>
      <c r="AG386" s="1">
        <f>ROUNDDOWN(V386*基本データ等!$B$3,0)</f>
        <v>17225</v>
      </c>
      <c r="AH386" s="1">
        <f>ROUNDDOWN(W386*基本データ等!$B$3,0)</f>
        <v>8848</v>
      </c>
    </row>
    <row r="387" spans="1:34">
      <c r="A387" s="6">
        <v>384</v>
      </c>
      <c r="B387" s="1">
        <f t="shared" si="88"/>
        <v>88601</v>
      </c>
      <c r="C387" s="1">
        <f t="shared" si="89"/>
        <v>88601</v>
      </c>
      <c r="D387" s="1">
        <f t="shared" si="90"/>
        <v>88601</v>
      </c>
      <c r="E387" s="1">
        <f t="shared" si="91"/>
        <v>90550</v>
      </c>
      <c r="F387" s="1">
        <f t="shared" si="92"/>
        <v>90638</v>
      </c>
      <c r="G387" s="1">
        <f t="shared" si="93"/>
        <v>91320</v>
      </c>
      <c r="H387" s="1">
        <f t="shared" si="94"/>
        <v>91837</v>
      </c>
      <c r="I387" s="1">
        <f t="shared" si="95"/>
        <v>106665</v>
      </c>
      <c r="J387" s="1">
        <f t="shared" si="96"/>
        <v>107765</v>
      </c>
      <c r="K387" s="1">
        <f t="shared" si="97"/>
        <v>189715</v>
      </c>
      <c r="L387" s="1">
        <f t="shared" si="98"/>
        <v>97609</v>
      </c>
      <c r="M387" s="1">
        <f>$A387*基本データ等!$F$13-基本データ等!$F$34</f>
        <v>80547</v>
      </c>
      <c r="N387" s="1">
        <f>$A387*基本データ等!$F$14-基本データ等!$F$35</f>
        <v>80547</v>
      </c>
      <c r="O387" s="1">
        <f>$A387*基本データ等!$F$15-基本データ等!$F$36</f>
        <v>80547</v>
      </c>
      <c r="P387" s="1">
        <f>$A387*基本データ等!$F$16-基本データ等!$F$37</f>
        <v>82319</v>
      </c>
      <c r="Q387" s="1">
        <f>$A387*基本データ等!$F$17-基本データ等!$F$38</f>
        <v>82399</v>
      </c>
      <c r="R387" s="1">
        <f>$A387*基本データ等!$F$18-基本データ等!$F$39</f>
        <v>83019</v>
      </c>
      <c r="S387" s="1">
        <f>$A387*基本データ等!$F$19-基本データ等!$F$40</f>
        <v>83489</v>
      </c>
      <c r="T387" s="1">
        <f>$A387*基本データ等!$F$20-基本データ等!$F$41</f>
        <v>96969</v>
      </c>
      <c r="U387" s="1">
        <f>$A387*基本データ等!$F$21-基本データ等!$F$42</f>
        <v>97969</v>
      </c>
      <c r="V387" s="1">
        <f>$A387*基本データ等!$F$22-基本データ等!$F$43</f>
        <v>172469</v>
      </c>
      <c r="W387" s="1">
        <f>$A387*基本データ等!$G$26-基本データ等!$G$47</f>
        <v>88736</v>
      </c>
      <c r="X387" s="1">
        <f>ROUNDDOWN(M387*基本データ等!$B$3,0)</f>
        <v>8054</v>
      </c>
      <c r="Y387" s="1">
        <f>ROUNDDOWN(N387*基本データ等!$B$3,0)</f>
        <v>8054</v>
      </c>
      <c r="Z387" s="1">
        <f>ROUNDDOWN(O387*基本データ等!$B$3,0)</f>
        <v>8054</v>
      </c>
      <c r="AA387" s="1">
        <f>ROUNDDOWN(P387*基本データ等!$B$3,0)</f>
        <v>8231</v>
      </c>
      <c r="AB387" s="1">
        <f>ROUNDDOWN(Q387*基本データ等!$B$3,0)</f>
        <v>8239</v>
      </c>
      <c r="AC387" s="1">
        <f>ROUNDDOWN(R387*基本データ等!$B$3,0)</f>
        <v>8301</v>
      </c>
      <c r="AD387" s="1">
        <f>ROUNDDOWN(S387*基本データ等!$B$3,0)</f>
        <v>8348</v>
      </c>
      <c r="AE387" s="1">
        <f>ROUNDDOWN(T387*基本データ等!$B$3,0)</f>
        <v>9696</v>
      </c>
      <c r="AF387" s="1">
        <f>ROUNDDOWN(U387*基本データ等!$B$3,0)</f>
        <v>9796</v>
      </c>
      <c r="AG387" s="1">
        <f>ROUNDDOWN(V387*基本データ等!$B$3,0)</f>
        <v>17246</v>
      </c>
      <c r="AH387" s="1">
        <f>ROUNDDOWN(W387*基本データ等!$B$3,0)</f>
        <v>8873</v>
      </c>
    </row>
    <row r="388" spans="1:34">
      <c r="A388" s="6">
        <v>385</v>
      </c>
      <c r="B388" s="1">
        <f t="shared" si="88"/>
        <v>88839</v>
      </c>
      <c r="C388" s="1">
        <f t="shared" si="89"/>
        <v>88839</v>
      </c>
      <c r="D388" s="1">
        <f t="shared" si="90"/>
        <v>88839</v>
      </c>
      <c r="E388" s="1">
        <f t="shared" si="91"/>
        <v>90788</v>
      </c>
      <c r="F388" s="1">
        <f t="shared" si="92"/>
        <v>90876</v>
      </c>
      <c r="G388" s="1">
        <f t="shared" si="93"/>
        <v>91558</v>
      </c>
      <c r="H388" s="1">
        <f t="shared" si="94"/>
        <v>92075</v>
      </c>
      <c r="I388" s="1">
        <f t="shared" si="95"/>
        <v>106903</v>
      </c>
      <c r="J388" s="1">
        <f t="shared" si="96"/>
        <v>108003</v>
      </c>
      <c r="K388" s="1">
        <f t="shared" si="97"/>
        <v>189953</v>
      </c>
      <c r="L388" s="1">
        <f t="shared" si="98"/>
        <v>97886</v>
      </c>
      <c r="M388" s="1">
        <f>$A388*基本データ等!$F$13-基本データ等!$F$34</f>
        <v>80763</v>
      </c>
      <c r="N388" s="1">
        <f>$A388*基本データ等!$F$14-基本データ等!$F$35</f>
        <v>80763</v>
      </c>
      <c r="O388" s="1">
        <f>$A388*基本データ等!$F$15-基本データ等!$F$36</f>
        <v>80763</v>
      </c>
      <c r="P388" s="1">
        <f>$A388*基本データ等!$F$16-基本データ等!$F$37</f>
        <v>82535</v>
      </c>
      <c r="Q388" s="1">
        <f>$A388*基本データ等!$F$17-基本データ等!$F$38</f>
        <v>82615</v>
      </c>
      <c r="R388" s="1">
        <f>$A388*基本データ等!$F$18-基本データ等!$F$39</f>
        <v>83235</v>
      </c>
      <c r="S388" s="1">
        <f>$A388*基本データ等!$F$19-基本データ等!$F$40</f>
        <v>83705</v>
      </c>
      <c r="T388" s="1">
        <f>$A388*基本データ等!$F$20-基本データ等!$F$41</f>
        <v>97185</v>
      </c>
      <c r="U388" s="1">
        <f>$A388*基本データ等!$F$21-基本データ等!$F$42</f>
        <v>98185</v>
      </c>
      <c r="V388" s="1">
        <f>$A388*基本データ等!$F$22-基本データ等!$F$43</f>
        <v>172685</v>
      </c>
      <c r="W388" s="1">
        <f>$A388*基本データ等!$G$26-基本データ等!$G$47</f>
        <v>88988</v>
      </c>
      <c r="X388" s="1">
        <f>ROUNDDOWN(M388*基本データ等!$B$3,0)</f>
        <v>8076</v>
      </c>
      <c r="Y388" s="1">
        <f>ROUNDDOWN(N388*基本データ等!$B$3,0)</f>
        <v>8076</v>
      </c>
      <c r="Z388" s="1">
        <f>ROUNDDOWN(O388*基本データ等!$B$3,0)</f>
        <v>8076</v>
      </c>
      <c r="AA388" s="1">
        <f>ROUNDDOWN(P388*基本データ等!$B$3,0)</f>
        <v>8253</v>
      </c>
      <c r="AB388" s="1">
        <f>ROUNDDOWN(Q388*基本データ等!$B$3,0)</f>
        <v>8261</v>
      </c>
      <c r="AC388" s="1">
        <f>ROUNDDOWN(R388*基本データ等!$B$3,0)</f>
        <v>8323</v>
      </c>
      <c r="AD388" s="1">
        <f>ROUNDDOWN(S388*基本データ等!$B$3,0)</f>
        <v>8370</v>
      </c>
      <c r="AE388" s="1">
        <f>ROUNDDOWN(T388*基本データ等!$B$3,0)</f>
        <v>9718</v>
      </c>
      <c r="AF388" s="1">
        <f>ROUNDDOWN(U388*基本データ等!$B$3,0)</f>
        <v>9818</v>
      </c>
      <c r="AG388" s="1">
        <f>ROUNDDOWN(V388*基本データ等!$B$3,0)</f>
        <v>17268</v>
      </c>
      <c r="AH388" s="1">
        <f>ROUNDDOWN(W388*基本データ等!$B$3,0)</f>
        <v>8898</v>
      </c>
    </row>
    <row r="389" spans="1:34">
      <c r="A389" s="6">
        <v>386</v>
      </c>
      <c r="B389" s="1">
        <f t="shared" si="88"/>
        <v>89076</v>
      </c>
      <c r="C389" s="1">
        <f t="shared" si="89"/>
        <v>89076</v>
      </c>
      <c r="D389" s="1">
        <f t="shared" si="90"/>
        <v>89076</v>
      </c>
      <c r="E389" s="1">
        <f t="shared" si="91"/>
        <v>91026</v>
      </c>
      <c r="F389" s="1">
        <f t="shared" si="92"/>
        <v>91114</v>
      </c>
      <c r="G389" s="1">
        <f t="shared" si="93"/>
        <v>91796</v>
      </c>
      <c r="H389" s="1">
        <f t="shared" si="94"/>
        <v>92313</v>
      </c>
      <c r="I389" s="1">
        <f t="shared" si="95"/>
        <v>107141</v>
      </c>
      <c r="J389" s="1">
        <f t="shared" si="96"/>
        <v>108241</v>
      </c>
      <c r="K389" s="1">
        <f t="shared" si="97"/>
        <v>190191</v>
      </c>
      <c r="L389" s="1">
        <f t="shared" si="98"/>
        <v>98164</v>
      </c>
      <c r="M389" s="1">
        <f>$A389*基本データ等!$F$13-基本データ等!$F$34</f>
        <v>80979</v>
      </c>
      <c r="N389" s="1">
        <f>$A389*基本データ等!$F$14-基本データ等!$F$35</f>
        <v>80979</v>
      </c>
      <c r="O389" s="1">
        <f>$A389*基本データ等!$F$15-基本データ等!$F$36</f>
        <v>80979</v>
      </c>
      <c r="P389" s="1">
        <f>$A389*基本データ等!$F$16-基本データ等!$F$37</f>
        <v>82751</v>
      </c>
      <c r="Q389" s="1">
        <f>$A389*基本データ等!$F$17-基本データ等!$F$38</f>
        <v>82831</v>
      </c>
      <c r="R389" s="1">
        <f>$A389*基本データ等!$F$18-基本データ等!$F$39</f>
        <v>83451</v>
      </c>
      <c r="S389" s="1">
        <f>$A389*基本データ等!$F$19-基本データ等!$F$40</f>
        <v>83921</v>
      </c>
      <c r="T389" s="1">
        <f>$A389*基本データ等!$F$20-基本データ等!$F$41</f>
        <v>97401</v>
      </c>
      <c r="U389" s="1">
        <f>$A389*基本データ等!$F$21-基本データ等!$F$42</f>
        <v>98401</v>
      </c>
      <c r="V389" s="1">
        <f>$A389*基本データ等!$F$22-基本データ等!$F$43</f>
        <v>172901</v>
      </c>
      <c r="W389" s="1">
        <f>$A389*基本データ等!$G$26-基本データ等!$G$47</f>
        <v>89240</v>
      </c>
      <c r="X389" s="1">
        <f>ROUNDDOWN(M389*基本データ等!$B$3,0)</f>
        <v>8097</v>
      </c>
      <c r="Y389" s="1">
        <f>ROUNDDOWN(N389*基本データ等!$B$3,0)</f>
        <v>8097</v>
      </c>
      <c r="Z389" s="1">
        <f>ROUNDDOWN(O389*基本データ等!$B$3,0)</f>
        <v>8097</v>
      </c>
      <c r="AA389" s="1">
        <f>ROUNDDOWN(P389*基本データ等!$B$3,0)</f>
        <v>8275</v>
      </c>
      <c r="AB389" s="1">
        <f>ROUNDDOWN(Q389*基本データ等!$B$3,0)</f>
        <v>8283</v>
      </c>
      <c r="AC389" s="1">
        <f>ROUNDDOWN(R389*基本データ等!$B$3,0)</f>
        <v>8345</v>
      </c>
      <c r="AD389" s="1">
        <f>ROUNDDOWN(S389*基本データ等!$B$3,0)</f>
        <v>8392</v>
      </c>
      <c r="AE389" s="1">
        <f>ROUNDDOWN(T389*基本データ等!$B$3,0)</f>
        <v>9740</v>
      </c>
      <c r="AF389" s="1">
        <f>ROUNDDOWN(U389*基本データ等!$B$3,0)</f>
        <v>9840</v>
      </c>
      <c r="AG389" s="1">
        <f>ROUNDDOWN(V389*基本データ等!$B$3,0)</f>
        <v>17290</v>
      </c>
      <c r="AH389" s="1">
        <f>ROUNDDOWN(W389*基本データ等!$B$3,0)</f>
        <v>8924</v>
      </c>
    </row>
    <row r="390" spans="1:34">
      <c r="A390" s="6">
        <v>387</v>
      </c>
      <c r="B390" s="1">
        <f t="shared" si="88"/>
        <v>89314</v>
      </c>
      <c r="C390" s="1">
        <f t="shared" si="89"/>
        <v>89314</v>
      </c>
      <c r="D390" s="1">
        <f t="shared" si="90"/>
        <v>89314</v>
      </c>
      <c r="E390" s="1">
        <f t="shared" si="91"/>
        <v>91263</v>
      </c>
      <c r="F390" s="1">
        <f t="shared" si="92"/>
        <v>91351</v>
      </c>
      <c r="G390" s="1">
        <f t="shared" si="93"/>
        <v>92033</v>
      </c>
      <c r="H390" s="1">
        <f t="shared" si="94"/>
        <v>92550</v>
      </c>
      <c r="I390" s="1">
        <f t="shared" si="95"/>
        <v>107378</v>
      </c>
      <c r="J390" s="1">
        <f t="shared" si="96"/>
        <v>108478</v>
      </c>
      <c r="K390" s="1">
        <f t="shared" si="97"/>
        <v>190428</v>
      </c>
      <c r="L390" s="1">
        <f t="shared" si="98"/>
        <v>98441</v>
      </c>
      <c r="M390" s="1">
        <f>$A390*基本データ等!$F$13-基本データ等!$F$34</f>
        <v>81195</v>
      </c>
      <c r="N390" s="1">
        <f>$A390*基本データ等!$F$14-基本データ等!$F$35</f>
        <v>81195</v>
      </c>
      <c r="O390" s="1">
        <f>$A390*基本データ等!$F$15-基本データ等!$F$36</f>
        <v>81195</v>
      </c>
      <c r="P390" s="1">
        <f>$A390*基本データ等!$F$16-基本データ等!$F$37</f>
        <v>82967</v>
      </c>
      <c r="Q390" s="1">
        <f>$A390*基本データ等!$F$17-基本データ等!$F$38</f>
        <v>83047</v>
      </c>
      <c r="R390" s="1">
        <f>$A390*基本データ等!$F$18-基本データ等!$F$39</f>
        <v>83667</v>
      </c>
      <c r="S390" s="1">
        <f>$A390*基本データ等!$F$19-基本データ等!$F$40</f>
        <v>84137</v>
      </c>
      <c r="T390" s="1">
        <f>$A390*基本データ等!$F$20-基本データ等!$F$41</f>
        <v>97617</v>
      </c>
      <c r="U390" s="1">
        <f>$A390*基本データ等!$F$21-基本データ等!$F$42</f>
        <v>98617</v>
      </c>
      <c r="V390" s="1">
        <f>$A390*基本データ等!$F$22-基本データ等!$F$43</f>
        <v>173117</v>
      </c>
      <c r="W390" s="1">
        <f>$A390*基本データ等!$G$26-基本データ等!$G$47</f>
        <v>89492</v>
      </c>
      <c r="X390" s="1">
        <f>ROUNDDOWN(M390*基本データ等!$B$3,0)</f>
        <v>8119</v>
      </c>
      <c r="Y390" s="1">
        <f>ROUNDDOWN(N390*基本データ等!$B$3,0)</f>
        <v>8119</v>
      </c>
      <c r="Z390" s="1">
        <f>ROUNDDOWN(O390*基本データ等!$B$3,0)</f>
        <v>8119</v>
      </c>
      <c r="AA390" s="1">
        <f>ROUNDDOWN(P390*基本データ等!$B$3,0)</f>
        <v>8296</v>
      </c>
      <c r="AB390" s="1">
        <f>ROUNDDOWN(Q390*基本データ等!$B$3,0)</f>
        <v>8304</v>
      </c>
      <c r="AC390" s="1">
        <f>ROUNDDOWN(R390*基本データ等!$B$3,0)</f>
        <v>8366</v>
      </c>
      <c r="AD390" s="1">
        <f>ROUNDDOWN(S390*基本データ等!$B$3,0)</f>
        <v>8413</v>
      </c>
      <c r="AE390" s="1">
        <f>ROUNDDOWN(T390*基本データ等!$B$3,0)</f>
        <v>9761</v>
      </c>
      <c r="AF390" s="1">
        <f>ROUNDDOWN(U390*基本データ等!$B$3,0)</f>
        <v>9861</v>
      </c>
      <c r="AG390" s="1">
        <f>ROUNDDOWN(V390*基本データ等!$B$3,0)</f>
        <v>17311</v>
      </c>
      <c r="AH390" s="1">
        <f>ROUNDDOWN(W390*基本データ等!$B$3,0)</f>
        <v>8949</v>
      </c>
    </row>
    <row r="391" spans="1:34">
      <c r="A391" s="6">
        <v>388</v>
      </c>
      <c r="B391" s="1">
        <f t="shared" si="88"/>
        <v>89552</v>
      </c>
      <c r="C391" s="1">
        <f t="shared" si="89"/>
        <v>89552</v>
      </c>
      <c r="D391" s="1">
        <f t="shared" si="90"/>
        <v>89552</v>
      </c>
      <c r="E391" s="1">
        <f t="shared" si="91"/>
        <v>91501</v>
      </c>
      <c r="F391" s="1">
        <f t="shared" si="92"/>
        <v>91589</v>
      </c>
      <c r="G391" s="1">
        <f t="shared" si="93"/>
        <v>92271</v>
      </c>
      <c r="H391" s="1">
        <f t="shared" si="94"/>
        <v>92788</v>
      </c>
      <c r="I391" s="1">
        <f t="shared" si="95"/>
        <v>107616</v>
      </c>
      <c r="J391" s="1">
        <f t="shared" si="96"/>
        <v>108716</v>
      </c>
      <c r="K391" s="1">
        <f t="shared" si="97"/>
        <v>190666</v>
      </c>
      <c r="L391" s="1">
        <f t="shared" si="98"/>
        <v>98718</v>
      </c>
      <c r="M391" s="1">
        <f>$A391*基本データ等!$F$13-基本データ等!$F$34</f>
        <v>81411</v>
      </c>
      <c r="N391" s="1">
        <f>$A391*基本データ等!$F$14-基本データ等!$F$35</f>
        <v>81411</v>
      </c>
      <c r="O391" s="1">
        <f>$A391*基本データ等!$F$15-基本データ等!$F$36</f>
        <v>81411</v>
      </c>
      <c r="P391" s="1">
        <f>$A391*基本データ等!$F$16-基本データ等!$F$37</f>
        <v>83183</v>
      </c>
      <c r="Q391" s="1">
        <f>$A391*基本データ等!$F$17-基本データ等!$F$38</f>
        <v>83263</v>
      </c>
      <c r="R391" s="1">
        <f>$A391*基本データ等!$F$18-基本データ等!$F$39</f>
        <v>83883</v>
      </c>
      <c r="S391" s="1">
        <f>$A391*基本データ等!$F$19-基本データ等!$F$40</f>
        <v>84353</v>
      </c>
      <c r="T391" s="1">
        <f>$A391*基本データ等!$F$20-基本データ等!$F$41</f>
        <v>97833</v>
      </c>
      <c r="U391" s="1">
        <f>$A391*基本データ等!$F$21-基本データ等!$F$42</f>
        <v>98833</v>
      </c>
      <c r="V391" s="1">
        <f>$A391*基本データ等!$F$22-基本データ等!$F$43</f>
        <v>173333</v>
      </c>
      <c r="W391" s="1">
        <f>$A391*基本データ等!$G$26-基本データ等!$G$47</f>
        <v>89744</v>
      </c>
      <c r="X391" s="1">
        <f>ROUNDDOWN(M391*基本データ等!$B$3,0)</f>
        <v>8141</v>
      </c>
      <c r="Y391" s="1">
        <f>ROUNDDOWN(N391*基本データ等!$B$3,0)</f>
        <v>8141</v>
      </c>
      <c r="Z391" s="1">
        <f>ROUNDDOWN(O391*基本データ等!$B$3,0)</f>
        <v>8141</v>
      </c>
      <c r="AA391" s="1">
        <f>ROUNDDOWN(P391*基本データ等!$B$3,0)</f>
        <v>8318</v>
      </c>
      <c r="AB391" s="1">
        <f>ROUNDDOWN(Q391*基本データ等!$B$3,0)</f>
        <v>8326</v>
      </c>
      <c r="AC391" s="1">
        <f>ROUNDDOWN(R391*基本データ等!$B$3,0)</f>
        <v>8388</v>
      </c>
      <c r="AD391" s="1">
        <f>ROUNDDOWN(S391*基本データ等!$B$3,0)</f>
        <v>8435</v>
      </c>
      <c r="AE391" s="1">
        <f>ROUNDDOWN(T391*基本データ等!$B$3,0)</f>
        <v>9783</v>
      </c>
      <c r="AF391" s="1">
        <f>ROUNDDOWN(U391*基本データ等!$B$3,0)</f>
        <v>9883</v>
      </c>
      <c r="AG391" s="1">
        <f>ROUNDDOWN(V391*基本データ等!$B$3,0)</f>
        <v>17333</v>
      </c>
      <c r="AH391" s="1">
        <f>ROUNDDOWN(W391*基本データ等!$B$3,0)</f>
        <v>8974</v>
      </c>
    </row>
    <row r="392" spans="1:34">
      <c r="A392" s="6">
        <v>389</v>
      </c>
      <c r="B392" s="1">
        <f t="shared" si="88"/>
        <v>89789</v>
      </c>
      <c r="C392" s="1">
        <f t="shared" si="89"/>
        <v>89789</v>
      </c>
      <c r="D392" s="1">
        <f t="shared" si="90"/>
        <v>89789</v>
      </c>
      <c r="E392" s="1">
        <f t="shared" si="91"/>
        <v>91738</v>
      </c>
      <c r="F392" s="1">
        <f t="shared" si="92"/>
        <v>91826</v>
      </c>
      <c r="G392" s="1">
        <f t="shared" si="93"/>
        <v>92508</v>
      </c>
      <c r="H392" s="1">
        <f t="shared" si="94"/>
        <v>93025</v>
      </c>
      <c r="I392" s="1">
        <f t="shared" si="95"/>
        <v>107853</v>
      </c>
      <c r="J392" s="1">
        <f t="shared" si="96"/>
        <v>108953</v>
      </c>
      <c r="K392" s="1">
        <f t="shared" si="97"/>
        <v>190903</v>
      </c>
      <c r="L392" s="1">
        <f t="shared" si="98"/>
        <v>98995</v>
      </c>
      <c r="M392" s="1">
        <f>$A392*基本データ等!$F$13-基本データ等!$F$34</f>
        <v>81627</v>
      </c>
      <c r="N392" s="1">
        <f>$A392*基本データ等!$F$14-基本データ等!$F$35</f>
        <v>81627</v>
      </c>
      <c r="O392" s="1">
        <f>$A392*基本データ等!$F$15-基本データ等!$F$36</f>
        <v>81627</v>
      </c>
      <c r="P392" s="1">
        <f>$A392*基本データ等!$F$16-基本データ等!$F$37</f>
        <v>83399</v>
      </c>
      <c r="Q392" s="1">
        <f>$A392*基本データ等!$F$17-基本データ等!$F$38</f>
        <v>83479</v>
      </c>
      <c r="R392" s="1">
        <f>$A392*基本データ等!$F$18-基本データ等!$F$39</f>
        <v>84099</v>
      </c>
      <c r="S392" s="1">
        <f>$A392*基本データ等!$F$19-基本データ等!$F$40</f>
        <v>84569</v>
      </c>
      <c r="T392" s="1">
        <f>$A392*基本データ等!$F$20-基本データ等!$F$41</f>
        <v>98049</v>
      </c>
      <c r="U392" s="1">
        <f>$A392*基本データ等!$F$21-基本データ等!$F$42</f>
        <v>99049</v>
      </c>
      <c r="V392" s="1">
        <f>$A392*基本データ等!$F$22-基本データ等!$F$43</f>
        <v>173549</v>
      </c>
      <c r="W392" s="1">
        <f>$A392*基本データ等!$G$26-基本データ等!$G$47</f>
        <v>89996</v>
      </c>
      <c r="X392" s="1">
        <f>ROUNDDOWN(M392*基本データ等!$B$3,0)</f>
        <v>8162</v>
      </c>
      <c r="Y392" s="1">
        <f>ROUNDDOWN(N392*基本データ等!$B$3,0)</f>
        <v>8162</v>
      </c>
      <c r="Z392" s="1">
        <f>ROUNDDOWN(O392*基本データ等!$B$3,0)</f>
        <v>8162</v>
      </c>
      <c r="AA392" s="1">
        <f>ROUNDDOWN(P392*基本データ等!$B$3,0)</f>
        <v>8339</v>
      </c>
      <c r="AB392" s="1">
        <f>ROUNDDOWN(Q392*基本データ等!$B$3,0)</f>
        <v>8347</v>
      </c>
      <c r="AC392" s="1">
        <f>ROUNDDOWN(R392*基本データ等!$B$3,0)</f>
        <v>8409</v>
      </c>
      <c r="AD392" s="1">
        <f>ROUNDDOWN(S392*基本データ等!$B$3,0)</f>
        <v>8456</v>
      </c>
      <c r="AE392" s="1">
        <f>ROUNDDOWN(T392*基本データ等!$B$3,0)</f>
        <v>9804</v>
      </c>
      <c r="AF392" s="1">
        <f>ROUNDDOWN(U392*基本データ等!$B$3,0)</f>
        <v>9904</v>
      </c>
      <c r="AG392" s="1">
        <f>ROUNDDOWN(V392*基本データ等!$B$3,0)</f>
        <v>17354</v>
      </c>
      <c r="AH392" s="1">
        <f>ROUNDDOWN(W392*基本データ等!$B$3,0)</f>
        <v>8999</v>
      </c>
    </row>
    <row r="393" spans="1:34">
      <c r="A393" s="6">
        <v>390</v>
      </c>
      <c r="B393" s="1">
        <f t="shared" si="88"/>
        <v>90027</v>
      </c>
      <c r="C393" s="1">
        <f t="shared" si="89"/>
        <v>90027</v>
      </c>
      <c r="D393" s="1">
        <f t="shared" si="90"/>
        <v>90027</v>
      </c>
      <c r="E393" s="1">
        <f t="shared" si="91"/>
        <v>91976</v>
      </c>
      <c r="F393" s="1">
        <f t="shared" si="92"/>
        <v>92064</v>
      </c>
      <c r="G393" s="1">
        <f t="shared" si="93"/>
        <v>92746</v>
      </c>
      <c r="H393" s="1">
        <f t="shared" si="94"/>
        <v>93263</v>
      </c>
      <c r="I393" s="1">
        <f t="shared" si="95"/>
        <v>108091</v>
      </c>
      <c r="J393" s="1">
        <f t="shared" si="96"/>
        <v>109191</v>
      </c>
      <c r="K393" s="1">
        <f t="shared" si="97"/>
        <v>191141</v>
      </c>
      <c r="L393" s="1">
        <f t="shared" si="98"/>
        <v>99272</v>
      </c>
      <c r="M393" s="1">
        <f>$A393*基本データ等!$F$13-基本データ等!$F$34</f>
        <v>81843</v>
      </c>
      <c r="N393" s="1">
        <f>$A393*基本データ等!$F$14-基本データ等!$F$35</f>
        <v>81843</v>
      </c>
      <c r="O393" s="1">
        <f>$A393*基本データ等!$F$15-基本データ等!$F$36</f>
        <v>81843</v>
      </c>
      <c r="P393" s="1">
        <f>$A393*基本データ等!$F$16-基本データ等!$F$37</f>
        <v>83615</v>
      </c>
      <c r="Q393" s="1">
        <f>$A393*基本データ等!$F$17-基本データ等!$F$38</f>
        <v>83695</v>
      </c>
      <c r="R393" s="1">
        <f>$A393*基本データ等!$F$18-基本データ等!$F$39</f>
        <v>84315</v>
      </c>
      <c r="S393" s="1">
        <f>$A393*基本データ等!$F$19-基本データ等!$F$40</f>
        <v>84785</v>
      </c>
      <c r="T393" s="1">
        <f>$A393*基本データ等!$F$20-基本データ等!$F$41</f>
        <v>98265</v>
      </c>
      <c r="U393" s="1">
        <f>$A393*基本データ等!$F$21-基本データ等!$F$42</f>
        <v>99265</v>
      </c>
      <c r="V393" s="1">
        <f>$A393*基本データ等!$F$22-基本データ等!$F$43</f>
        <v>173765</v>
      </c>
      <c r="W393" s="1">
        <f>$A393*基本データ等!$G$26-基本データ等!$G$47</f>
        <v>90248</v>
      </c>
      <c r="X393" s="1">
        <f>ROUNDDOWN(M393*基本データ等!$B$3,0)</f>
        <v>8184</v>
      </c>
      <c r="Y393" s="1">
        <f>ROUNDDOWN(N393*基本データ等!$B$3,0)</f>
        <v>8184</v>
      </c>
      <c r="Z393" s="1">
        <f>ROUNDDOWN(O393*基本データ等!$B$3,0)</f>
        <v>8184</v>
      </c>
      <c r="AA393" s="1">
        <f>ROUNDDOWN(P393*基本データ等!$B$3,0)</f>
        <v>8361</v>
      </c>
      <c r="AB393" s="1">
        <f>ROUNDDOWN(Q393*基本データ等!$B$3,0)</f>
        <v>8369</v>
      </c>
      <c r="AC393" s="1">
        <f>ROUNDDOWN(R393*基本データ等!$B$3,0)</f>
        <v>8431</v>
      </c>
      <c r="AD393" s="1">
        <f>ROUNDDOWN(S393*基本データ等!$B$3,0)</f>
        <v>8478</v>
      </c>
      <c r="AE393" s="1">
        <f>ROUNDDOWN(T393*基本データ等!$B$3,0)</f>
        <v>9826</v>
      </c>
      <c r="AF393" s="1">
        <f>ROUNDDOWN(U393*基本データ等!$B$3,0)</f>
        <v>9926</v>
      </c>
      <c r="AG393" s="1">
        <f>ROUNDDOWN(V393*基本データ等!$B$3,0)</f>
        <v>17376</v>
      </c>
      <c r="AH393" s="1">
        <f>ROUNDDOWN(W393*基本データ等!$B$3,0)</f>
        <v>9024</v>
      </c>
    </row>
    <row r="394" spans="1:34">
      <c r="A394" s="6">
        <v>391</v>
      </c>
      <c r="B394" s="1">
        <f t="shared" si="88"/>
        <v>90264</v>
      </c>
      <c r="C394" s="1">
        <f t="shared" si="89"/>
        <v>90264</v>
      </c>
      <c r="D394" s="1">
        <f t="shared" si="90"/>
        <v>90264</v>
      </c>
      <c r="E394" s="1">
        <f t="shared" si="91"/>
        <v>92214</v>
      </c>
      <c r="F394" s="1">
        <f t="shared" si="92"/>
        <v>92302</v>
      </c>
      <c r="G394" s="1">
        <f t="shared" si="93"/>
        <v>92984</v>
      </c>
      <c r="H394" s="1">
        <f t="shared" si="94"/>
        <v>93501</v>
      </c>
      <c r="I394" s="1">
        <f t="shared" si="95"/>
        <v>108329</v>
      </c>
      <c r="J394" s="1">
        <f t="shared" si="96"/>
        <v>109429</v>
      </c>
      <c r="K394" s="1">
        <f t="shared" si="97"/>
        <v>191379</v>
      </c>
      <c r="L394" s="1">
        <f t="shared" si="98"/>
        <v>99550</v>
      </c>
      <c r="M394" s="1">
        <f>$A394*基本データ等!$F$13-基本データ等!$F$34</f>
        <v>82059</v>
      </c>
      <c r="N394" s="1">
        <f>$A394*基本データ等!$F$14-基本データ等!$F$35</f>
        <v>82059</v>
      </c>
      <c r="O394" s="1">
        <f>$A394*基本データ等!$F$15-基本データ等!$F$36</f>
        <v>82059</v>
      </c>
      <c r="P394" s="1">
        <f>$A394*基本データ等!$F$16-基本データ等!$F$37</f>
        <v>83831</v>
      </c>
      <c r="Q394" s="1">
        <f>$A394*基本データ等!$F$17-基本データ等!$F$38</f>
        <v>83911</v>
      </c>
      <c r="R394" s="1">
        <f>$A394*基本データ等!$F$18-基本データ等!$F$39</f>
        <v>84531</v>
      </c>
      <c r="S394" s="1">
        <f>$A394*基本データ等!$F$19-基本データ等!$F$40</f>
        <v>85001</v>
      </c>
      <c r="T394" s="1">
        <f>$A394*基本データ等!$F$20-基本データ等!$F$41</f>
        <v>98481</v>
      </c>
      <c r="U394" s="1">
        <f>$A394*基本データ等!$F$21-基本データ等!$F$42</f>
        <v>99481</v>
      </c>
      <c r="V394" s="1">
        <f>$A394*基本データ等!$F$22-基本データ等!$F$43</f>
        <v>173981</v>
      </c>
      <c r="W394" s="1">
        <f>$A394*基本データ等!$G$26-基本データ等!$G$47</f>
        <v>90500</v>
      </c>
      <c r="X394" s="1">
        <f>ROUNDDOWN(M394*基本データ等!$B$3,0)</f>
        <v>8205</v>
      </c>
      <c r="Y394" s="1">
        <f>ROUNDDOWN(N394*基本データ等!$B$3,0)</f>
        <v>8205</v>
      </c>
      <c r="Z394" s="1">
        <f>ROUNDDOWN(O394*基本データ等!$B$3,0)</f>
        <v>8205</v>
      </c>
      <c r="AA394" s="1">
        <f>ROUNDDOWN(P394*基本データ等!$B$3,0)</f>
        <v>8383</v>
      </c>
      <c r="AB394" s="1">
        <f>ROUNDDOWN(Q394*基本データ等!$B$3,0)</f>
        <v>8391</v>
      </c>
      <c r="AC394" s="1">
        <f>ROUNDDOWN(R394*基本データ等!$B$3,0)</f>
        <v>8453</v>
      </c>
      <c r="AD394" s="1">
        <f>ROUNDDOWN(S394*基本データ等!$B$3,0)</f>
        <v>8500</v>
      </c>
      <c r="AE394" s="1">
        <f>ROUNDDOWN(T394*基本データ等!$B$3,0)</f>
        <v>9848</v>
      </c>
      <c r="AF394" s="1">
        <f>ROUNDDOWN(U394*基本データ等!$B$3,0)</f>
        <v>9948</v>
      </c>
      <c r="AG394" s="1">
        <f>ROUNDDOWN(V394*基本データ等!$B$3,0)</f>
        <v>17398</v>
      </c>
      <c r="AH394" s="1">
        <f>ROUNDDOWN(W394*基本データ等!$B$3,0)</f>
        <v>9050</v>
      </c>
    </row>
    <row r="395" spans="1:34">
      <c r="A395" s="6">
        <v>392</v>
      </c>
      <c r="B395" s="1">
        <f t="shared" si="88"/>
        <v>90502</v>
      </c>
      <c r="C395" s="1">
        <f t="shared" si="89"/>
        <v>90502</v>
      </c>
      <c r="D395" s="1">
        <f t="shared" si="90"/>
        <v>90502</v>
      </c>
      <c r="E395" s="1">
        <f t="shared" si="91"/>
        <v>92451</v>
      </c>
      <c r="F395" s="1">
        <f t="shared" si="92"/>
        <v>92539</v>
      </c>
      <c r="G395" s="1">
        <f t="shared" si="93"/>
        <v>93221</v>
      </c>
      <c r="H395" s="1">
        <f t="shared" si="94"/>
        <v>93738</v>
      </c>
      <c r="I395" s="1">
        <f t="shared" si="95"/>
        <v>108566</v>
      </c>
      <c r="J395" s="1">
        <f t="shared" si="96"/>
        <v>109666</v>
      </c>
      <c r="K395" s="1">
        <f t="shared" si="97"/>
        <v>191616</v>
      </c>
      <c r="L395" s="1">
        <f t="shared" si="98"/>
        <v>99827</v>
      </c>
      <c r="M395" s="1">
        <f>$A395*基本データ等!$F$13-基本データ等!$F$34</f>
        <v>82275</v>
      </c>
      <c r="N395" s="1">
        <f>$A395*基本データ等!$F$14-基本データ等!$F$35</f>
        <v>82275</v>
      </c>
      <c r="O395" s="1">
        <f>$A395*基本データ等!$F$15-基本データ等!$F$36</f>
        <v>82275</v>
      </c>
      <c r="P395" s="1">
        <f>$A395*基本データ等!$F$16-基本データ等!$F$37</f>
        <v>84047</v>
      </c>
      <c r="Q395" s="1">
        <f>$A395*基本データ等!$F$17-基本データ等!$F$38</f>
        <v>84127</v>
      </c>
      <c r="R395" s="1">
        <f>$A395*基本データ等!$F$18-基本データ等!$F$39</f>
        <v>84747</v>
      </c>
      <c r="S395" s="1">
        <f>$A395*基本データ等!$F$19-基本データ等!$F$40</f>
        <v>85217</v>
      </c>
      <c r="T395" s="1">
        <f>$A395*基本データ等!$F$20-基本データ等!$F$41</f>
        <v>98697</v>
      </c>
      <c r="U395" s="1">
        <f>$A395*基本データ等!$F$21-基本データ等!$F$42</f>
        <v>99697</v>
      </c>
      <c r="V395" s="1">
        <f>$A395*基本データ等!$F$22-基本データ等!$F$43</f>
        <v>174197</v>
      </c>
      <c r="W395" s="1">
        <f>$A395*基本データ等!$G$26-基本データ等!$G$47</f>
        <v>90752</v>
      </c>
      <c r="X395" s="1">
        <f>ROUNDDOWN(M395*基本データ等!$B$3,0)</f>
        <v>8227</v>
      </c>
      <c r="Y395" s="1">
        <f>ROUNDDOWN(N395*基本データ等!$B$3,0)</f>
        <v>8227</v>
      </c>
      <c r="Z395" s="1">
        <f>ROUNDDOWN(O395*基本データ等!$B$3,0)</f>
        <v>8227</v>
      </c>
      <c r="AA395" s="1">
        <f>ROUNDDOWN(P395*基本データ等!$B$3,0)</f>
        <v>8404</v>
      </c>
      <c r="AB395" s="1">
        <f>ROUNDDOWN(Q395*基本データ等!$B$3,0)</f>
        <v>8412</v>
      </c>
      <c r="AC395" s="1">
        <f>ROUNDDOWN(R395*基本データ等!$B$3,0)</f>
        <v>8474</v>
      </c>
      <c r="AD395" s="1">
        <f>ROUNDDOWN(S395*基本データ等!$B$3,0)</f>
        <v>8521</v>
      </c>
      <c r="AE395" s="1">
        <f>ROUNDDOWN(T395*基本データ等!$B$3,0)</f>
        <v>9869</v>
      </c>
      <c r="AF395" s="1">
        <f>ROUNDDOWN(U395*基本データ等!$B$3,0)</f>
        <v>9969</v>
      </c>
      <c r="AG395" s="1">
        <f>ROUNDDOWN(V395*基本データ等!$B$3,0)</f>
        <v>17419</v>
      </c>
      <c r="AH395" s="1">
        <f>ROUNDDOWN(W395*基本データ等!$B$3,0)</f>
        <v>9075</v>
      </c>
    </row>
    <row r="396" spans="1:34">
      <c r="A396" s="6">
        <v>393</v>
      </c>
      <c r="B396" s="1">
        <f t="shared" si="88"/>
        <v>90740</v>
      </c>
      <c r="C396" s="1">
        <f t="shared" si="89"/>
        <v>90740</v>
      </c>
      <c r="D396" s="1">
        <f t="shared" si="90"/>
        <v>90740</v>
      </c>
      <c r="E396" s="1">
        <f t="shared" si="91"/>
        <v>92689</v>
      </c>
      <c r="F396" s="1">
        <f t="shared" si="92"/>
        <v>92777</v>
      </c>
      <c r="G396" s="1">
        <f t="shared" si="93"/>
        <v>93459</v>
      </c>
      <c r="H396" s="1">
        <f t="shared" si="94"/>
        <v>93976</v>
      </c>
      <c r="I396" s="1">
        <f t="shared" si="95"/>
        <v>108804</v>
      </c>
      <c r="J396" s="1">
        <f t="shared" si="96"/>
        <v>109904</v>
      </c>
      <c r="K396" s="1">
        <f t="shared" si="97"/>
        <v>191854</v>
      </c>
      <c r="L396" s="1">
        <f t="shared" si="98"/>
        <v>100104</v>
      </c>
      <c r="M396" s="1">
        <f>$A396*基本データ等!$F$13-基本データ等!$F$34</f>
        <v>82491</v>
      </c>
      <c r="N396" s="1">
        <f>$A396*基本データ等!$F$14-基本データ等!$F$35</f>
        <v>82491</v>
      </c>
      <c r="O396" s="1">
        <f>$A396*基本データ等!$F$15-基本データ等!$F$36</f>
        <v>82491</v>
      </c>
      <c r="P396" s="1">
        <f>$A396*基本データ等!$F$16-基本データ等!$F$37</f>
        <v>84263</v>
      </c>
      <c r="Q396" s="1">
        <f>$A396*基本データ等!$F$17-基本データ等!$F$38</f>
        <v>84343</v>
      </c>
      <c r="R396" s="1">
        <f>$A396*基本データ等!$F$18-基本データ等!$F$39</f>
        <v>84963</v>
      </c>
      <c r="S396" s="1">
        <f>$A396*基本データ等!$F$19-基本データ等!$F$40</f>
        <v>85433</v>
      </c>
      <c r="T396" s="1">
        <f>$A396*基本データ等!$F$20-基本データ等!$F$41</f>
        <v>98913</v>
      </c>
      <c r="U396" s="1">
        <f>$A396*基本データ等!$F$21-基本データ等!$F$42</f>
        <v>99913</v>
      </c>
      <c r="V396" s="1">
        <f>$A396*基本データ等!$F$22-基本データ等!$F$43</f>
        <v>174413</v>
      </c>
      <c r="W396" s="1">
        <f>$A396*基本データ等!$G$26-基本データ等!$G$47</f>
        <v>91004</v>
      </c>
      <c r="X396" s="1">
        <f>ROUNDDOWN(M396*基本データ等!$B$3,0)</f>
        <v>8249</v>
      </c>
      <c r="Y396" s="1">
        <f>ROUNDDOWN(N396*基本データ等!$B$3,0)</f>
        <v>8249</v>
      </c>
      <c r="Z396" s="1">
        <f>ROUNDDOWN(O396*基本データ等!$B$3,0)</f>
        <v>8249</v>
      </c>
      <c r="AA396" s="1">
        <f>ROUNDDOWN(P396*基本データ等!$B$3,0)</f>
        <v>8426</v>
      </c>
      <c r="AB396" s="1">
        <f>ROUNDDOWN(Q396*基本データ等!$B$3,0)</f>
        <v>8434</v>
      </c>
      <c r="AC396" s="1">
        <f>ROUNDDOWN(R396*基本データ等!$B$3,0)</f>
        <v>8496</v>
      </c>
      <c r="AD396" s="1">
        <f>ROUNDDOWN(S396*基本データ等!$B$3,0)</f>
        <v>8543</v>
      </c>
      <c r="AE396" s="1">
        <f>ROUNDDOWN(T396*基本データ等!$B$3,0)</f>
        <v>9891</v>
      </c>
      <c r="AF396" s="1">
        <f>ROUNDDOWN(U396*基本データ等!$B$3,0)</f>
        <v>9991</v>
      </c>
      <c r="AG396" s="1">
        <f>ROUNDDOWN(V396*基本データ等!$B$3,0)</f>
        <v>17441</v>
      </c>
      <c r="AH396" s="1">
        <f>ROUNDDOWN(W396*基本データ等!$B$3,0)</f>
        <v>9100</v>
      </c>
    </row>
    <row r="397" spans="1:34">
      <c r="A397" s="6">
        <v>394</v>
      </c>
      <c r="B397" s="1">
        <f t="shared" si="88"/>
        <v>90977</v>
      </c>
      <c r="C397" s="1">
        <f t="shared" si="89"/>
        <v>90977</v>
      </c>
      <c r="D397" s="1">
        <f t="shared" si="90"/>
        <v>90977</v>
      </c>
      <c r="E397" s="1">
        <f t="shared" si="91"/>
        <v>92926</v>
      </c>
      <c r="F397" s="1">
        <f t="shared" si="92"/>
        <v>93014</v>
      </c>
      <c r="G397" s="1">
        <f t="shared" si="93"/>
        <v>93696</v>
      </c>
      <c r="H397" s="1">
        <f t="shared" si="94"/>
        <v>94213</v>
      </c>
      <c r="I397" s="1">
        <f t="shared" si="95"/>
        <v>109041</v>
      </c>
      <c r="J397" s="1">
        <f t="shared" si="96"/>
        <v>110141</v>
      </c>
      <c r="K397" s="1">
        <f t="shared" si="97"/>
        <v>192091</v>
      </c>
      <c r="L397" s="1">
        <f t="shared" si="98"/>
        <v>100381</v>
      </c>
      <c r="M397" s="1">
        <f>$A397*基本データ等!$F$13-基本データ等!$F$34</f>
        <v>82707</v>
      </c>
      <c r="N397" s="1">
        <f>$A397*基本データ等!$F$14-基本データ等!$F$35</f>
        <v>82707</v>
      </c>
      <c r="O397" s="1">
        <f>$A397*基本データ等!$F$15-基本データ等!$F$36</f>
        <v>82707</v>
      </c>
      <c r="P397" s="1">
        <f>$A397*基本データ等!$F$16-基本データ等!$F$37</f>
        <v>84479</v>
      </c>
      <c r="Q397" s="1">
        <f>$A397*基本データ等!$F$17-基本データ等!$F$38</f>
        <v>84559</v>
      </c>
      <c r="R397" s="1">
        <f>$A397*基本データ等!$F$18-基本データ等!$F$39</f>
        <v>85179</v>
      </c>
      <c r="S397" s="1">
        <f>$A397*基本データ等!$F$19-基本データ等!$F$40</f>
        <v>85649</v>
      </c>
      <c r="T397" s="1">
        <f>$A397*基本データ等!$F$20-基本データ等!$F$41</f>
        <v>99129</v>
      </c>
      <c r="U397" s="1">
        <f>$A397*基本データ等!$F$21-基本データ等!$F$42</f>
        <v>100129</v>
      </c>
      <c r="V397" s="1">
        <f>$A397*基本データ等!$F$22-基本データ等!$F$43</f>
        <v>174629</v>
      </c>
      <c r="W397" s="1">
        <f>$A397*基本データ等!$G$26-基本データ等!$G$47</f>
        <v>91256</v>
      </c>
      <c r="X397" s="1">
        <f>ROUNDDOWN(M397*基本データ等!$B$3,0)</f>
        <v>8270</v>
      </c>
      <c r="Y397" s="1">
        <f>ROUNDDOWN(N397*基本データ等!$B$3,0)</f>
        <v>8270</v>
      </c>
      <c r="Z397" s="1">
        <f>ROUNDDOWN(O397*基本データ等!$B$3,0)</f>
        <v>8270</v>
      </c>
      <c r="AA397" s="1">
        <f>ROUNDDOWN(P397*基本データ等!$B$3,0)</f>
        <v>8447</v>
      </c>
      <c r="AB397" s="1">
        <f>ROUNDDOWN(Q397*基本データ等!$B$3,0)</f>
        <v>8455</v>
      </c>
      <c r="AC397" s="1">
        <f>ROUNDDOWN(R397*基本データ等!$B$3,0)</f>
        <v>8517</v>
      </c>
      <c r="AD397" s="1">
        <f>ROUNDDOWN(S397*基本データ等!$B$3,0)</f>
        <v>8564</v>
      </c>
      <c r="AE397" s="1">
        <f>ROUNDDOWN(T397*基本データ等!$B$3,0)</f>
        <v>9912</v>
      </c>
      <c r="AF397" s="1">
        <f>ROUNDDOWN(U397*基本データ等!$B$3,0)</f>
        <v>10012</v>
      </c>
      <c r="AG397" s="1">
        <f>ROUNDDOWN(V397*基本データ等!$B$3,0)</f>
        <v>17462</v>
      </c>
      <c r="AH397" s="1">
        <f>ROUNDDOWN(W397*基本データ等!$B$3,0)</f>
        <v>9125</v>
      </c>
    </row>
    <row r="398" spans="1:34">
      <c r="A398" s="6">
        <v>395</v>
      </c>
      <c r="B398" s="1">
        <f t="shared" ref="B398:B461" si="99">M398+X398</f>
        <v>91215</v>
      </c>
      <c r="C398" s="1">
        <f t="shared" ref="C398:C461" si="100">N398+Y398</f>
        <v>91215</v>
      </c>
      <c r="D398" s="1">
        <f t="shared" ref="D398:D461" si="101">O398+Z398</f>
        <v>91215</v>
      </c>
      <c r="E398" s="1">
        <f t="shared" ref="E398:E461" si="102">P398+AA398</f>
        <v>93164</v>
      </c>
      <c r="F398" s="1">
        <f t="shared" ref="F398:F461" si="103">Q398+AB398</f>
        <v>93252</v>
      </c>
      <c r="G398" s="1">
        <f t="shared" ref="G398:G461" si="104">R398+AC398</f>
        <v>93934</v>
      </c>
      <c r="H398" s="1">
        <f t="shared" ref="H398:H461" si="105">S398+AD398</f>
        <v>94451</v>
      </c>
      <c r="I398" s="1">
        <f t="shared" ref="I398:I461" si="106">T398+AE398</f>
        <v>109279</v>
      </c>
      <c r="J398" s="1">
        <f t="shared" ref="J398:J461" si="107">U398+AF398</f>
        <v>110379</v>
      </c>
      <c r="K398" s="1">
        <f t="shared" ref="K398:K461" si="108">V398+AG398</f>
        <v>192329</v>
      </c>
      <c r="L398" s="1">
        <f t="shared" ref="L398:L461" si="109">W398+AH398</f>
        <v>100658</v>
      </c>
      <c r="M398" s="1">
        <f>$A398*基本データ等!$F$13-基本データ等!$F$34</f>
        <v>82923</v>
      </c>
      <c r="N398" s="1">
        <f>$A398*基本データ等!$F$14-基本データ等!$F$35</f>
        <v>82923</v>
      </c>
      <c r="O398" s="1">
        <f>$A398*基本データ等!$F$15-基本データ等!$F$36</f>
        <v>82923</v>
      </c>
      <c r="P398" s="1">
        <f>$A398*基本データ等!$F$16-基本データ等!$F$37</f>
        <v>84695</v>
      </c>
      <c r="Q398" s="1">
        <f>$A398*基本データ等!$F$17-基本データ等!$F$38</f>
        <v>84775</v>
      </c>
      <c r="R398" s="1">
        <f>$A398*基本データ等!$F$18-基本データ等!$F$39</f>
        <v>85395</v>
      </c>
      <c r="S398" s="1">
        <f>$A398*基本データ等!$F$19-基本データ等!$F$40</f>
        <v>85865</v>
      </c>
      <c r="T398" s="1">
        <f>$A398*基本データ等!$F$20-基本データ等!$F$41</f>
        <v>99345</v>
      </c>
      <c r="U398" s="1">
        <f>$A398*基本データ等!$F$21-基本データ等!$F$42</f>
        <v>100345</v>
      </c>
      <c r="V398" s="1">
        <f>$A398*基本データ等!$F$22-基本データ等!$F$43</f>
        <v>174845</v>
      </c>
      <c r="W398" s="1">
        <f>$A398*基本データ等!$G$26-基本データ等!$G$47</f>
        <v>91508</v>
      </c>
      <c r="X398" s="1">
        <f>ROUNDDOWN(M398*基本データ等!$B$3,0)</f>
        <v>8292</v>
      </c>
      <c r="Y398" s="1">
        <f>ROUNDDOWN(N398*基本データ等!$B$3,0)</f>
        <v>8292</v>
      </c>
      <c r="Z398" s="1">
        <f>ROUNDDOWN(O398*基本データ等!$B$3,0)</f>
        <v>8292</v>
      </c>
      <c r="AA398" s="1">
        <f>ROUNDDOWN(P398*基本データ等!$B$3,0)</f>
        <v>8469</v>
      </c>
      <c r="AB398" s="1">
        <f>ROUNDDOWN(Q398*基本データ等!$B$3,0)</f>
        <v>8477</v>
      </c>
      <c r="AC398" s="1">
        <f>ROUNDDOWN(R398*基本データ等!$B$3,0)</f>
        <v>8539</v>
      </c>
      <c r="AD398" s="1">
        <f>ROUNDDOWN(S398*基本データ等!$B$3,0)</f>
        <v>8586</v>
      </c>
      <c r="AE398" s="1">
        <f>ROUNDDOWN(T398*基本データ等!$B$3,0)</f>
        <v>9934</v>
      </c>
      <c r="AF398" s="1">
        <f>ROUNDDOWN(U398*基本データ等!$B$3,0)</f>
        <v>10034</v>
      </c>
      <c r="AG398" s="1">
        <f>ROUNDDOWN(V398*基本データ等!$B$3,0)</f>
        <v>17484</v>
      </c>
      <c r="AH398" s="1">
        <f>ROUNDDOWN(W398*基本データ等!$B$3,0)</f>
        <v>9150</v>
      </c>
    </row>
    <row r="399" spans="1:34">
      <c r="A399" s="6">
        <v>396</v>
      </c>
      <c r="B399" s="1">
        <f t="shared" si="99"/>
        <v>91452</v>
      </c>
      <c r="C399" s="1">
        <f t="shared" si="100"/>
        <v>91452</v>
      </c>
      <c r="D399" s="1">
        <f t="shared" si="101"/>
        <v>91452</v>
      </c>
      <c r="E399" s="1">
        <f t="shared" si="102"/>
        <v>93402</v>
      </c>
      <c r="F399" s="1">
        <f t="shared" si="103"/>
        <v>93490</v>
      </c>
      <c r="G399" s="1">
        <f t="shared" si="104"/>
        <v>94172</v>
      </c>
      <c r="H399" s="1">
        <f t="shared" si="105"/>
        <v>94689</v>
      </c>
      <c r="I399" s="1">
        <f t="shared" si="106"/>
        <v>109517</v>
      </c>
      <c r="J399" s="1">
        <f t="shared" si="107"/>
        <v>110617</v>
      </c>
      <c r="K399" s="1">
        <f t="shared" si="108"/>
        <v>192567</v>
      </c>
      <c r="L399" s="1">
        <f t="shared" si="109"/>
        <v>100936</v>
      </c>
      <c r="M399" s="1">
        <f>$A399*基本データ等!$F$13-基本データ等!$F$34</f>
        <v>83139</v>
      </c>
      <c r="N399" s="1">
        <f>$A399*基本データ等!$F$14-基本データ等!$F$35</f>
        <v>83139</v>
      </c>
      <c r="O399" s="1">
        <f>$A399*基本データ等!$F$15-基本データ等!$F$36</f>
        <v>83139</v>
      </c>
      <c r="P399" s="1">
        <f>$A399*基本データ等!$F$16-基本データ等!$F$37</f>
        <v>84911</v>
      </c>
      <c r="Q399" s="1">
        <f>$A399*基本データ等!$F$17-基本データ等!$F$38</f>
        <v>84991</v>
      </c>
      <c r="R399" s="1">
        <f>$A399*基本データ等!$F$18-基本データ等!$F$39</f>
        <v>85611</v>
      </c>
      <c r="S399" s="1">
        <f>$A399*基本データ等!$F$19-基本データ等!$F$40</f>
        <v>86081</v>
      </c>
      <c r="T399" s="1">
        <f>$A399*基本データ等!$F$20-基本データ等!$F$41</f>
        <v>99561</v>
      </c>
      <c r="U399" s="1">
        <f>$A399*基本データ等!$F$21-基本データ等!$F$42</f>
        <v>100561</v>
      </c>
      <c r="V399" s="1">
        <f>$A399*基本データ等!$F$22-基本データ等!$F$43</f>
        <v>175061</v>
      </c>
      <c r="W399" s="1">
        <f>$A399*基本データ等!$G$26-基本データ等!$G$47</f>
        <v>91760</v>
      </c>
      <c r="X399" s="1">
        <f>ROUNDDOWN(M399*基本データ等!$B$3,0)</f>
        <v>8313</v>
      </c>
      <c r="Y399" s="1">
        <f>ROUNDDOWN(N399*基本データ等!$B$3,0)</f>
        <v>8313</v>
      </c>
      <c r="Z399" s="1">
        <f>ROUNDDOWN(O399*基本データ等!$B$3,0)</f>
        <v>8313</v>
      </c>
      <c r="AA399" s="1">
        <f>ROUNDDOWN(P399*基本データ等!$B$3,0)</f>
        <v>8491</v>
      </c>
      <c r="AB399" s="1">
        <f>ROUNDDOWN(Q399*基本データ等!$B$3,0)</f>
        <v>8499</v>
      </c>
      <c r="AC399" s="1">
        <f>ROUNDDOWN(R399*基本データ等!$B$3,0)</f>
        <v>8561</v>
      </c>
      <c r="AD399" s="1">
        <f>ROUNDDOWN(S399*基本データ等!$B$3,0)</f>
        <v>8608</v>
      </c>
      <c r="AE399" s="1">
        <f>ROUNDDOWN(T399*基本データ等!$B$3,0)</f>
        <v>9956</v>
      </c>
      <c r="AF399" s="1">
        <f>ROUNDDOWN(U399*基本データ等!$B$3,0)</f>
        <v>10056</v>
      </c>
      <c r="AG399" s="1">
        <f>ROUNDDOWN(V399*基本データ等!$B$3,0)</f>
        <v>17506</v>
      </c>
      <c r="AH399" s="1">
        <f>ROUNDDOWN(W399*基本データ等!$B$3,0)</f>
        <v>9176</v>
      </c>
    </row>
    <row r="400" spans="1:34">
      <c r="A400" s="6">
        <v>397</v>
      </c>
      <c r="B400" s="1">
        <f t="shared" si="99"/>
        <v>91690</v>
      </c>
      <c r="C400" s="1">
        <f t="shared" si="100"/>
        <v>91690</v>
      </c>
      <c r="D400" s="1">
        <f t="shared" si="101"/>
        <v>91690</v>
      </c>
      <c r="E400" s="1">
        <f t="shared" si="102"/>
        <v>93639</v>
      </c>
      <c r="F400" s="1">
        <f t="shared" si="103"/>
        <v>93727</v>
      </c>
      <c r="G400" s="1">
        <f t="shared" si="104"/>
        <v>94409</v>
      </c>
      <c r="H400" s="1">
        <f t="shared" si="105"/>
        <v>94926</v>
      </c>
      <c r="I400" s="1">
        <f t="shared" si="106"/>
        <v>109754</v>
      </c>
      <c r="J400" s="1">
        <f t="shared" si="107"/>
        <v>110854</v>
      </c>
      <c r="K400" s="1">
        <f t="shared" si="108"/>
        <v>192804</v>
      </c>
      <c r="L400" s="1">
        <f t="shared" si="109"/>
        <v>101213</v>
      </c>
      <c r="M400" s="1">
        <f>$A400*基本データ等!$F$13-基本データ等!$F$34</f>
        <v>83355</v>
      </c>
      <c r="N400" s="1">
        <f>$A400*基本データ等!$F$14-基本データ等!$F$35</f>
        <v>83355</v>
      </c>
      <c r="O400" s="1">
        <f>$A400*基本データ等!$F$15-基本データ等!$F$36</f>
        <v>83355</v>
      </c>
      <c r="P400" s="1">
        <f>$A400*基本データ等!$F$16-基本データ等!$F$37</f>
        <v>85127</v>
      </c>
      <c r="Q400" s="1">
        <f>$A400*基本データ等!$F$17-基本データ等!$F$38</f>
        <v>85207</v>
      </c>
      <c r="R400" s="1">
        <f>$A400*基本データ等!$F$18-基本データ等!$F$39</f>
        <v>85827</v>
      </c>
      <c r="S400" s="1">
        <f>$A400*基本データ等!$F$19-基本データ等!$F$40</f>
        <v>86297</v>
      </c>
      <c r="T400" s="1">
        <f>$A400*基本データ等!$F$20-基本データ等!$F$41</f>
        <v>99777</v>
      </c>
      <c r="U400" s="1">
        <f>$A400*基本データ等!$F$21-基本データ等!$F$42</f>
        <v>100777</v>
      </c>
      <c r="V400" s="1">
        <f>$A400*基本データ等!$F$22-基本データ等!$F$43</f>
        <v>175277</v>
      </c>
      <c r="W400" s="1">
        <f>$A400*基本データ等!$G$26-基本データ等!$G$47</f>
        <v>92012</v>
      </c>
      <c r="X400" s="1">
        <f>ROUNDDOWN(M400*基本データ等!$B$3,0)</f>
        <v>8335</v>
      </c>
      <c r="Y400" s="1">
        <f>ROUNDDOWN(N400*基本データ等!$B$3,0)</f>
        <v>8335</v>
      </c>
      <c r="Z400" s="1">
        <f>ROUNDDOWN(O400*基本データ等!$B$3,0)</f>
        <v>8335</v>
      </c>
      <c r="AA400" s="1">
        <f>ROUNDDOWN(P400*基本データ等!$B$3,0)</f>
        <v>8512</v>
      </c>
      <c r="AB400" s="1">
        <f>ROUNDDOWN(Q400*基本データ等!$B$3,0)</f>
        <v>8520</v>
      </c>
      <c r="AC400" s="1">
        <f>ROUNDDOWN(R400*基本データ等!$B$3,0)</f>
        <v>8582</v>
      </c>
      <c r="AD400" s="1">
        <f>ROUNDDOWN(S400*基本データ等!$B$3,0)</f>
        <v>8629</v>
      </c>
      <c r="AE400" s="1">
        <f>ROUNDDOWN(T400*基本データ等!$B$3,0)</f>
        <v>9977</v>
      </c>
      <c r="AF400" s="1">
        <f>ROUNDDOWN(U400*基本データ等!$B$3,0)</f>
        <v>10077</v>
      </c>
      <c r="AG400" s="1">
        <f>ROUNDDOWN(V400*基本データ等!$B$3,0)</f>
        <v>17527</v>
      </c>
      <c r="AH400" s="1">
        <f>ROUNDDOWN(W400*基本データ等!$B$3,0)</f>
        <v>9201</v>
      </c>
    </row>
    <row r="401" spans="1:34">
      <c r="A401" s="6">
        <v>398</v>
      </c>
      <c r="B401" s="1">
        <f t="shared" si="99"/>
        <v>91928</v>
      </c>
      <c r="C401" s="1">
        <f t="shared" si="100"/>
        <v>91928</v>
      </c>
      <c r="D401" s="1">
        <f t="shared" si="101"/>
        <v>91928</v>
      </c>
      <c r="E401" s="1">
        <f t="shared" si="102"/>
        <v>93877</v>
      </c>
      <c r="F401" s="1">
        <f t="shared" si="103"/>
        <v>93965</v>
      </c>
      <c r="G401" s="1">
        <f t="shared" si="104"/>
        <v>94647</v>
      </c>
      <c r="H401" s="1">
        <f t="shared" si="105"/>
        <v>95164</v>
      </c>
      <c r="I401" s="1">
        <f t="shared" si="106"/>
        <v>109992</v>
      </c>
      <c r="J401" s="1">
        <f t="shared" si="107"/>
        <v>111092</v>
      </c>
      <c r="K401" s="1">
        <f t="shared" si="108"/>
        <v>193042</v>
      </c>
      <c r="L401" s="1">
        <f t="shared" si="109"/>
        <v>101490</v>
      </c>
      <c r="M401" s="1">
        <f>$A401*基本データ等!$F$13-基本データ等!$F$34</f>
        <v>83571</v>
      </c>
      <c r="N401" s="1">
        <f>$A401*基本データ等!$F$14-基本データ等!$F$35</f>
        <v>83571</v>
      </c>
      <c r="O401" s="1">
        <f>$A401*基本データ等!$F$15-基本データ等!$F$36</f>
        <v>83571</v>
      </c>
      <c r="P401" s="1">
        <f>$A401*基本データ等!$F$16-基本データ等!$F$37</f>
        <v>85343</v>
      </c>
      <c r="Q401" s="1">
        <f>$A401*基本データ等!$F$17-基本データ等!$F$38</f>
        <v>85423</v>
      </c>
      <c r="R401" s="1">
        <f>$A401*基本データ等!$F$18-基本データ等!$F$39</f>
        <v>86043</v>
      </c>
      <c r="S401" s="1">
        <f>$A401*基本データ等!$F$19-基本データ等!$F$40</f>
        <v>86513</v>
      </c>
      <c r="T401" s="1">
        <f>$A401*基本データ等!$F$20-基本データ等!$F$41</f>
        <v>99993</v>
      </c>
      <c r="U401" s="1">
        <f>$A401*基本データ等!$F$21-基本データ等!$F$42</f>
        <v>100993</v>
      </c>
      <c r="V401" s="1">
        <f>$A401*基本データ等!$F$22-基本データ等!$F$43</f>
        <v>175493</v>
      </c>
      <c r="W401" s="1">
        <f>$A401*基本データ等!$G$26-基本データ等!$G$47</f>
        <v>92264</v>
      </c>
      <c r="X401" s="1">
        <f>ROUNDDOWN(M401*基本データ等!$B$3,0)</f>
        <v>8357</v>
      </c>
      <c r="Y401" s="1">
        <f>ROUNDDOWN(N401*基本データ等!$B$3,0)</f>
        <v>8357</v>
      </c>
      <c r="Z401" s="1">
        <f>ROUNDDOWN(O401*基本データ等!$B$3,0)</f>
        <v>8357</v>
      </c>
      <c r="AA401" s="1">
        <f>ROUNDDOWN(P401*基本データ等!$B$3,0)</f>
        <v>8534</v>
      </c>
      <c r="AB401" s="1">
        <f>ROUNDDOWN(Q401*基本データ等!$B$3,0)</f>
        <v>8542</v>
      </c>
      <c r="AC401" s="1">
        <f>ROUNDDOWN(R401*基本データ等!$B$3,0)</f>
        <v>8604</v>
      </c>
      <c r="AD401" s="1">
        <f>ROUNDDOWN(S401*基本データ等!$B$3,0)</f>
        <v>8651</v>
      </c>
      <c r="AE401" s="1">
        <f>ROUNDDOWN(T401*基本データ等!$B$3,0)</f>
        <v>9999</v>
      </c>
      <c r="AF401" s="1">
        <f>ROUNDDOWN(U401*基本データ等!$B$3,0)</f>
        <v>10099</v>
      </c>
      <c r="AG401" s="1">
        <f>ROUNDDOWN(V401*基本データ等!$B$3,0)</f>
        <v>17549</v>
      </c>
      <c r="AH401" s="1">
        <f>ROUNDDOWN(W401*基本データ等!$B$3,0)</f>
        <v>9226</v>
      </c>
    </row>
    <row r="402" spans="1:34">
      <c r="A402" s="6">
        <v>399</v>
      </c>
      <c r="B402" s="1">
        <f t="shared" si="99"/>
        <v>92165</v>
      </c>
      <c r="C402" s="1">
        <f t="shared" si="100"/>
        <v>92165</v>
      </c>
      <c r="D402" s="1">
        <f t="shared" si="101"/>
        <v>92165</v>
      </c>
      <c r="E402" s="1">
        <f t="shared" si="102"/>
        <v>94114</v>
      </c>
      <c r="F402" s="1">
        <f t="shared" si="103"/>
        <v>94202</v>
      </c>
      <c r="G402" s="1">
        <f t="shared" si="104"/>
        <v>94884</v>
      </c>
      <c r="H402" s="1">
        <f t="shared" si="105"/>
        <v>95401</v>
      </c>
      <c r="I402" s="1">
        <f t="shared" si="106"/>
        <v>110229</v>
      </c>
      <c r="J402" s="1">
        <f t="shared" si="107"/>
        <v>111329</v>
      </c>
      <c r="K402" s="1">
        <f t="shared" si="108"/>
        <v>193279</v>
      </c>
      <c r="L402" s="1">
        <f t="shared" si="109"/>
        <v>101767</v>
      </c>
      <c r="M402" s="1">
        <f>$A402*基本データ等!$F$13-基本データ等!$F$34</f>
        <v>83787</v>
      </c>
      <c r="N402" s="1">
        <f>$A402*基本データ等!$F$14-基本データ等!$F$35</f>
        <v>83787</v>
      </c>
      <c r="O402" s="1">
        <f>$A402*基本データ等!$F$15-基本データ等!$F$36</f>
        <v>83787</v>
      </c>
      <c r="P402" s="1">
        <f>$A402*基本データ等!$F$16-基本データ等!$F$37</f>
        <v>85559</v>
      </c>
      <c r="Q402" s="1">
        <f>$A402*基本データ等!$F$17-基本データ等!$F$38</f>
        <v>85639</v>
      </c>
      <c r="R402" s="1">
        <f>$A402*基本データ等!$F$18-基本データ等!$F$39</f>
        <v>86259</v>
      </c>
      <c r="S402" s="1">
        <f>$A402*基本データ等!$F$19-基本データ等!$F$40</f>
        <v>86729</v>
      </c>
      <c r="T402" s="1">
        <f>$A402*基本データ等!$F$20-基本データ等!$F$41</f>
        <v>100209</v>
      </c>
      <c r="U402" s="1">
        <f>$A402*基本データ等!$F$21-基本データ等!$F$42</f>
        <v>101209</v>
      </c>
      <c r="V402" s="1">
        <f>$A402*基本データ等!$F$22-基本データ等!$F$43</f>
        <v>175709</v>
      </c>
      <c r="W402" s="1">
        <f>$A402*基本データ等!$G$26-基本データ等!$G$47</f>
        <v>92516</v>
      </c>
      <c r="X402" s="1">
        <f>ROUNDDOWN(M402*基本データ等!$B$3,0)</f>
        <v>8378</v>
      </c>
      <c r="Y402" s="1">
        <f>ROUNDDOWN(N402*基本データ等!$B$3,0)</f>
        <v>8378</v>
      </c>
      <c r="Z402" s="1">
        <f>ROUNDDOWN(O402*基本データ等!$B$3,0)</f>
        <v>8378</v>
      </c>
      <c r="AA402" s="1">
        <f>ROUNDDOWN(P402*基本データ等!$B$3,0)</f>
        <v>8555</v>
      </c>
      <c r="AB402" s="1">
        <f>ROUNDDOWN(Q402*基本データ等!$B$3,0)</f>
        <v>8563</v>
      </c>
      <c r="AC402" s="1">
        <f>ROUNDDOWN(R402*基本データ等!$B$3,0)</f>
        <v>8625</v>
      </c>
      <c r="AD402" s="1">
        <f>ROUNDDOWN(S402*基本データ等!$B$3,0)</f>
        <v>8672</v>
      </c>
      <c r="AE402" s="1">
        <f>ROUNDDOWN(T402*基本データ等!$B$3,0)</f>
        <v>10020</v>
      </c>
      <c r="AF402" s="1">
        <f>ROUNDDOWN(U402*基本データ等!$B$3,0)</f>
        <v>10120</v>
      </c>
      <c r="AG402" s="1">
        <f>ROUNDDOWN(V402*基本データ等!$B$3,0)</f>
        <v>17570</v>
      </c>
      <c r="AH402" s="1">
        <f>ROUNDDOWN(W402*基本データ等!$B$3,0)</f>
        <v>9251</v>
      </c>
    </row>
    <row r="403" spans="1:34">
      <c r="A403" s="6">
        <v>400</v>
      </c>
      <c r="B403" s="1">
        <f t="shared" si="99"/>
        <v>92403</v>
      </c>
      <c r="C403" s="1">
        <f t="shared" si="100"/>
        <v>92403</v>
      </c>
      <c r="D403" s="1">
        <f t="shared" si="101"/>
        <v>92403</v>
      </c>
      <c r="E403" s="1">
        <f t="shared" si="102"/>
        <v>94352</v>
      </c>
      <c r="F403" s="1">
        <f t="shared" si="103"/>
        <v>94440</v>
      </c>
      <c r="G403" s="1">
        <f t="shared" si="104"/>
        <v>95122</v>
      </c>
      <c r="H403" s="1">
        <f t="shared" si="105"/>
        <v>95639</v>
      </c>
      <c r="I403" s="1">
        <f t="shared" si="106"/>
        <v>110467</v>
      </c>
      <c r="J403" s="1">
        <f t="shared" si="107"/>
        <v>111567</v>
      </c>
      <c r="K403" s="1">
        <f t="shared" si="108"/>
        <v>193517</v>
      </c>
      <c r="L403" s="1">
        <f t="shared" si="109"/>
        <v>102044</v>
      </c>
      <c r="M403" s="1">
        <f>$A403*基本データ等!$F$13-基本データ等!$F$34</f>
        <v>84003</v>
      </c>
      <c r="N403" s="1">
        <f>$A403*基本データ等!$F$14-基本データ等!$F$35</f>
        <v>84003</v>
      </c>
      <c r="O403" s="1">
        <f>$A403*基本データ等!$F$15-基本データ等!$F$36</f>
        <v>84003</v>
      </c>
      <c r="P403" s="1">
        <f>$A403*基本データ等!$F$16-基本データ等!$F$37</f>
        <v>85775</v>
      </c>
      <c r="Q403" s="1">
        <f>$A403*基本データ等!$F$17-基本データ等!$F$38</f>
        <v>85855</v>
      </c>
      <c r="R403" s="1">
        <f>$A403*基本データ等!$F$18-基本データ等!$F$39</f>
        <v>86475</v>
      </c>
      <c r="S403" s="1">
        <f>$A403*基本データ等!$F$19-基本データ等!$F$40</f>
        <v>86945</v>
      </c>
      <c r="T403" s="1">
        <f>$A403*基本データ等!$F$20-基本データ等!$F$41</f>
        <v>100425</v>
      </c>
      <c r="U403" s="1">
        <f>$A403*基本データ等!$F$21-基本データ等!$F$42</f>
        <v>101425</v>
      </c>
      <c r="V403" s="1">
        <f>$A403*基本データ等!$F$22-基本データ等!$F$43</f>
        <v>175925</v>
      </c>
      <c r="W403" s="1">
        <f>$A403*基本データ等!$G$26-基本データ等!$G$47</f>
        <v>92768</v>
      </c>
      <c r="X403" s="1">
        <f>ROUNDDOWN(M403*基本データ等!$B$3,0)</f>
        <v>8400</v>
      </c>
      <c r="Y403" s="1">
        <f>ROUNDDOWN(N403*基本データ等!$B$3,0)</f>
        <v>8400</v>
      </c>
      <c r="Z403" s="1">
        <f>ROUNDDOWN(O403*基本データ等!$B$3,0)</f>
        <v>8400</v>
      </c>
      <c r="AA403" s="1">
        <f>ROUNDDOWN(P403*基本データ等!$B$3,0)</f>
        <v>8577</v>
      </c>
      <c r="AB403" s="1">
        <f>ROUNDDOWN(Q403*基本データ等!$B$3,0)</f>
        <v>8585</v>
      </c>
      <c r="AC403" s="1">
        <f>ROUNDDOWN(R403*基本データ等!$B$3,0)</f>
        <v>8647</v>
      </c>
      <c r="AD403" s="1">
        <f>ROUNDDOWN(S403*基本データ等!$B$3,0)</f>
        <v>8694</v>
      </c>
      <c r="AE403" s="1">
        <f>ROUNDDOWN(T403*基本データ等!$B$3,0)</f>
        <v>10042</v>
      </c>
      <c r="AF403" s="1">
        <f>ROUNDDOWN(U403*基本データ等!$B$3,0)</f>
        <v>10142</v>
      </c>
      <c r="AG403" s="1">
        <f>ROUNDDOWN(V403*基本データ等!$B$3,0)</f>
        <v>17592</v>
      </c>
      <c r="AH403" s="1">
        <f>ROUNDDOWN(W403*基本データ等!$B$3,0)</f>
        <v>9276</v>
      </c>
    </row>
    <row r="404" spans="1:34">
      <c r="A404" s="6">
        <v>401</v>
      </c>
      <c r="B404" s="1">
        <f t="shared" si="99"/>
        <v>92640</v>
      </c>
      <c r="C404" s="1">
        <f t="shared" si="100"/>
        <v>92640</v>
      </c>
      <c r="D404" s="1">
        <f t="shared" si="101"/>
        <v>92640</v>
      </c>
      <c r="E404" s="1">
        <f t="shared" si="102"/>
        <v>94590</v>
      </c>
      <c r="F404" s="1">
        <f t="shared" si="103"/>
        <v>94678</v>
      </c>
      <c r="G404" s="1">
        <f t="shared" si="104"/>
        <v>95360</v>
      </c>
      <c r="H404" s="1">
        <f t="shared" si="105"/>
        <v>95877</v>
      </c>
      <c r="I404" s="1">
        <f t="shared" si="106"/>
        <v>110705</v>
      </c>
      <c r="J404" s="1">
        <f t="shared" si="107"/>
        <v>111805</v>
      </c>
      <c r="K404" s="1">
        <f t="shared" si="108"/>
        <v>193755</v>
      </c>
      <c r="L404" s="1">
        <f t="shared" si="109"/>
        <v>102322</v>
      </c>
      <c r="M404" s="1">
        <f>$A404*基本データ等!$F$13-基本データ等!$F$34</f>
        <v>84219</v>
      </c>
      <c r="N404" s="1">
        <f>$A404*基本データ等!$F$14-基本データ等!$F$35</f>
        <v>84219</v>
      </c>
      <c r="O404" s="1">
        <f>$A404*基本データ等!$F$15-基本データ等!$F$36</f>
        <v>84219</v>
      </c>
      <c r="P404" s="1">
        <f>$A404*基本データ等!$F$16-基本データ等!$F$37</f>
        <v>85991</v>
      </c>
      <c r="Q404" s="1">
        <f>$A404*基本データ等!$F$17-基本データ等!$F$38</f>
        <v>86071</v>
      </c>
      <c r="R404" s="1">
        <f>$A404*基本データ等!$F$18-基本データ等!$F$39</f>
        <v>86691</v>
      </c>
      <c r="S404" s="1">
        <f>$A404*基本データ等!$F$19-基本データ等!$F$40</f>
        <v>87161</v>
      </c>
      <c r="T404" s="1">
        <f>$A404*基本データ等!$F$20-基本データ等!$F$41</f>
        <v>100641</v>
      </c>
      <c r="U404" s="1">
        <f>$A404*基本データ等!$F$21-基本データ等!$F$42</f>
        <v>101641</v>
      </c>
      <c r="V404" s="1">
        <f>$A404*基本データ等!$F$22-基本データ等!$F$43</f>
        <v>176141</v>
      </c>
      <c r="W404" s="1">
        <f>$A404*基本データ等!$G$26-基本データ等!$G$47</f>
        <v>93020</v>
      </c>
      <c r="X404" s="1">
        <f>ROUNDDOWN(M404*基本データ等!$B$3,0)</f>
        <v>8421</v>
      </c>
      <c r="Y404" s="1">
        <f>ROUNDDOWN(N404*基本データ等!$B$3,0)</f>
        <v>8421</v>
      </c>
      <c r="Z404" s="1">
        <f>ROUNDDOWN(O404*基本データ等!$B$3,0)</f>
        <v>8421</v>
      </c>
      <c r="AA404" s="1">
        <f>ROUNDDOWN(P404*基本データ等!$B$3,0)</f>
        <v>8599</v>
      </c>
      <c r="AB404" s="1">
        <f>ROUNDDOWN(Q404*基本データ等!$B$3,0)</f>
        <v>8607</v>
      </c>
      <c r="AC404" s="1">
        <f>ROUNDDOWN(R404*基本データ等!$B$3,0)</f>
        <v>8669</v>
      </c>
      <c r="AD404" s="1">
        <f>ROUNDDOWN(S404*基本データ等!$B$3,0)</f>
        <v>8716</v>
      </c>
      <c r="AE404" s="1">
        <f>ROUNDDOWN(T404*基本データ等!$B$3,0)</f>
        <v>10064</v>
      </c>
      <c r="AF404" s="1">
        <f>ROUNDDOWN(U404*基本データ等!$B$3,0)</f>
        <v>10164</v>
      </c>
      <c r="AG404" s="1">
        <f>ROUNDDOWN(V404*基本データ等!$B$3,0)</f>
        <v>17614</v>
      </c>
      <c r="AH404" s="1">
        <f>ROUNDDOWN(W404*基本データ等!$B$3,0)</f>
        <v>9302</v>
      </c>
    </row>
    <row r="405" spans="1:34">
      <c r="A405" s="6">
        <v>402</v>
      </c>
      <c r="B405" s="1">
        <f t="shared" si="99"/>
        <v>92878</v>
      </c>
      <c r="C405" s="1">
        <f t="shared" si="100"/>
        <v>92878</v>
      </c>
      <c r="D405" s="1">
        <f t="shared" si="101"/>
        <v>92878</v>
      </c>
      <c r="E405" s="1">
        <f t="shared" si="102"/>
        <v>94827</v>
      </c>
      <c r="F405" s="1">
        <f t="shared" si="103"/>
        <v>94915</v>
      </c>
      <c r="G405" s="1">
        <f t="shared" si="104"/>
        <v>95597</v>
      </c>
      <c r="H405" s="1">
        <f t="shared" si="105"/>
        <v>96114</v>
      </c>
      <c r="I405" s="1">
        <f t="shared" si="106"/>
        <v>110942</v>
      </c>
      <c r="J405" s="1">
        <f t="shared" si="107"/>
        <v>112042</v>
      </c>
      <c r="K405" s="1">
        <f t="shared" si="108"/>
        <v>193992</v>
      </c>
      <c r="L405" s="1">
        <f t="shared" si="109"/>
        <v>102599</v>
      </c>
      <c r="M405" s="1">
        <f>$A405*基本データ等!$F$13-基本データ等!$F$34</f>
        <v>84435</v>
      </c>
      <c r="N405" s="1">
        <f>$A405*基本データ等!$F$14-基本データ等!$F$35</f>
        <v>84435</v>
      </c>
      <c r="O405" s="1">
        <f>$A405*基本データ等!$F$15-基本データ等!$F$36</f>
        <v>84435</v>
      </c>
      <c r="P405" s="1">
        <f>$A405*基本データ等!$F$16-基本データ等!$F$37</f>
        <v>86207</v>
      </c>
      <c r="Q405" s="1">
        <f>$A405*基本データ等!$F$17-基本データ等!$F$38</f>
        <v>86287</v>
      </c>
      <c r="R405" s="1">
        <f>$A405*基本データ等!$F$18-基本データ等!$F$39</f>
        <v>86907</v>
      </c>
      <c r="S405" s="1">
        <f>$A405*基本データ等!$F$19-基本データ等!$F$40</f>
        <v>87377</v>
      </c>
      <c r="T405" s="1">
        <f>$A405*基本データ等!$F$20-基本データ等!$F$41</f>
        <v>100857</v>
      </c>
      <c r="U405" s="1">
        <f>$A405*基本データ等!$F$21-基本データ等!$F$42</f>
        <v>101857</v>
      </c>
      <c r="V405" s="1">
        <f>$A405*基本データ等!$F$22-基本データ等!$F$43</f>
        <v>176357</v>
      </c>
      <c r="W405" s="1">
        <f>$A405*基本データ等!$G$26-基本データ等!$G$47</f>
        <v>93272</v>
      </c>
      <c r="X405" s="1">
        <f>ROUNDDOWN(M405*基本データ等!$B$3,0)</f>
        <v>8443</v>
      </c>
      <c r="Y405" s="1">
        <f>ROUNDDOWN(N405*基本データ等!$B$3,0)</f>
        <v>8443</v>
      </c>
      <c r="Z405" s="1">
        <f>ROUNDDOWN(O405*基本データ等!$B$3,0)</f>
        <v>8443</v>
      </c>
      <c r="AA405" s="1">
        <f>ROUNDDOWN(P405*基本データ等!$B$3,0)</f>
        <v>8620</v>
      </c>
      <c r="AB405" s="1">
        <f>ROUNDDOWN(Q405*基本データ等!$B$3,0)</f>
        <v>8628</v>
      </c>
      <c r="AC405" s="1">
        <f>ROUNDDOWN(R405*基本データ等!$B$3,0)</f>
        <v>8690</v>
      </c>
      <c r="AD405" s="1">
        <f>ROUNDDOWN(S405*基本データ等!$B$3,0)</f>
        <v>8737</v>
      </c>
      <c r="AE405" s="1">
        <f>ROUNDDOWN(T405*基本データ等!$B$3,0)</f>
        <v>10085</v>
      </c>
      <c r="AF405" s="1">
        <f>ROUNDDOWN(U405*基本データ等!$B$3,0)</f>
        <v>10185</v>
      </c>
      <c r="AG405" s="1">
        <f>ROUNDDOWN(V405*基本データ等!$B$3,0)</f>
        <v>17635</v>
      </c>
      <c r="AH405" s="1">
        <f>ROUNDDOWN(W405*基本データ等!$B$3,0)</f>
        <v>9327</v>
      </c>
    </row>
    <row r="406" spans="1:34">
      <c r="A406" s="6">
        <v>403</v>
      </c>
      <c r="B406" s="1">
        <f t="shared" si="99"/>
        <v>93116</v>
      </c>
      <c r="C406" s="1">
        <f t="shared" si="100"/>
        <v>93116</v>
      </c>
      <c r="D406" s="1">
        <f t="shared" si="101"/>
        <v>93116</v>
      </c>
      <c r="E406" s="1">
        <f t="shared" si="102"/>
        <v>95065</v>
      </c>
      <c r="F406" s="1">
        <f t="shared" si="103"/>
        <v>95153</v>
      </c>
      <c r="G406" s="1">
        <f t="shared" si="104"/>
        <v>95835</v>
      </c>
      <c r="H406" s="1">
        <f t="shared" si="105"/>
        <v>96352</v>
      </c>
      <c r="I406" s="1">
        <f t="shared" si="106"/>
        <v>111180</v>
      </c>
      <c r="J406" s="1">
        <f t="shared" si="107"/>
        <v>112280</v>
      </c>
      <c r="K406" s="1">
        <f t="shared" si="108"/>
        <v>194230</v>
      </c>
      <c r="L406" s="1">
        <f t="shared" si="109"/>
        <v>102876</v>
      </c>
      <c r="M406" s="1">
        <f>$A406*基本データ等!$F$13-基本データ等!$F$34</f>
        <v>84651</v>
      </c>
      <c r="N406" s="1">
        <f>$A406*基本データ等!$F$14-基本データ等!$F$35</f>
        <v>84651</v>
      </c>
      <c r="O406" s="1">
        <f>$A406*基本データ等!$F$15-基本データ等!$F$36</f>
        <v>84651</v>
      </c>
      <c r="P406" s="1">
        <f>$A406*基本データ等!$F$16-基本データ等!$F$37</f>
        <v>86423</v>
      </c>
      <c r="Q406" s="1">
        <f>$A406*基本データ等!$F$17-基本データ等!$F$38</f>
        <v>86503</v>
      </c>
      <c r="R406" s="1">
        <f>$A406*基本データ等!$F$18-基本データ等!$F$39</f>
        <v>87123</v>
      </c>
      <c r="S406" s="1">
        <f>$A406*基本データ等!$F$19-基本データ等!$F$40</f>
        <v>87593</v>
      </c>
      <c r="T406" s="1">
        <f>$A406*基本データ等!$F$20-基本データ等!$F$41</f>
        <v>101073</v>
      </c>
      <c r="U406" s="1">
        <f>$A406*基本データ等!$F$21-基本データ等!$F$42</f>
        <v>102073</v>
      </c>
      <c r="V406" s="1">
        <f>$A406*基本データ等!$F$22-基本データ等!$F$43</f>
        <v>176573</v>
      </c>
      <c r="W406" s="1">
        <f>$A406*基本データ等!$G$26-基本データ等!$G$47</f>
        <v>93524</v>
      </c>
      <c r="X406" s="1">
        <f>ROUNDDOWN(M406*基本データ等!$B$3,0)</f>
        <v>8465</v>
      </c>
      <c r="Y406" s="1">
        <f>ROUNDDOWN(N406*基本データ等!$B$3,0)</f>
        <v>8465</v>
      </c>
      <c r="Z406" s="1">
        <f>ROUNDDOWN(O406*基本データ等!$B$3,0)</f>
        <v>8465</v>
      </c>
      <c r="AA406" s="1">
        <f>ROUNDDOWN(P406*基本データ等!$B$3,0)</f>
        <v>8642</v>
      </c>
      <c r="AB406" s="1">
        <f>ROUNDDOWN(Q406*基本データ等!$B$3,0)</f>
        <v>8650</v>
      </c>
      <c r="AC406" s="1">
        <f>ROUNDDOWN(R406*基本データ等!$B$3,0)</f>
        <v>8712</v>
      </c>
      <c r="AD406" s="1">
        <f>ROUNDDOWN(S406*基本データ等!$B$3,0)</f>
        <v>8759</v>
      </c>
      <c r="AE406" s="1">
        <f>ROUNDDOWN(T406*基本データ等!$B$3,0)</f>
        <v>10107</v>
      </c>
      <c r="AF406" s="1">
        <f>ROUNDDOWN(U406*基本データ等!$B$3,0)</f>
        <v>10207</v>
      </c>
      <c r="AG406" s="1">
        <f>ROUNDDOWN(V406*基本データ等!$B$3,0)</f>
        <v>17657</v>
      </c>
      <c r="AH406" s="1">
        <f>ROUNDDOWN(W406*基本データ等!$B$3,0)</f>
        <v>9352</v>
      </c>
    </row>
    <row r="407" spans="1:34">
      <c r="A407" s="6">
        <v>404</v>
      </c>
      <c r="B407" s="1">
        <f t="shared" si="99"/>
        <v>93353</v>
      </c>
      <c r="C407" s="1">
        <f t="shared" si="100"/>
        <v>93353</v>
      </c>
      <c r="D407" s="1">
        <f t="shared" si="101"/>
        <v>93353</v>
      </c>
      <c r="E407" s="1">
        <f t="shared" si="102"/>
        <v>95302</v>
      </c>
      <c r="F407" s="1">
        <f t="shared" si="103"/>
        <v>95390</v>
      </c>
      <c r="G407" s="1">
        <f t="shared" si="104"/>
        <v>96072</v>
      </c>
      <c r="H407" s="1">
        <f t="shared" si="105"/>
        <v>96589</v>
      </c>
      <c r="I407" s="1">
        <f t="shared" si="106"/>
        <v>111417</v>
      </c>
      <c r="J407" s="1">
        <f t="shared" si="107"/>
        <v>112517</v>
      </c>
      <c r="K407" s="1">
        <f t="shared" si="108"/>
        <v>194467</v>
      </c>
      <c r="L407" s="1">
        <f t="shared" si="109"/>
        <v>103153</v>
      </c>
      <c r="M407" s="1">
        <f>$A407*基本データ等!$F$13-基本データ等!$F$34</f>
        <v>84867</v>
      </c>
      <c r="N407" s="1">
        <f>$A407*基本データ等!$F$14-基本データ等!$F$35</f>
        <v>84867</v>
      </c>
      <c r="O407" s="1">
        <f>$A407*基本データ等!$F$15-基本データ等!$F$36</f>
        <v>84867</v>
      </c>
      <c r="P407" s="1">
        <f>$A407*基本データ等!$F$16-基本データ等!$F$37</f>
        <v>86639</v>
      </c>
      <c r="Q407" s="1">
        <f>$A407*基本データ等!$F$17-基本データ等!$F$38</f>
        <v>86719</v>
      </c>
      <c r="R407" s="1">
        <f>$A407*基本データ等!$F$18-基本データ等!$F$39</f>
        <v>87339</v>
      </c>
      <c r="S407" s="1">
        <f>$A407*基本データ等!$F$19-基本データ等!$F$40</f>
        <v>87809</v>
      </c>
      <c r="T407" s="1">
        <f>$A407*基本データ等!$F$20-基本データ等!$F$41</f>
        <v>101289</v>
      </c>
      <c r="U407" s="1">
        <f>$A407*基本データ等!$F$21-基本データ等!$F$42</f>
        <v>102289</v>
      </c>
      <c r="V407" s="1">
        <f>$A407*基本データ等!$F$22-基本データ等!$F$43</f>
        <v>176789</v>
      </c>
      <c r="W407" s="1">
        <f>$A407*基本データ等!$G$26-基本データ等!$G$47</f>
        <v>93776</v>
      </c>
      <c r="X407" s="1">
        <f>ROUNDDOWN(M407*基本データ等!$B$3,0)</f>
        <v>8486</v>
      </c>
      <c r="Y407" s="1">
        <f>ROUNDDOWN(N407*基本データ等!$B$3,0)</f>
        <v>8486</v>
      </c>
      <c r="Z407" s="1">
        <f>ROUNDDOWN(O407*基本データ等!$B$3,0)</f>
        <v>8486</v>
      </c>
      <c r="AA407" s="1">
        <f>ROUNDDOWN(P407*基本データ等!$B$3,0)</f>
        <v>8663</v>
      </c>
      <c r="AB407" s="1">
        <f>ROUNDDOWN(Q407*基本データ等!$B$3,0)</f>
        <v>8671</v>
      </c>
      <c r="AC407" s="1">
        <f>ROUNDDOWN(R407*基本データ等!$B$3,0)</f>
        <v>8733</v>
      </c>
      <c r="AD407" s="1">
        <f>ROUNDDOWN(S407*基本データ等!$B$3,0)</f>
        <v>8780</v>
      </c>
      <c r="AE407" s="1">
        <f>ROUNDDOWN(T407*基本データ等!$B$3,0)</f>
        <v>10128</v>
      </c>
      <c r="AF407" s="1">
        <f>ROUNDDOWN(U407*基本データ等!$B$3,0)</f>
        <v>10228</v>
      </c>
      <c r="AG407" s="1">
        <f>ROUNDDOWN(V407*基本データ等!$B$3,0)</f>
        <v>17678</v>
      </c>
      <c r="AH407" s="1">
        <f>ROUNDDOWN(W407*基本データ等!$B$3,0)</f>
        <v>9377</v>
      </c>
    </row>
    <row r="408" spans="1:34">
      <c r="A408" s="6">
        <v>405</v>
      </c>
      <c r="B408" s="1">
        <f t="shared" si="99"/>
        <v>93591</v>
      </c>
      <c r="C408" s="1">
        <f t="shared" si="100"/>
        <v>93591</v>
      </c>
      <c r="D408" s="1">
        <f t="shared" si="101"/>
        <v>93591</v>
      </c>
      <c r="E408" s="1">
        <f t="shared" si="102"/>
        <v>95540</v>
      </c>
      <c r="F408" s="1">
        <f t="shared" si="103"/>
        <v>95628</v>
      </c>
      <c r="G408" s="1">
        <f t="shared" si="104"/>
        <v>96310</v>
      </c>
      <c r="H408" s="1">
        <f t="shared" si="105"/>
        <v>96827</v>
      </c>
      <c r="I408" s="1">
        <f t="shared" si="106"/>
        <v>111655</v>
      </c>
      <c r="J408" s="1">
        <f t="shared" si="107"/>
        <v>112755</v>
      </c>
      <c r="K408" s="1">
        <f t="shared" si="108"/>
        <v>194705</v>
      </c>
      <c r="L408" s="1">
        <f t="shared" si="109"/>
        <v>103430</v>
      </c>
      <c r="M408" s="1">
        <f>$A408*基本データ等!$F$13-基本データ等!$F$34</f>
        <v>85083</v>
      </c>
      <c r="N408" s="1">
        <f>$A408*基本データ等!$F$14-基本データ等!$F$35</f>
        <v>85083</v>
      </c>
      <c r="O408" s="1">
        <f>$A408*基本データ等!$F$15-基本データ等!$F$36</f>
        <v>85083</v>
      </c>
      <c r="P408" s="1">
        <f>$A408*基本データ等!$F$16-基本データ等!$F$37</f>
        <v>86855</v>
      </c>
      <c r="Q408" s="1">
        <f>$A408*基本データ等!$F$17-基本データ等!$F$38</f>
        <v>86935</v>
      </c>
      <c r="R408" s="1">
        <f>$A408*基本データ等!$F$18-基本データ等!$F$39</f>
        <v>87555</v>
      </c>
      <c r="S408" s="1">
        <f>$A408*基本データ等!$F$19-基本データ等!$F$40</f>
        <v>88025</v>
      </c>
      <c r="T408" s="1">
        <f>$A408*基本データ等!$F$20-基本データ等!$F$41</f>
        <v>101505</v>
      </c>
      <c r="U408" s="1">
        <f>$A408*基本データ等!$F$21-基本データ等!$F$42</f>
        <v>102505</v>
      </c>
      <c r="V408" s="1">
        <f>$A408*基本データ等!$F$22-基本データ等!$F$43</f>
        <v>177005</v>
      </c>
      <c r="W408" s="1">
        <f>$A408*基本データ等!$G$26-基本データ等!$G$47</f>
        <v>94028</v>
      </c>
      <c r="X408" s="1">
        <f>ROUNDDOWN(M408*基本データ等!$B$3,0)</f>
        <v>8508</v>
      </c>
      <c r="Y408" s="1">
        <f>ROUNDDOWN(N408*基本データ等!$B$3,0)</f>
        <v>8508</v>
      </c>
      <c r="Z408" s="1">
        <f>ROUNDDOWN(O408*基本データ等!$B$3,0)</f>
        <v>8508</v>
      </c>
      <c r="AA408" s="1">
        <f>ROUNDDOWN(P408*基本データ等!$B$3,0)</f>
        <v>8685</v>
      </c>
      <c r="AB408" s="1">
        <f>ROUNDDOWN(Q408*基本データ等!$B$3,0)</f>
        <v>8693</v>
      </c>
      <c r="AC408" s="1">
        <f>ROUNDDOWN(R408*基本データ等!$B$3,0)</f>
        <v>8755</v>
      </c>
      <c r="AD408" s="1">
        <f>ROUNDDOWN(S408*基本データ等!$B$3,0)</f>
        <v>8802</v>
      </c>
      <c r="AE408" s="1">
        <f>ROUNDDOWN(T408*基本データ等!$B$3,0)</f>
        <v>10150</v>
      </c>
      <c r="AF408" s="1">
        <f>ROUNDDOWN(U408*基本データ等!$B$3,0)</f>
        <v>10250</v>
      </c>
      <c r="AG408" s="1">
        <f>ROUNDDOWN(V408*基本データ等!$B$3,0)</f>
        <v>17700</v>
      </c>
      <c r="AH408" s="1">
        <f>ROUNDDOWN(W408*基本データ等!$B$3,0)</f>
        <v>9402</v>
      </c>
    </row>
    <row r="409" spans="1:34">
      <c r="A409" s="6">
        <v>406</v>
      </c>
      <c r="B409" s="1">
        <f t="shared" si="99"/>
        <v>93828</v>
      </c>
      <c r="C409" s="1">
        <f t="shared" si="100"/>
        <v>93828</v>
      </c>
      <c r="D409" s="1">
        <f t="shared" si="101"/>
        <v>93828</v>
      </c>
      <c r="E409" s="1">
        <f t="shared" si="102"/>
        <v>95778</v>
      </c>
      <c r="F409" s="1">
        <f t="shared" si="103"/>
        <v>95866</v>
      </c>
      <c r="G409" s="1">
        <f t="shared" si="104"/>
        <v>96548</v>
      </c>
      <c r="H409" s="1">
        <f t="shared" si="105"/>
        <v>97065</v>
      </c>
      <c r="I409" s="1">
        <f t="shared" si="106"/>
        <v>111893</v>
      </c>
      <c r="J409" s="1">
        <f t="shared" si="107"/>
        <v>112993</v>
      </c>
      <c r="K409" s="1">
        <f t="shared" si="108"/>
        <v>194943</v>
      </c>
      <c r="L409" s="1">
        <f t="shared" si="109"/>
        <v>103708</v>
      </c>
      <c r="M409" s="1">
        <f>$A409*基本データ等!$F$13-基本データ等!$F$34</f>
        <v>85299</v>
      </c>
      <c r="N409" s="1">
        <f>$A409*基本データ等!$F$14-基本データ等!$F$35</f>
        <v>85299</v>
      </c>
      <c r="O409" s="1">
        <f>$A409*基本データ等!$F$15-基本データ等!$F$36</f>
        <v>85299</v>
      </c>
      <c r="P409" s="1">
        <f>$A409*基本データ等!$F$16-基本データ等!$F$37</f>
        <v>87071</v>
      </c>
      <c r="Q409" s="1">
        <f>$A409*基本データ等!$F$17-基本データ等!$F$38</f>
        <v>87151</v>
      </c>
      <c r="R409" s="1">
        <f>$A409*基本データ等!$F$18-基本データ等!$F$39</f>
        <v>87771</v>
      </c>
      <c r="S409" s="1">
        <f>$A409*基本データ等!$F$19-基本データ等!$F$40</f>
        <v>88241</v>
      </c>
      <c r="T409" s="1">
        <f>$A409*基本データ等!$F$20-基本データ等!$F$41</f>
        <v>101721</v>
      </c>
      <c r="U409" s="1">
        <f>$A409*基本データ等!$F$21-基本データ等!$F$42</f>
        <v>102721</v>
      </c>
      <c r="V409" s="1">
        <f>$A409*基本データ等!$F$22-基本データ等!$F$43</f>
        <v>177221</v>
      </c>
      <c r="W409" s="1">
        <f>$A409*基本データ等!$G$26-基本データ等!$G$47</f>
        <v>94280</v>
      </c>
      <c r="X409" s="1">
        <f>ROUNDDOWN(M409*基本データ等!$B$3,0)</f>
        <v>8529</v>
      </c>
      <c r="Y409" s="1">
        <f>ROUNDDOWN(N409*基本データ等!$B$3,0)</f>
        <v>8529</v>
      </c>
      <c r="Z409" s="1">
        <f>ROUNDDOWN(O409*基本データ等!$B$3,0)</f>
        <v>8529</v>
      </c>
      <c r="AA409" s="1">
        <f>ROUNDDOWN(P409*基本データ等!$B$3,0)</f>
        <v>8707</v>
      </c>
      <c r="AB409" s="1">
        <f>ROUNDDOWN(Q409*基本データ等!$B$3,0)</f>
        <v>8715</v>
      </c>
      <c r="AC409" s="1">
        <f>ROUNDDOWN(R409*基本データ等!$B$3,0)</f>
        <v>8777</v>
      </c>
      <c r="AD409" s="1">
        <f>ROUNDDOWN(S409*基本データ等!$B$3,0)</f>
        <v>8824</v>
      </c>
      <c r="AE409" s="1">
        <f>ROUNDDOWN(T409*基本データ等!$B$3,0)</f>
        <v>10172</v>
      </c>
      <c r="AF409" s="1">
        <f>ROUNDDOWN(U409*基本データ等!$B$3,0)</f>
        <v>10272</v>
      </c>
      <c r="AG409" s="1">
        <f>ROUNDDOWN(V409*基本データ等!$B$3,0)</f>
        <v>17722</v>
      </c>
      <c r="AH409" s="1">
        <f>ROUNDDOWN(W409*基本データ等!$B$3,0)</f>
        <v>9428</v>
      </c>
    </row>
    <row r="410" spans="1:34">
      <c r="A410" s="6">
        <v>407</v>
      </c>
      <c r="B410" s="1">
        <f t="shared" si="99"/>
        <v>94066</v>
      </c>
      <c r="C410" s="1">
        <f t="shared" si="100"/>
        <v>94066</v>
      </c>
      <c r="D410" s="1">
        <f t="shared" si="101"/>
        <v>94066</v>
      </c>
      <c r="E410" s="1">
        <f t="shared" si="102"/>
        <v>96015</v>
      </c>
      <c r="F410" s="1">
        <f t="shared" si="103"/>
        <v>96103</v>
      </c>
      <c r="G410" s="1">
        <f t="shared" si="104"/>
        <v>96785</v>
      </c>
      <c r="H410" s="1">
        <f t="shared" si="105"/>
        <v>97302</v>
      </c>
      <c r="I410" s="1">
        <f t="shared" si="106"/>
        <v>112130</v>
      </c>
      <c r="J410" s="1">
        <f t="shared" si="107"/>
        <v>113230</v>
      </c>
      <c r="K410" s="1">
        <f t="shared" si="108"/>
        <v>195180</v>
      </c>
      <c r="L410" s="1">
        <f t="shared" si="109"/>
        <v>103985</v>
      </c>
      <c r="M410" s="1">
        <f>$A410*基本データ等!$F$13-基本データ等!$F$34</f>
        <v>85515</v>
      </c>
      <c r="N410" s="1">
        <f>$A410*基本データ等!$F$14-基本データ等!$F$35</f>
        <v>85515</v>
      </c>
      <c r="O410" s="1">
        <f>$A410*基本データ等!$F$15-基本データ等!$F$36</f>
        <v>85515</v>
      </c>
      <c r="P410" s="1">
        <f>$A410*基本データ等!$F$16-基本データ等!$F$37</f>
        <v>87287</v>
      </c>
      <c r="Q410" s="1">
        <f>$A410*基本データ等!$F$17-基本データ等!$F$38</f>
        <v>87367</v>
      </c>
      <c r="R410" s="1">
        <f>$A410*基本データ等!$F$18-基本データ等!$F$39</f>
        <v>87987</v>
      </c>
      <c r="S410" s="1">
        <f>$A410*基本データ等!$F$19-基本データ等!$F$40</f>
        <v>88457</v>
      </c>
      <c r="T410" s="1">
        <f>$A410*基本データ等!$F$20-基本データ等!$F$41</f>
        <v>101937</v>
      </c>
      <c r="U410" s="1">
        <f>$A410*基本データ等!$F$21-基本データ等!$F$42</f>
        <v>102937</v>
      </c>
      <c r="V410" s="1">
        <f>$A410*基本データ等!$F$22-基本データ等!$F$43</f>
        <v>177437</v>
      </c>
      <c r="W410" s="1">
        <f>$A410*基本データ等!$G$26-基本データ等!$G$47</f>
        <v>94532</v>
      </c>
      <c r="X410" s="1">
        <f>ROUNDDOWN(M410*基本データ等!$B$3,0)</f>
        <v>8551</v>
      </c>
      <c r="Y410" s="1">
        <f>ROUNDDOWN(N410*基本データ等!$B$3,0)</f>
        <v>8551</v>
      </c>
      <c r="Z410" s="1">
        <f>ROUNDDOWN(O410*基本データ等!$B$3,0)</f>
        <v>8551</v>
      </c>
      <c r="AA410" s="1">
        <f>ROUNDDOWN(P410*基本データ等!$B$3,0)</f>
        <v>8728</v>
      </c>
      <c r="AB410" s="1">
        <f>ROUNDDOWN(Q410*基本データ等!$B$3,0)</f>
        <v>8736</v>
      </c>
      <c r="AC410" s="1">
        <f>ROUNDDOWN(R410*基本データ等!$B$3,0)</f>
        <v>8798</v>
      </c>
      <c r="AD410" s="1">
        <f>ROUNDDOWN(S410*基本データ等!$B$3,0)</f>
        <v>8845</v>
      </c>
      <c r="AE410" s="1">
        <f>ROUNDDOWN(T410*基本データ等!$B$3,0)</f>
        <v>10193</v>
      </c>
      <c r="AF410" s="1">
        <f>ROUNDDOWN(U410*基本データ等!$B$3,0)</f>
        <v>10293</v>
      </c>
      <c r="AG410" s="1">
        <f>ROUNDDOWN(V410*基本データ等!$B$3,0)</f>
        <v>17743</v>
      </c>
      <c r="AH410" s="1">
        <f>ROUNDDOWN(W410*基本データ等!$B$3,0)</f>
        <v>9453</v>
      </c>
    </row>
    <row r="411" spans="1:34">
      <c r="A411" s="6">
        <v>408</v>
      </c>
      <c r="B411" s="1">
        <f t="shared" si="99"/>
        <v>94304</v>
      </c>
      <c r="C411" s="1">
        <f t="shared" si="100"/>
        <v>94304</v>
      </c>
      <c r="D411" s="1">
        <f t="shared" si="101"/>
        <v>94304</v>
      </c>
      <c r="E411" s="1">
        <f t="shared" si="102"/>
        <v>96253</v>
      </c>
      <c r="F411" s="1">
        <f t="shared" si="103"/>
        <v>96341</v>
      </c>
      <c r="G411" s="1">
        <f t="shared" si="104"/>
        <v>97023</v>
      </c>
      <c r="H411" s="1">
        <f t="shared" si="105"/>
        <v>97540</v>
      </c>
      <c r="I411" s="1">
        <f t="shared" si="106"/>
        <v>112368</v>
      </c>
      <c r="J411" s="1">
        <f t="shared" si="107"/>
        <v>113468</v>
      </c>
      <c r="K411" s="1">
        <f t="shared" si="108"/>
        <v>195418</v>
      </c>
      <c r="L411" s="1">
        <f t="shared" si="109"/>
        <v>104262</v>
      </c>
      <c r="M411" s="1">
        <f>$A411*基本データ等!$F$13-基本データ等!$F$34</f>
        <v>85731</v>
      </c>
      <c r="N411" s="1">
        <f>$A411*基本データ等!$F$14-基本データ等!$F$35</f>
        <v>85731</v>
      </c>
      <c r="O411" s="1">
        <f>$A411*基本データ等!$F$15-基本データ等!$F$36</f>
        <v>85731</v>
      </c>
      <c r="P411" s="1">
        <f>$A411*基本データ等!$F$16-基本データ等!$F$37</f>
        <v>87503</v>
      </c>
      <c r="Q411" s="1">
        <f>$A411*基本データ等!$F$17-基本データ等!$F$38</f>
        <v>87583</v>
      </c>
      <c r="R411" s="1">
        <f>$A411*基本データ等!$F$18-基本データ等!$F$39</f>
        <v>88203</v>
      </c>
      <c r="S411" s="1">
        <f>$A411*基本データ等!$F$19-基本データ等!$F$40</f>
        <v>88673</v>
      </c>
      <c r="T411" s="1">
        <f>$A411*基本データ等!$F$20-基本データ等!$F$41</f>
        <v>102153</v>
      </c>
      <c r="U411" s="1">
        <f>$A411*基本データ等!$F$21-基本データ等!$F$42</f>
        <v>103153</v>
      </c>
      <c r="V411" s="1">
        <f>$A411*基本データ等!$F$22-基本データ等!$F$43</f>
        <v>177653</v>
      </c>
      <c r="W411" s="1">
        <f>$A411*基本データ等!$G$26-基本データ等!$G$47</f>
        <v>94784</v>
      </c>
      <c r="X411" s="1">
        <f>ROUNDDOWN(M411*基本データ等!$B$3,0)</f>
        <v>8573</v>
      </c>
      <c r="Y411" s="1">
        <f>ROUNDDOWN(N411*基本データ等!$B$3,0)</f>
        <v>8573</v>
      </c>
      <c r="Z411" s="1">
        <f>ROUNDDOWN(O411*基本データ等!$B$3,0)</f>
        <v>8573</v>
      </c>
      <c r="AA411" s="1">
        <f>ROUNDDOWN(P411*基本データ等!$B$3,0)</f>
        <v>8750</v>
      </c>
      <c r="AB411" s="1">
        <f>ROUNDDOWN(Q411*基本データ等!$B$3,0)</f>
        <v>8758</v>
      </c>
      <c r="AC411" s="1">
        <f>ROUNDDOWN(R411*基本データ等!$B$3,0)</f>
        <v>8820</v>
      </c>
      <c r="AD411" s="1">
        <f>ROUNDDOWN(S411*基本データ等!$B$3,0)</f>
        <v>8867</v>
      </c>
      <c r="AE411" s="1">
        <f>ROUNDDOWN(T411*基本データ等!$B$3,0)</f>
        <v>10215</v>
      </c>
      <c r="AF411" s="1">
        <f>ROUNDDOWN(U411*基本データ等!$B$3,0)</f>
        <v>10315</v>
      </c>
      <c r="AG411" s="1">
        <f>ROUNDDOWN(V411*基本データ等!$B$3,0)</f>
        <v>17765</v>
      </c>
      <c r="AH411" s="1">
        <f>ROUNDDOWN(W411*基本データ等!$B$3,0)</f>
        <v>9478</v>
      </c>
    </row>
    <row r="412" spans="1:34">
      <c r="A412" s="6">
        <v>409</v>
      </c>
      <c r="B412" s="1">
        <f t="shared" si="99"/>
        <v>94541</v>
      </c>
      <c r="C412" s="1">
        <f t="shared" si="100"/>
        <v>94541</v>
      </c>
      <c r="D412" s="1">
        <f t="shared" si="101"/>
        <v>94541</v>
      </c>
      <c r="E412" s="1">
        <f t="shared" si="102"/>
        <v>96490</v>
      </c>
      <c r="F412" s="1">
        <f t="shared" si="103"/>
        <v>96578</v>
      </c>
      <c r="G412" s="1">
        <f t="shared" si="104"/>
        <v>97260</v>
      </c>
      <c r="H412" s="1">
        <f t="shared" si="105"/>
        <v>97777</v>
      </c>
      <c r="I412" s="1">
        <f t="shared" si="106"/>
        <v>112605</v>
      </c>
      <c r="J412" s="1">
        <f t="shared" si="107"/>
        <v>113705</v>
      </c>
      <c r="K412" s="1">
        <f t="shared" si="108"/>
        <v>195655</v>
      </c>
      <c r="L412" s="1">
        <f t="shared" si="109"/>
        <v>104539</v>
      </c>
      <c r="M412" s="1">
        <f>$A412*基本データ等!$F$13-基本データ等!$F$34</f>
        <v>85947</v>
      </c>
      <c r="N412" s="1">
        <f>$A412*基本データ等!$F$14-基本データ等!$F$35</f>
        <v>85947</v>
      </c>
      <c r="O412" s="1">
        <f>$A412*基本データ等!$F$15-基本データ等!$F$36</f>
        <v>85947</v>
      </c>
      <c r="P412" s="1">
        <f>$A412*基本データ等!$F$16-基本データ等!$F$37</f>
        <v>87719</v>
      </c>
      <c r="Q412" s="1">
        <f>$A412*基本データ等!$F$17-基本データ等!$F$38</f>
        <v>87799</v>
      </c>
      <c r="R412" s="1">
        <f>$A412*基本データ等!$F$18-基本データ等!$F$39</f>
        <v>88419</v>
      </c>
      <c r="S412" s="1">
        <f>$A412*基本データ等!$F$19-基本データ等!$F$40</f>
        <v>88889</v>
      </c>
      <c r="T412" s="1">
        <f>$A412*基本データ等!$F$20-基本データ等!$F$41</f>
        <v>102369</v>
      </c>
      <c r="U412" s="1">
        <f>$A412*基本データ等!$F$21-基本データ等!$F$42</f>
        <v>103369</v>
      </c>
      <c r="V412" s="1">
        <f>$A412*基本データ等!$F$22-基本データ等!$F$43</f>
        <v>177869</v>
      </c>
      <c r="W412" s="1">
        <f>$A412*基本データ等!$G$26-基本データ等!$G$47</f>
        <v>95036</v>
      </c>
      <c r="X412" s="1">
        <f>ROUNDDOWN(M412*基本データ等!$B$3,0)</f>
        <v>8594</v>
      </c>
      <c r="Y412" s="1">
        <f>ROUNDDOWN(N412*基本データ等!$B$3,0)</f>
        <v>8594</v>
      </c>
      <c r="Z412" s="1">
        <f>ROUNDDOWN(O412*基本データ等!$B$3,0)</f>
        <v>8594</v>
      </c>
      <c r="AA412" s="1">
        <f>ROUNDDOWN(P412*基本データ等!$B$3,0)</f>
        <v>8771</v>
      </c>
      <c r="AB412" s="1">
        <f>ROUNDDOWN(Q412*基本データ等!$B$3,0)</f>
        <v>8779</v>
      </c>
      <c r="AC412" s="1">
        <f>ROUNDDOWN(R412*基本データ等!$B$3,0)</f>
        <v>8841</v>
      </c>
      <c r="AD412" s="1">
        <f>ROUNDDOWN(S412*基本データ等!$B$3,0)</f>
        <v>8888</v>
      </c>
      <c r="AE412" s="1">
        <f>ROUNDDOWN(T412*基本データ等!$B$3,0)</f>
        <v>10236</v>
      </c>
      <c r="AF412" s="1">
        <f>ROUNDDOWN(U412*基本データ等!$B$3,0)</f>
        <v>10336</v>
      </c>
      <c r="AG412" s="1">
        <f>ROUNDDOWN(V412*基本データ等!$B$3,0)</f>
        <v>17786</v>
      </c>
      <c r="AH412" s="1">
        <f>ROUNDDOWN(W412*基本データ等!$B$3,0)</f>
        <v>9503</v>
      </c>
    </row>
    <row r="413" spans="1:34">
      <c r="A413" s="6">
        <v>410</v>
      </c>
      <c r="B413" s="1">
        <f t="shared" si="99"/>
        <v>94779</v>
      </c>
      <c r="C413" s="1">
        <f t="shared" si="100"/>
        <v>94779</v>
      </c>
      <c r="D413" s="1">
        <f t="shared" si="101"/>
        <v>94779</v>
      </c>
      <c r="E413" s="1">
        <f t="shared" si="102"/>
        <v>96728</v>
      </c>
      <c r="F413" s="1">
        <f t="shared" si="103"/>
        <v>96816</v>
      </c>
      <c r="G413" s="1">
        <f t="shared" si="104"/>
        <v>97498</v>
      </c>
      <c r="H413" s="1">
        <f t="shared" si="105"/>
        <v>98015</v>
      </c>
      <c r="I413" s="1">
        <f t="shared" si="106"/>
        <v>112843</v>
      </c>
      <c r="J413" s="1">
        <f t="shared" si="107"/>
        <v>113943</v>
      </c>
      <c r="K413" s="1">
        <f t="shared" si="108"/>
        <v>195893</v>
      </c>
      <c r="L413" s="1">
        <f t="shared" si="109"/>
        <v>104816</v>
      </c>
      <c r="M413" s="1">
        <f>$A413*基本データ等!$F$13-基本データ等!$F$34</f>
        <v>86163</v>
      </c>
      <c r="N413" s="1">
        <f>$A413*基本データ等!$F$14-基本データ等!$F$35</f>
        <v>86163</v>
      </c>
      <c r="O413" s="1">
        <f>$A413*基本データ等!$F$15-基本データ等!$F$36</f>
        <v>86163</v>
      </c>
      <c r="P413" s="1">
        <f>$A413*基本データ等!$F$16-基本データ等!$F$37</f>
        <v>87935</v>
      </c>
      <c r="Q413" s="1">
        <f>$A413*基本データ等!$F$17-基本データ等!$F$38</f>
        <v>88015</v>
      </c>
      <c r="R413" s="1">
        <f>$A413*基本データ等!$F$18-基本データ等!$F$39</f>
        <v>88635</v>
      </c>
      <c r="S413" s="1">
        <f>$A413*基本データ等!$F$19-基本データ等!$F$40</f>
        <v>89105</v>
      </c>
      <c r="T413" s="1">
        <f>$A413*基本データ等!$F$20-基本データ等!$F$41</f>
        <v>102585</v>
      </c>
      <c r="U413" s="1">
        <f>$A413*基本データ等!$F$21-基本データ等!$F$42</f>
        <v>103585</v>
      </c>
      <c r="V413" s="1">
        <f>$A413*基本データ等!$F$22-基本データ等!$F$43</f>
        <v>178085</v>
      </c>
      <c r="W413" s="1">
        <f>$A413*基本データ等!$G$26-基本データ等!$G$47</f>
        <v>95288</v>
      </c>
      <c r="X413" s="1">
        <f>ROUNDDOWN(M413*基本データ等!$B$3,0)</f>
        <v>8616</v>
      </c>
      <c r="Y413" s="1">
        <f>ROUNDDOWN(N413*基本データ等!$B$3,0)</f>
        <v>8616</v>
      </c>
      <c r="Z413" s="1">
        <f>ROUNDDOWN(O413*基本データ等!$B$3,0)</f>
        <v>8616</v>
      </c>
      <c r="AA413" s="1">
        <f>ROUNDDOWN(P413*基本データ等!$B$3,0)</f>
        <v>8793</v>
      </c>
      <c r="AB413" s="1">
        <f>ROUNDDOWN(Q413*基本データ等!$B$3,0)</f>
        <v>8801</v>
      </c>
      <c r="AC413" s="1">
        <f>ROUNDDOWN(R413*基本データ等!$B$3,0)</f>
        <v>8863</v>
      </c>
      <c r="AD413" s="1">
        <f>ROUNDDOWN(S413*基本データ等!$B$3,0)</f>
        <v>8910</v>
      </c>
      <c r="AE413" s="1">
        <f>ROUNDDOWN(T413*基本データ等!$B$3,0)</f>
        <v>10258</v>
      </c>
      <c r="AF413" s="1">
        <f>ROUNDDOWN(U413*基本データ等!$B$3,0)</f>
        <v>10358</v>
      </c>
      <c r="AG413" s="1">
        <f>ROUNDDOWN(V413*基本データ等!$B$3,0)</f>
        <v>17808</v>
      </c>
      <c r="AH413" s="1">
        <f>ROUNDDOWN(W413*基本データ等!$B$3,0)</f>
        <v>9528</v>
      </c>
    </row>
    <row r="414" spans="1:34">
      <c r="A414" s="6">
        <v>411</v>
      </c>
      <c r="B414" s="1">
        <f t="shared" si="99"/>
        <v>95016</v>
      </c>
      <c r="C414" s="1">
        <f t="shared" si="100"/>
        <v>95016</v>
      </c>
      <c r="D414" s="1">
        <f t="shared" si="101"/>
        <v>95016</v>
      </c>
      <c r="E414" s="1">
        <f t="shared" si="102"/>
        <v>96966</v>
      </c>
      <c r="F414" s="1">
        <f t="shared" si="103"/>
        <v>97054</v>
      </c>
      <c r="G414" s="1">
        <f t="shared" si="104"/>
        <v>97736</v>
      </c>
      <c r="H414" s="1">
        <f t="shared" si="105"/>
        <v>98253</v>
      </c>
      <c r="I414" s="1">
        <f t="shared" si="106"/>
        <v>113081</v>
      </c>
      <c r="J414" s="1">
        <f t="shared" si="107"/>
        <v>114181</v>
      </c>
      <c r="K414" s="1">
        <f t="shared" si="108"/>
        <v>196131</v>
      </c>
      <c r="L414" s="1">
        <f t="shared" si="109"/>
        <v>105094</v>
      </c>
      <c r="M414" s="1">
        <f>$A414*基本データ等!$F$13-基本データ等!$F$34</f>
        <v>86379</v>
      </c>
      <c r="N414" s="1">
        <f>$A414*基本データ等!$F$14-基本データ等!$F$35</f>
        <v>86379</v>
      </c>
      <c r="O414" s="1">
        <f>$A414*基本データ等!$F$15-基本データ等!$F$36</f>
        <v>86379</v>
      </c>
      <c r="P414" s="1">
        <f>$A414*基本データ等!$F$16-基本データ等!$F$37</f>
        <v>88151</v>
      </c>
      <c r="Q414" s="1">
        <f>$A414*基本データ等!$F$17-基本データ等!$F$38</f>
        <v>88231</v>
      </c>
      <c r="R414" s="1">
        <f>$A414*基本データ等!$F$18-基本データ等!$F$39</f>
        <v>88851</v>
      </c>
      <c r="S414" s="1">
        <f>$A414*基本データ等!$F$19-基本データ等!$F$40</f>
        <v>89321</v>
      </c>
      <c r="T414" s="1">
        <f>$A414*基本データ等!$F$20-基本データ等!$F$41</f>
        <v>102801</v>
      </c>
      <c r="U414" s="1">
        <f>$A414*基本データ等!$F$21-基本データ等!$F$42</f>
        <v>103801</v>
      </c>
      <c r="V414" s="1">
        <f>$A414*基本データ等!$F$22-基本データ等!$F$43</f>
        <v>178301</v>
      </c>
      <c r="W414" s="1">
        <f>$A414*基本データ等!$G$26-基本データ等!$G$47</f>
        <v>95540</v>
      </c>
      <c r="X414" s="1">
        <f>ROUNDDOWN(M414*基本データ等!$B$3,0)</f>
        <v>8637</v>
      </c>
      <c r="Y414" s="1">
        <f>ROUNDDOWN(N414*基本データ等!$B$3,0)</f>
        <v>8637</v>
      </c>
      <c r="Z414" s="1">
        <f>ROUNDDOWN(O414*基本データ等!$B$3,0)</f>
        <v>8637</v>
      </c>
      <c r="AA414" s="1">
        <f>ROUNDDOWN(P414*基本データ等!$B$3,0)</f>
        <v>8815</v>
      </c>
      <c r="AB414" s="1">
        <f>ROUNDDOWN(Q414*基本データ等!$B$3,0)</f>
        <v>8823</v>
      </c>
      <c r="AC414" s="1">
        <f>ROUNDDOWN(R414*基本データ等!$B$3,0)</f>
        <v>8885</v>
      </c>
      <c r="AD414" s="1">
        <f>ROUNDDOWN(S414*基本データ等!$B$3,0)</f>
        <v>8932</v>
      </c>
      <c r="AE414" s="1">
        <f>ROUNDDOWN(T414*基本データ等!$B$3,0)</f>
        <v>10280</v>
      </c>
      <c r="AF414" s="1">
        <f>ROUNDDOWN(U414*基本データ等!$B$3,0)</f>
        <v>10380</v>
      </c>
      <c r="AG414" s="1">
        <f>ROUNDDOWN(V414*基本データ等!$B$3,0)</f>
        <v>17830</v>
      </c>
      <c r="AH414" s="1">
        <f>ROUNDDOWN(W414*基本データ等!$B$3,0)</f>
        <v>9554</v>
      </c>
    </row>
    <row r="415" spans="1:34">
      <c r="A415" s="6">
        <v>412</v>
      </c>
      <c r="B415" s="1">
        <f t="shared" si="99"/>
        <v>95254</v>
      </c>
      <c r="C415" s="1">
        <f t="shared" si="100"/>
        <v>95254</v>
      </c>
      <c r="D415" s="1">
        <f t="shared" si="101"/>
        <v>95254</v>
      </c>
      <c r="E415" s="1">
        <f t="shared" si="102"/>
        <v>97203</v>
      </c>
      <c r="F415" s="1">
        <f t="shared" si="103"/>
        <v>97291</v>
      </c>
      <c r="G415" s="1">
        <f t="shared" si="104"/>
        <v>97973</v>
      </c>
      <c r="H415" s="1">
        <f t="shared" si="105"/>
        <v>98490</v>
      </c>
      <c r="I415" s="1">
        <f t="shared" si="106"/>
        <v>113318</v>
      </c>
      <c r="J415" s="1">
        <f t="shared" si="107"/>
        <v>114418</v>
      </c>
      <c r="K415" s="1">
        <f t="shared" si="108"/>
        <v>196368</v>
      </c>
      <c r="L415" s="1">
        <f t="shared" si="109"/>
        <v>105371</v>
      </c>
      <c r="M415" s="1">
        <f>$A415*基本データ等!$F$13-基本データ等!$F$34</f>
        <v>86595</v>
      </c>
      <c r="N415" s="1">
        <f>$A415*基本データ等!$F$14-基本データ等!$F$35</f>
        <v>86595</v>
      </c>
      <c r="O415" s="1">
        <f>$A415*基本データ等!$F$15-基本データ等!$F$36</f>
        <v>86595</v>
      </c>
      <c r="P415" s="1">
        <f>$A415*基本データ等!$F$16-基本データ等!$F$37</f>
        <v>88367</v>
      </c>
      <c r="Q415" s="1">
        <f>$A415*基本データ等!$F$17-基本データ等!$F$38</f>
        <v>88447</v>
      </c>
      <c r="R415" s="1">
        <f>$A415*基本データ等!$F$18-基本データ等!$F$39</f>
        <v>89067</v>
      </c>
      <c r="S415" s="1">
        <f>$A415*基本データ等!$F$19-基本データ等!$F$40</f>
        <v>89537</v>
      </c>
      <c r="T415" s="1">
        <f>$A415*基本データ等!$F$20-基本データ等!$F$41</f>
        <v>103017</v>
      </c>
      <c r="U415" s="1">
        <f>$A415*基本データ等!$F$21-基本データ等!$F$42</f>
        <v>104017</v>
      </c>
      <c r="V415" s="1">
        <f>$A415*基本データ等!$F$22-基本データ等!$F$43</f>
        <v>178517</v>
      </c>
      <c r="W415" s="1">
        <f>$A415*基本データ等!$G$26-基本データ等!$G$47</f>
        <v>95792</v>
      </c>
      <c r="X415" s="1">
        <f>ROUNDDOWN(M415*基本データ等!$B$3,0)</f>
        <v>8659</v>
      </c>
      <c r="Y415" s="1">
        <f>ROUNDDOWN(N415*基本データ等!$B$3,0)</f>
        <v>8659</v>
      </c>
      <c r="Z415" s="1">
        <f>ROUNDDOWN(O415*基本データ等!$B$3,0)</f>
        <v>8659</v>
      </c>
      <c r="AA415" s="1">
        <f>ROUNDDOWN(P415*基本データ等!$B$3,0)</f>
        <v>8836</v>
      </c>
      <c r="AB415" s="1">
        <f>ROUNDDOWN(Q415*基本データ等!$B$3,0)</f>
        <v>8844</v>
      </c>
      <c r="AC415" s="1">
        <f>ROUNDDOWN(R415*基本データ等!$B$3,0)</f>
        <v>8906</v>
      </c>
      <c r="AD415" s="1">
        <f>ROUNDDOWN(S415*基本データ等!$B$3,0)</f>
        <v>8953</v>
      </c>
      <c r="AE415" s="1">
        <f>ROUNDDOWN(T415*基本データ等!$B$3,0)</f>
        <v>10301</v>
      </c>
      <c r="AF415" s="1">
        <f>ROUNDDOWN(U415*基本データ等!$B$3,0)</f>
        <v>10401</v>
      </c>
      <c r="AG415" s="1">
        <f>ROUNDDOWN(V415*基本データ等!$B$3,0)</f>
        <v>17851</v>
      </c>
      <c r="AH415" s="1">
        <f>ROUNDDOWN(W415*基本データ等!$B$3,0)</f>
        <v>9579</v>
      </c>
    </row>
    <row r="416" spans="1:34">
      <c r="A416" s="6">
        <v>413</v>
      </c>
      <c r="B416" s="1">
        <f t="shared" si="99"/>
        <v>95492</v>
      </c>
      <c r="C416" s="1">
        <f t="shared" si="100"/>
        <v>95492</v>
      </c>
      <c r="D416" s="1">
        <f t="shared" si="101"/>
        <v>95492</v>
      </c>
      <c r="E416" s="1">
        <f t="shared" si="102"/>
        <v>97441</v>
      </c>
      <c r="F416" s="1">
        <f t="shared" si="103"/>
        <v>97529</v>
      </c>
      <c r="G416" s="1">
        <f t="shared" si="104"/>
        <v>98211</v>
      </c>
      <c r="H416" s="1">
        <f t="shared" si="105"/>
        <v>98728</v>
      </c>
      <c r="I416" s="1">
        <f t="shared" si="106"/>
        <v>113556</v>
      </c>
      <c r="J416" s="1">
        <f t="shared" si="107"/>
        <v>114656</v>
      </c>
      <c r="K416" s="1">
        <f t="shared" si="108"/>
        <v>196606</v>
      </c>
      <c r="L416" s="1">
        <f t="shared" si="109"/>
        <v>105648</v>
      </c>
      <c r="M416" s="1">
        <f>$A416*基本データ等!$F$13-基本データ等!$F$34</f>
        <v>86811</v>
      </c>
      <c r="N416" s="1">
        <f>$A416*基本データ等!$F$14-基本データ等!$F$35</f>
        <v>86811</v>
      </c>
      <c r="O416" s="1">
        <f>$A416*基本データ等!$F$15-基本データ等!$F$36</f>
        <v>86811</v>
      </c>
      <c r="P416" s="1">
        <f>$A416*基本データ等!$F$16-基本データ等!$F$37</f>
        <v>88583</v>
      </c>
      <c r="Q416" s="1">
        <f>$A416*基本データ等!$F$17-基本データ等!$F$38</f>
        <v>88663</v>
      </c>
      <c r="R416" s="1">
        <f>$A416*基本データ等!$F$18-基本データ等!$F$39</f>
        <v>89283</v>
      </c>
      <c r="S416" s="1">
        <f>$A416*基本データ等!$F$19-基本データ等!$F$40</f>
        <v>89753</v>
      </c>
      <c r="T416" s="1">
        <f>$A416*基本データ等!$F$20-基本データ等!$F$41</f>
        <v>103233</v>
      </c>
      <c r="U416" s="1">
        <f>$A416*基本データ等!$F$21-基本データ等!$F$42</f>
        <v>104233</v>
      </c>
      <c r="V416" s="1">
        <f>$A416*基本データ等!$F$22-基本データ等!$F$43</f>
        <v>178733</v>
      </c>
      <c r="W416" s="1">
        <f>$A416*基本データ等!$G$26-基本データ等!$G$47</f>
        <v>96044</v>
      </c>
      <c r="X416" s="1">
        <f>ROUNDDOWN(M416*基本データ等!$B$3,0)</f>
        <v>8681</v>
      </c>
      <c r="Y416" s="1">
        <f>ROUNDDOWN(N416*基本データ等!$B$3,0)</f>
        <v>8681</v>
      </c>
      <c r="Z416" s="1">
        <f>ROUNDDOWN(O416*基本データ等!$B$3,0)</f>
        <v>8681</v>
      </c>
      <c r="AA416" s="1">
        <f>ROUNDDOWN(P416*基本データ等!$B$3,0)</f>
        <v>8858</v>
      </c>
      <c r="AB416" s="1">
        <f>ROUNDDOWN(Q416*基本データ等!$B$3,0)</f>
        <v>8866</v>
      </c>
      <c r="AC416" s="1">
        <f>ROUNDDOWN(R416*基本データ等!$B$3,0)</f>
        <v>8928</v>
      </c>
      <c r="AD416" s="1">
        <f>ROUNDDOWN(S416*基本データ等!$B$3,0)</f>
        <v>8975</v>
      </c>
      <c r="AE416" s="1">
        <f>ROUNDDOWN(T416*基本データ等!$B$3,0)</f>
        <v>10323</v>
      </c>
      <c r="AF416" s="1">
        <f>ROUNDDOWN(U416*基本データ等!$B$3,0)</f>
        <v>10423</v>
      </c>
      <c r="AG416" s="1">
        <f>ROUNDDOWN(V416*基本データ等!$B$3,0)</f>
        <v>17873</v>
      </c>
      <c r="AH416" s="1">
        <f>ROUNDDOWN(W416*基本データ等!$B$3,0)</f>
        <v>9604</v>
      </c>
    </row>
    <row r="417" spans="1:34">
      <c r="A417" s="6">
        <v>414</v>
      </c>
      <c r="B417" s="1">
        <f t="shared" si="99"/>
        <v>95729</v>
      </c>
      <c r="C417" s="1">
        <f t="shared" si="100"/>
        <v>95729</v>
      </c>
      <c r="D417" s="1">
        <f t="shared" si="101"/>
        <v>95729</v>
      </c>
      <c r="E417" s="1">
        <f t="shared" si="102"/>
        <v>97678</v>
      </c>
      <c r="F417" s="1">
        <f t="shared" si="103"/>
        <v>97766</v>
      </c>
      <c r="G417" s="1">
        <f t="shared" si="104"/>
        <v>98448</v>
      </c>
      <c r="H417" s="1">
        <f t="shared" si="105"/>
        <v>98965</v>
      </c>
      <c r="I417" s="1">
        <f t="shared" si="106"/>
        <v>113793</v>
      </c>
      <c r="J417" s="1">
        <f t="shared" si="107"/>
        <v>114893</v>
      </c>
      <c r="K417" s="1">
        <f t="shared" si="108"/>
        <v>196843</v>
      </c>
      <c r="L417" s="1">
        <f t="shared" si="109"/>
        <v>105925</v>
      </c>
      <c r="M417" s="1">
        <f>$A417*基本データ等!$F$13-基本データ等!$F$34</f>
        <v>87027</v>
      </c>
      <c r="N417" s="1">
        <f>$A417*基本データ等!$F$14-基本データ等!$F$35</f>
        <v>87027</v>
      </c>
      <c r="O417" s="1">
        <f>$A417*基本データ等!$F$15-基本データ等!$F$36</f>
        <v>87027</v>
      </c>
      <c r="P417" s="1">
        <f>$A417*基本データ等!$F$16-基本データ等!$F$37</f>
        <v>88799</v>
      </c>
      <c r="Q417" s="1">
        <f>$A417*基本データ等!$F$17-基本データ等!$F$38</f>
        <v>88879</v>
      </c>
      <c r="R417" s="1">
        <f>$A417*基本データ等!$F$18-基本データ等!$F$39</f>
        <v>89499</v>
      </c>
      <c r="S417" s="1">
        <f>$A417*基本データ等!$F$19-基本データ等!$F$40</f>
        <v>89969</v>
      </c>
      <c r="T417" s="1">
        <f>$A417*基本データ等!$F$20-基本データ等!$F$41</f>
        <v>103449</v>
      </c>
      <c r="U417" s="1">
        <f>$A417*基本データ等!$F$21-基本データ等!$F$42</f>
        <v>104449</v>
      </c>
      <c r="V417" s="1">
        <f>$A417*基本データ等!$F$22-基本データ等!$F$43</f>
        <v>178949</v>
      </c>
      <c r="W417" s="1">
        <f>$A417*基本データ等!$G$26-基本データ等!$G$47</f>
        <v>96296</v>
      </c>
      <c r="X417" s="1">
        <f>ROUNDDOWN(M417*基本データ等!$B$3,0)</f>
        <v>8702</v>
      </c>
      <c r="Y417" s="1">
        <f>ROUNDDOWN(N417*基本データ等!$B$3,0)</f>
        <v>8702</v>
      </c>
      <c r="Z417" s="1">
        <f>ROUNDDOWN(O417*基本データ等!$B$3,0)</f>
        <v>8702</v>
      </c>
      <c r="AA417" s="1">
        <f>ROUNDDOWN(P417*基本データ等!$B$3,0)</f>
        <v>8879</v>
      </c>
      <c r="AB417" s="1">
        <f>ROUNDDOWN(Q417*基本データ等!$B$3,0)</f>
        <v>8887</v>
      </c>
      <c r="AC417" s="1">
        <f>ROUNDDOWN(R417*基本データ等!$B$3,0)</f>
        <v>8949</v>
      </c>
      <c r="AD417" s="1">
        <f>ROUNDDOWN(S417*基本データ等!$B$3,0)</f>
        <v>8996</v>
      </c>
      <c r="AE417" s="1">
        <f>ROUNDDOWN(T417*基本データ等!$B$3,0)</f>
        <v>10344</v>
      </c>
      <c r="AF417" s="1">
        <f>ROUNDDOWN(U417*基本データ等!$B$3,0)</f>
        <v>10444</v>
      </c>
      <c r="AG417" s="1">
        <f>ROUNDDOWN(V417*基本データ等!$B$3,0)</f>
        <v>17894</v>
      </c>
      <c r="AH417" s="1">
        <f>ROUNDDOWN(W417*基本データ等!$B$3,0)</f>
        <v>9629</v>
      </c>
    </row>
    <row r="418" spans="1:34">
      <c r="A418" s="6">
        <v>415</v>
      </c>
      <c r="B418" s="1">
        <f t="shared" si="99"/>
        <v>95967</v>
      </c>
      <c r="C418" s="1">
        <f t="shared" si="100"/>
        <v>95967</v>
      </c>
      <c r="D418" s="1">
        <f t="shared" si="101"/>
        <v>95967</v>
      </c>
      <c r="E418" s="1">
        <f t="shared" si="102"/>
        <v>97916</v>
      </c>
      <c r="F418" s="1">
        <f t="shared" si="103"/>
        <v>98004</v>
      </c>
      <c r="G418" s="1">
        <f t="shared" si="104"/>
        <v>98686</v>
      </c>
      <c r="H418" s="1">
        <f t="shared" si="105"/>
        <v>99203</v>
      </c>
      <c r="I418" s="1">
        <f t="shared" si="106"/>
        <v>114031</v>
      </c>
      <c r="J418" s="1">
        <f t="shared" si="107"/>
        <v>115131</v>
      </c>
      <c r="K418" s="1">
        <f t="shared" si="108"/>
        <v>197081</v>
      </c>
      <c r="L418" s="1">
        <f t="shared" si="109"/>
        <v>106202</v>
      </c>
      <c r="M418" s="1">
        <f>$A418*基本データ等!$F$13-基本データ等!$F$34</f>
        <v>87243</v>
      </c>
      <c r="N418" s="1">
        <f>$A418*基本データ等!$F$14-基本データ等!$F$35</f>
        <v>87243</v>
      </c>
      <c r="O418" s="1">
        <f>$A418*基本データ等!$F$15-基本データ等!$F$36</f>
        <v>87243</v>
      </c>
      <c r="P418" s="1">
        <f>$A418*基本データ等!$F$16-基本データ等!$F$37</f>
        <v>89015</v>
      </c>
      <c r="Q418" s="1">
        <f>$A418*基本データ等!$F$17-基本データ等!$F$38</f>
        <v>89095</v>
      </c>
      <c r="R418" s="1">
        <f>$A418*基本データ等!$F$18-基本データ等!$F$39</f>
        <v>89715</v>
      </c>
      <c r="S418" s="1">
        <f>$A418*基本データ等!$F$19-基本データ等!$F$40</f>
        <v>90185</v>
      </c>
      <c r="T418" s="1">
        <f>$A418*基本データ等!$F$20-基本データ等!$F$41</f>
        <v>103665</v>
      </c>
      <c r="U418" s="1">
        <f>$A418*基本データ等!$F$21-基本データ等!$F$42</f>
        <v>104665</v>
      </c>
      <c r="V418" s="1">
        <f>$A418*基本データ等!$F$22-基本データ等!$F$43</f>
        <v>179165</v>
      </c>
      <c r="W418" s="1">
        <f>$A418*基本データ等!$G$26-基本データ等!$G$47</f>
        <v>96548</v>
      </c>
      <c r="X418" s="1">
        <f>ROUNDDOWN(M418*基本データ等!$B$3,0)</f>
        <v>8724</v>
      </c>
      <c r="Y418" s="1">
        <f>ROUNDDOWN(N418*基本データ等!$B$3,0)</f>
        <v>8724</v>
      </c>
      <c r="Z418" s="1">
        <f>ROUNDDOWN(O418*基本データ等!$B$3,0)</f>
        <v>8724</v>
      </c>
      <c r="AA418" s="1">
        <f>ROUNDDOWN(P418*基本データ等!$B$3,0)</f>
        <v>8901</v>
      </c>
      <c r="AB418" s="1">
        <f>ROUNDDOWN(Q418*基本データ等!$B$3,0)</f>
        <v>8909</v>
      </c>
      <c r="AC418" s="1">
        <f>ROUNDDOWN(R418*基本データ等!$B$3,0)</f>
        <v>8971</v>
      </c>
      <c r="AD418" s="1">
        <f>ROUNDDOWN(S418*基本データ等!$B$3,0)</f>
        <v>9018</v>
      </c>
      <c r="AE418" s="1">
        <f>ROUNDDOWN(T418*基本データ等!$B$3,0)</f>
        <v>10366</v>
      </c>
      <c r="AF418" s="1">
        <f>ROUNDDOWN(U418*基本データ等!$B$3,0)</f>
        <v>10466</v>
      </c>
      <c r="AG418" s="1">
        <f>ROUNDDOWN(V418*基本データ等!$B$3,0)</f>
        <v>17916</v>
      </c>
      <c r="AH418" s="1">
        <f>ROUNDDOWN(W418*基本データ等!$B$3,0)</f>
        <v>9654</v>
      </c>
    </row>
    <row r="419" spans="1:34">
      <c r="A419" s="6">
        <v>416</v>
      </c>
      <c r="B419" s="1">
        <f t="shared" si="99"/>
        <v>96204</v>
      </c>
      <c r="C419" s="1">
        <f t="shared" si="100"/>
        <v>96204</v>
      </c>
      <c r="D419" s="1">
        <f t="shared" si="101"/>
        <v>96204</v>
      </c>
      <c r="E419" s="1">
        <f t="shared" si="102"/>
        <v>98154</v>
      </c>
      <c r="F419" s="1">
        <f t="shared" si="103"/>
        <v>98242</v>
      </c>
      <c r="G419" s="1">
        <f t="shared" si="104"/>
        <v>98924</v>
      </c>
      <c r="H419" s="1">
        <f t="shared" si="105"/>
        <v>99441</v>
      </c>
      <c r="I419" s="1">
        <f t="shared" si="106"/>
        <v>114269</v>
      </c>
      <c r="J419" s="1">
        <f t="shared" si="107"/>
        <v>115369</v>
      </c>
      <c r="K419" s="1">
        <f t="shared" si="108"/>
        <v>197319</v>
      </c>
      <c r="L419" s="1">
        <f t="shared" si="109"/>
        <v>106480</v>
      </c>
      <c r="M419" s="1">
        <f>$A419*基本データ等!$F$13-基本データ等!$F$34</f>
        <v>87459</v>
      </c>
      <c r="N419" s="1">
        <f>$A419*基本データ等!$F$14-基本データ等!$F$35</f>
        <v>87459</v>
      </c>
      <c r="O419" s="1">
        <f>$A419*基本データ等!$F$15-基本データ等!$F$36</f>
        <v>87459</v>
      </c>
      <c r="P419" s="1">
        <f>$A419*基本データ等!$F$16-基本データ等!$F$37</f>
        <v>89231</v>
      </c>
      <c r="Q419" s="1">
        <f>$A419*基本データ等!$F$17-基本データ等!$F$38</f>
        <v>89311</v>
      </c>
      <c r="R419" s="1">
        <f>$A419*基本データ等!$F$18-基本データ等!$F$39</f>
        <v>89931</v>
      </c>
      <c r="S419" s="1">
        <f>$A419*基本データ等!$F$19-基本データ等!$F$40</f>
        <v>90401</v>
      </c>
      <c r="T419" s="1">
        <f>$A419*基本データ等!$F$20-基本データ等!$F$41</f>
        <v>103881</v>
      </c>
      <c r="U419" s="1">
        <f>$A419*基本データ等!$F$21-基本データ等!$F$42</f>
        <v>104881</v>
      </c>
      <c r="V419" s="1">
        <f>$A419*基本データ等!$F$22-基本データ等!$F$43</f>
        <v>179381</v>
      </c>
      <c r="W419" s="1">
        <f>$A419*基本データ等!$G$26-基本データ等!$G$47</f>
        <v>96800</v>
      </c>
      <c r="X419" s="1">
        <f>ROUNDDOWN(M419*基本データ等!$B$3,0)</f>
        <v>8745</v>
      </c>
      <c r="Y419" s="1">
        <f>ROUNDDOWN(N419*基本データ等!$B$3,0)</f>
        <v>8745</v>
      </c>
      <c r="Z419" s="1">
        <f>ROUNDDOWN(O419*基本データ等!$B$3,0)</f>
        <v>8745</v>
      </c>
      <c r="AA419" s="1">
        <f>ROUNDDOWN(P419*基本データ等!$B$3,0)</f>
        <v>8923</v>
      </c>
      <c r="AB419" s="1">
        <f>ROUNDDOWN(Q419*基本データ等!$B$3,0)</f>
        <v>8931</v>
      </c>
      <c r="AC419" s="1">
        <f>ROUNDDOWN(R419*基本データ等!$B$3,0)</f>
        <v>8993</v>
      </c>
      <c r="AD419" s="1">
        <f>ROUNDDOWN(S419*基本データ等!$B$3,0)</f>
        <v>9040</v>
      </c>
      <c r="AE419" s="1">
        <f>ROUNDDOWN(T419*基本データ等!$B$3,0)</f>
        <v>10388</v>
      </c>
      <c r="AF419" s="1">
        <f>ROUNDDOWN(U419*基本データ等!$B$3,0)</f>
        <v>10488</v>
      </c>
      <c r="AG419" s="1">
        <f>ROUNDDOWN(V419*基本データ等!$B$3,0)</f>
        <v>17938</v>
      </c>
      <c r="AH419" s="1">
        <f>ROUNDDOWN(W419*基本データ等!$B$3,0)</f>
        <v>9680</v>
      </c>
    </row>
    <row r="420" spans="1:34">
      <c r="A420" s="6">
        <v>417</v>
      </c>
      <c r="B420" s="1">
        <f t="shared" si="99"/>
        <v>96442</v>
      </c>
      <c r="C420" s="1">
        <f t="shared" si="100"/>
        <v>96442</v>
      </c>
      <c r="D420" s="1">
        <f t="shared" si="101"/>
        <v>96442</v>
      </c>
      <c r="E420" s="1">
        <f t="shared" si="102"/>
        <v>98391</v>
      </c>
      <c r="F420" s="1">
        <f t="shared" si="103"/>
        <v>98479</v>
      </c>
      <c r="G420" s="1">
        <f t="shared" si="104"/>
        <v>99161</v>
      </c>
      <c r="H420" s="1">
        <f t="shared" si="105"/>
        <v>99678</v>
      </c>
      <c r="I420" s="1">
        <f t="shared" si="106"/>
        <v>114506</v>
      </c>
      <c r="J420" s="1">
        <f t="shared" si="107"/>
        <v>115606</v>
      </c>
      <c r="K420" s="1">
        <f t="shared" si="108"/>
        <v>197556</v>
      </c>
      <c r="L420" s="1">
        <f t="shared" si="109"/>
        <v>106757</v>
      </c>
      <c r="M420" s="1">
        <f>$A420*基本データ等!$F$13-基本データ等!$F$34</f>
        <v>87675</v>
      </c>
      <c r="N420" s="1">
        <f>$A420*基本データ等!$F$14-基本データ等!$F$35</f>
        <v>87675</v>
      </c>
      <c r="O420" s="1">
        <f>$A420*基本データ等!$F$15-基本データ等!$F$36</f>
        <v>87675</v>
      </c>
      <c r="P420" s="1">
        <f>$A420*基本データ等!$F$16-基本データ等!$F$37</f>
        <v>89447</v>
      </c>
      <c r="Q420" s="1">
        <f>$A420*基本データ等!$F$17-基本データ等!$F$38</f>
        <v>89527</v>
      </c>
      <c r="R420" s="1">
        <f>$A420*基本データ等!$F$18-基本データ等!$F$39</f>
        <v>90147</v>
      </c>
      <c r="S420" s="1">
        <f>$A420*基本データ等!$F$19-基本データ等!$F$40</f>
        <v>90617</v>
      </c>
      <c r="T420" s="1">
        <f>$A420*基本データ等!$F$20-基本データ等!$F$41</f>
        <v>104097</v>
      </c>
      <c r="U420" s="1">
        <f>$A420*基本データ等!$F$21-基本データ等!$F$42</f>
        <v>105097</v>
      </c>
      <c r="V420" s="1">
        <f>$A420*基本データ等!$F$22-基本データ等!$F$43</f>
        <v>179597</v>
      </c>
      <c r="W420" s="1">
        <f>$A420*基本データ等!$G$26-基本データ等!$G$47</f>
        <v>97052</v>
      </c>
      <c r="X420" s="1">
        <f>ROUNDDOWN(M420*基本データ等!$B$3,0)</f>
        <v>8767</v>
      </c>
      <c r="Y420" s="1">
        <f>ROUNDDOWN(N420*基本データ等!$B$3,0)</f>
        <v>8767</v>
      </c>
      <c r="Z420" s="1">
        <f>ROUNDDOWN(O420*基本データ等!$B$3,0)</f>
        <v>8767</v>
      </c>
      <c r="AA420" s="1">
        <f>ROUNDDOWN(P420*基本データ等!$B$3,0)</f>
        <v>8944</v>
      </c>
      <c r="AB420" s="1">
        <f>ROUNDDOWN(Q420*基本データ等!$B$3,0)</f>
        <v>8952</v>
      </c>
      <c r="AC420" s="1">
        <f>ROUNDDOWN(R420*基本データ等!$B$3,0)</f>
        <v>9014</v>
      </c>
      <c r="AD420" s="1">
        <f>ROUNDDOWN(S420*基本データ等!$B$3,0)</f>
        <v>9061</v>
      </c>
      <c r="AE420" s="1">
        <f>ROUNDDOWN(T420*基本データ等!$B$3,0)</f>
        <v>10409</v>
      </c>
      <c r="AF420" s="1">
        <f>ROUNDDOWN(U420*基本データ等!$B$3,0)</f>
        <v>10509</v>
      </c>
      <c r="AG420" s="1">
        <f>ROUNDDOWN(V420*基本データ等!$B$3,0)</f>
        <v>17959</v>
      </c>
      <c r="AH420" s="1">
        <f>ROUNDDOWN(W420*基本データ等!$B$3,0)</f>
        <v>9705</v>
      </c>
    </row>
    <row r="421" spans="1:34">
      <c r="A421" s="6">
        <v>418</v>
      </c>
      <c r="B421" s="1">
        <f t="shared" si="99"/>
        <v>96680</v>
      </c>
      <c r="C421" s="1">
        <f t="shared" si="100"/>
        <v>96680</v>
      </c>
      <c r="D421" s="1">
        <f t="shared" si="101"/>
        <v>96680</v>
      </c>
      <c r="E421" s="1">
        <f t="shared" si="102"/>
        <v>98629</v>
      </c>
      <c r="F421" s="1">
        <f t="shared" si="103"/>
        <v>98717</v>
      </c>
      <c r="G421" s="1">
        <f t="shared" si="104"/>
        <v>99399</v>
      </c>
      <c r="H421" s="1">
        <f t="shared" si="105"/>
        <v>99916</v>
      </c>
      <c r="I421" s="1">
        <f t="shared" si="106"/>
        <v>114744</v>
      </c>
      <c r="J421" s="1">
        <f t="shared" si="107"/>
        <v>115844</v>
      </c>
      <c r="K421" s="1">
        <f t="shared" si="108"/>
        <v>197794</v>
      </c>
      <c r="L421" s="1">
        <f t="shared" si="109"/>
        <v>107034</v>
      </c>
      <c r="M421" s="1">
        <f>$A421*基本データ等!$F$13-基本データ等!$F$34</f>
        <v>87891</v>
      </c>
      <c r="N421" s="1">
        <f>$A421*基本データ等!$F$14-基本データ等!$F$35</f>
        <v>87891</v>
      </c>
      <c r="O421" s="1">
        <f>$A421*基本データ等!$F$15-基本データ等!$F$36</f>
        <v>87891</v>
      </c>
      <c r="P421" s="1">
        <f>$A421*基本データ等!$F$16-基本データ等!$F$37</f>
        <v>89663</v>
      </c>
      <c r="Q421" s="1">
        <f>$A421*基本データ等!$F$17-基本データ等!$F$38</f>
        <v>89743</v>
      </c>
      <c r="R421" s="1">
        <f>$A421*基本データ等!$F$18-基本データ等!$F$39</f>
        <v>90363</v>
      </c>
      <c r="S421" s="1">
        <f>$A421*基本データ等!$F$19-基本データ等!$F$40</f>
        <v>90833</v>
      </c>
      <c r="T421" s="1">
        <f>$A421*基本データ等!$F$20-基本データ等!$F$41</f>
        <v>104313</v>
      </c>
      <c r="U421" s="1">
        <f>$A421*基本データ等!$F$21-基本データ等!$F$42</f>
        <v>105313</v>
      </c>
      <c r="V421" s="1">
        <f>$A421*基本データ等!$F$22-基本データ等!$F$43</f>
        <v>179813</v>
      </c>
      <c r="W421" s="1">
        <f>$A421*基本データ等!$G$26-基本データ等!$G$47</f>
        <v>97304</v>
      </c>
      <c r="X421" s="1">
        <f>ROUNDDOWN(M421*基本データ等!$B$3,0)</f>
        <v>8789</v>
      </c>
      <c r="Y421" s="1">
        <f>ROUNDDOWN(N421*基本データ等!$B$3,0)</f>
        <v>8789</v>
      </c>
      <c r="Z421" s="1">
        <f>ROUNDDOWN(O421*基本データ等!$B$3,0)</f>
        <v>8789</v>
      </c>
      <c r="AA421" s="1">
        <f>ROUNDDOWN(P421*基本データ等!$B$3,0)</f>
        <v>8966</v>
      </c>
      <c r="AB421" s="1">
        <f>ROUNDDOWN(Q421*基本データ等!$B$3,0)</f>
        <v>8974</v>
      </c>
      <c r="AC421" s="1">
        <f>ROUNDDOWN(R421*基本データ等!$B$3,0)</f>
        <v>9036</v>
      </c>
      <c r="AD421" s="1">
        <f>ROUNDDOWN(S421*基本データ等!$B$3,0)</f>
        <v>9083</v>
      </c>
      <c r="AE421" s="1">
        <f>ROUNDDOWN(T421*基本データ等!$B$3,0)</f>
        <v>10431</v>
      </c>
      <c r="AF421" s="1">
        <f>ROUNDDOWN(U421*基本データ等!$B$3,0)</f>
        <v>10531</v>
      </c>
      <c r="AG421" s="1">
        <f>ROUNDDOWN(V421*基本データ等!$B$3,0)</f>
        <v>17981</v>
      </c>
      <c r="AH421" s="1">
        <f>ROUNDDOWN(W421*基本データ等!$B$3,0)</f>
        <v>9730</v>
      </c>
    </row>
    <row r="422" spans="1:34">
      <c r="A422" s="6">
        <v>419</v>
      </c>
      <c r="B422" s="1">
        <f t="shared" si="99"/>
        <v>96917</v>
      </c>
      <c r="C422" s="1">
        <f t="shared" si="100"/>
        <v>96917</v>
      </c>
      <c r="D422" s="1">
        <f t="shared" si="101"/>
        <v>96917</v>
      </c>
      <c r="E422" s="1">
        <f t="shared" si="102"/>
        <v>98866</v>
      </c>
      <c r="F422" s="1">
        <f t="shared" si="103"/>
        <v>98954</v>
      </c>
      <c r="G422" s="1">
        <f t="shared" si="104"/>
        <v>99636</v>
      </c>
      <c r="H422" s="1">
        <f t="shared" si="105"/>
        <v>100153</v>
      </c>
      <c r="I422" s="1">
        <f t="shared" si="106"/>
        <v>114981</v>
      </c>
      <c r="J422" s="1">
        <f t="shared" si="107"/>
        <v>116081</v>
      </c>
      <c r="K422" s="1">
        <f t="shared" si="108"/>
        <v>198031</v>
      </c>
      <c r="L422" s="1">
        <f t="shared" si="109"/>
        <v>107311</v>
      </c>
      <c r="M422" s="1">
        <f>$A422*基本データ等!$F$13-基本データ等!$F$34</f>
        <v>88107</v>
      </c>
      <c r="N422" s="1">
        <f>$A422*基本データ等!$F$14-基本データ等!$F$35</f>
        <v>88107</v>
      </c>
      <c r="O422" s="1">
        <f>$A422*基本データ等!$F$15-基本データ等!$F$36</f>
        <v>88107</v>
      </c>
      <c r="P422" s="1">
        <f>$A422*基本データ等!$F$16-基本データ等!$F$37</f>
        <v>89879</v>
      </c>
      <c r="Q422" s="1">
        <f>$A422*基本データ等!$F$17-基本データ等!$F$38</f>
        <v>89959</v>
      </c>
      <c r="R422" s="1">
        <f>$A422*基本データ等!$F$18-基本データ等!$F$39</f>
        <v>90579</v>
      </c>
      <c r="S422" s="1">
        <f>$A422*基本データ等!$F$19-基本データ等!$F$40</f>
        <v>91049</v>
      </c>
      <c r="T422" s="1">
        <f>$A422*基本データ等!$F$20-基本データ等!$F$41</f>
        <v>104529</v>
      </c>
      <c r="U422" s="1">
        <f>$A422*基本データ等!$F$21-基本データ等!$F$42</f>
        <v>105529</v>
      </c>
      <c r="V422" s="1">
        <f>$A422*基本データ等!$F$22-基本データ等!$F$43</f>
        <v>180029</v>
      </c>
      <c r="W422" s="1">
        <f>$A422*基本データ等!$G$26-基本データ等!$G$47</f>
        <v>97556</v>
      </c>
      <c r="X422" s="1">
        <f>ROUNDDOWN(M422*基本データ等!$B$3,0)</f>
        <v>8810</v>
      </c>
      <c r="Y422" s="1">
        <f>ROUNDDOWN(N422*基本データ等!$B$3,0)</f>
        <v>8810</v>
      </c>
      <c r="Z422" s="1">
        <f>ROUNDDOWN(O422*基本データ等!$B$3,0)</f>
        <v>8810</v>
      </c>
      <c r="AA422" s="1">
        <f>ROUNDDOWN(P422*基本データ等!$B$3,0)</f>
        <v>8987</v>
      </c>
      <c r="AB422" s="1">
        <f>ROUNDDOWN(Q422*基本データ等!$B$3,0)</f>
        <v>8995</v>
      </c>
      <c r="AC422" s="1">
        <f>ROUNDDOWN(R422*基本データ等!$B$3,0)</f>
        <v>9057</v>
      </c>
      <c r="AD422" s="1">
        <f>ROUNDDOWN(S422*基本データ等!$B$3,0)</f>
        <v>9104</v>
      </c>
      <c r="AE422" s="1">
        <f>ROUNDDOWN(T422*基本データ等!$B$3,0)</f>
        <v>10452</v>
      </c>
      <c r="AF422" s="1">
        <f>ROUNDDOWN(U422*基本データ等!$B$3,0)</f>
        <v>10552</v>
      </c>
      <c r="AG422" s="1">
        <f>ROUNDDOWN(V422*基本データ等!$B$3,0)</f>
        <v>18002</v>
      </c>
      <c r="AH422" s="1">
        <f>ROUNDDOWN(W422*基本データ等!$B$3,0)</f>
        <v>9755</v>
      </c>
    </row>
    <row r="423" spans="1:34">
      <c r="A423" s="6">
        <v>420</v>
      </c>
      <c r="B423" s="1">
        <f t="shared" si="99"/>
        <v>97155</v>
      </c>
      <c r="C423" s="1">
        <f t="shared" si="100"/>
        <v>97155</v>
      </c>
      <c r="D423" s="1">
        <f t="shared" si="101"/>
        <v>97155</v>
      </c>
      <c r="E423" s="1">
        <f t="shared" si="102"/>
        <v>99104</v>
      </c>
      <c r="F423" s="1">
        <f t="shared" si="103"/>
        <v>99192</v>
      </c>
      <c r="G423" s="1">
        <f t="shared" si="104"/>
        <v>99874</v>
      </c>
      <c r="H423" s="1">
        <f t="shared" si="105"/>
        <v>100391</v>
      </c>
      <c r="I423" s="1">
        <f t="shared" si="106"/>
        <v>115219</v>
      </c>
      <c r="J423" s="1">
        <f t="shared" si="107"/>
        <v>116319</v>
      </c>
      <c r="K423" s="1">
        <f t="shared" si="108"/>
        <v>198269</v>
      </c>
      <c r="L423" s="1">
        <f t="shared" si="109"/>
        <v>107588</v>
      </c>
      <c r="M423" s="1">
        <f>$A423*基本データ等!$F$13-基本データ等!$F$34</f>
        <v>88323</v>
      </c>
      <c r="N423" s="1">
        <f>$A423*基本データ等!$F$14-基本データ等!$F$35</f>
        <v>88323</v>
      </c>
      <c r="O423" s="1">
        <f>$A423*基本データ等!$F$15-基本データ等!$F$36</f>
        <v>88323</v>
      </c>
      <c r="P423" s="1">
        <f>$A423*基本データ等!$F$16-基本データ等!$F$37</f>
        <v>90095</v>
      </c>
      <c r="Q423" s="1">
        <f>$A423*基本データ等!$F$17-基本データ等!$F$38</f>
        <v>90175</v>
      </c>
      <c r="R423" s="1">
        <f>$A423*基本データ等!$F$18-基本データ等!$F$39</f>
        <v>90795</v>
      </c>
      <c r="S423" s="1">
        <f>$A423*基本データ等!$F$19-基本データ等!$F$40</f>
        <v>91265</v>
      </c>
      <c r="T423" s="1">
        <f>$A423*基本データ等!$F$20-基本データ等!$F$41</f>
        <v>104745</v>
      </c>
      <c r="U423" s="1">
        <f>$A423*基本データ等!$F$21-基本データ等!$F$42</f>
        <v>105745</v>
      </c>
      <c r="V423" s="1">
        <f>$A423*基本データ等!$F$22-基本データ等!$F$43</f>
        <v>180245</v>
      </c>
      <c r="W423" s="1">
        <f>$A423*基本データ等!$G$26-基本データ等!$G$47</f>
        <v>97808</v>
      </c>
      <c r="X423" s="1">
        <f>ROUNDDOWN(M423*基本データ等!$B$3,0)</f>
        <v>8832</v>
      </c>
      <c r="Y423" s="1">
        <f>ROUNDDOWN(N423*基本データ等!$B$3,0)</f>
        <v>8832</v>
      </c>
      <c r="Z423" s="1">
        <f>ROUNDDOWN(O423*基本データ等!$B$3,0)</f>
        <v>8832</v>
      </c>
      <c r="AA423" s="1">
        <f>ROUNDDOWN(P423*基本データ等!$B$3,0)</f>
        <v>9009</v>
      </c>
      <c r="AB423" s="1">
        <f>ROUNDDOWN(Q423*基本データ等!$B$3,0)</f>
        <v>9017</v>
      </c>
      <c r="AC423" s="1">
        <f>ROUNDDOWN(R423*基本データ等!$B$3,0)</f>
        <v>9079</v>
      </c>
      <c r="AD423" s="1">
        <f>ROUNDDOWN(S423*基本データ等!$B$3,0)</f>
        <v>9126</v>
      </c>
      <c r="AE423" s="1">
        <f>ROUNDDOWN(T423*基本データ等!$B$3,0)</f>
        <v>10474</v>
      </c>
      <c r="AF423" s="1">
        <f>ROUNDDOWN(U423*基本データ等!$B$3,0)</f>
        <v>10574</v>
      </c>
      <c r="AG423" s="1">
        <f>ROUNDDOWN(V423*基本データ等!$B$3,0)</f>
        <v>18024</v>
      </c>
      <c r="AH423" s="1">
        <f>ROUNDDOWN(W423*基本データ等!$B$3,0)</f>
        <v>9780</v>
      </c>
    </row>
    <row r="424" spans="1:34">
      <c r="A424" s="6">
        <v>421</v>
      </c>
      <c r="B424" s="1">
        <f t="shared" si="99"/>
        <v>97392</v>
      </c>
      <c r="C424" s="1">
        <f t="shared" si="100"/>
        <v>97392</v>
      </c>
      <c r="D424" s="1">
        <f t="shared" si="101"/>
        <v>97392</v>
      </c>
      <c r="E424" s="1">
        <f t="shared" si="102"/>
        <v>99342</v>
      </c>
      <c r="F424" s="1">
        <f t="shared" si="103"/>
        <v>99430</v>
      </c>
      <c r="G424" s="1">
        <f t="shared" si="104"/>
        <v>100112</v>
      </c>
      <c r="H424" s="1">
        <f t="shared" si="105"/>
        <v>100629</v>
      </c>
      <c r="I424" s="1">
        <f t="shared" si="106"/>
        <v>115457</v>
      </c>
      <c r="J424" s="1">
        <f t="shared" si="107"/>
        <v>116557</v>
      </c>
      <c r="K424" s="1">
        <f t="shared" si="108"/>
        <v>198507</v>
      </c>
      <c r="L424" s="1">
        <f t="shared" si="109"/>
        <v>107866</v>
      </c>
      <c r="M424" s="1">
        <f>$A424*基本データ等!$F$13-基本データ等!$F$34</f>
        <v>88539</v>
      </c>
      <c r="N424" s="1">
        <f>$A424*基本データ等!$F$14-基本データ等!$F$35</f>
        <v>88539</v>
      </c>
      <c r="O424" s="1">
        <f>$A424*基本データ等!$F$15-基本データ等!$F$36</f>
        <v>88539</v>
      </c>
      <c r="P424" s="1">
        <f>$A424*基本データ等!$F$16-基本データ等!$F$37</f>
        <v>90311</v>
      </c>
      <c r="Q424" s="1">
        <f>$A424*基本データ等!$F$17-基本データ等!$F$38</f>
        <v>90391</v>
      </c>
      <c r="R424" s="1">
        <f>$A424*基本データ等!$F$18-基本データ等!$F$39</f>
        <v>91011</v>
      </c>
      <c r="S424" s="1">
        <f>$A424*基本データ等!$F$19-基本データ等!$F$40</f>
        <v>91481</v>
      </c>
      <c r="T424" s="1">
        <f>$A424*基本データ等!$F$20-基本データ等!$F$41</f>
        <v>104961</v>
      </c>
      <c r="U424" s="1">
        <f>$A424*基本データ等!$F$21-基本データ等!$F$42</f>
        <v>105961</v>
      </c>
      <c r="V424" s="1">
        <f>$A424*基本データ等!$F$22-基本データ等!$F$43</f>
        <v>180461</v>
      </c>
      <c r="W424" s="1">
        <f>$A424*基本データ等!$G$26-基本データ等!$G$47</f>
        <v>98060</v>
      </c>
      <c r="X424" s="1">
        <f>ROUNDDOWN(M424*基本データ等!$B$3,0)</f>
        <v>8853</v>
      </c>
      <c r="Y424" s="1">
        <f>ROUNDDOWN(N424*基本データ等!$B$3,0)</f>
        <v>8853</v>
      </c>
      <c r="Z424" s="1">
        <f>ROUNDDOWN(O424*基本データ等!$B$3,0)</f>
        <v>8853</v>
      </c>
      <c r="AA424" s="1">
        <f>ROUNDDOWN(P424*基本データ等!$B$3,0)</f>
        <v>9031</v>
      </c>
      <c r="AB424" s="1">
        <f>ROUNDDOWN(Q424*基本データ等!$B$3,0)</f>
        <v>9039</v>
      </c>
      <c r="AC424" s="1">
        <f>ROUNDDOWN(R424*基本データ等!$B$3,0)</f>
        <v>9101</v>
      </c>
      <c r="AD424" s="1">
        <f>ROUNDDOWN(S424*基本データ等!$B$3,0)</f>
        <v>9148</v>
      </c>
      <c r="AE424" s="1">
        <f>ROUNDDOWN(T424*基本データ等!$B$3,0)</f>
        <v>10496</v>
      </c>
      <c r="AF424" s="1">
        <f>ROUNDDOWN(U424*基本データ等!$B$3,0)</f>
        <v>10596</v>
      </c>
      <c r="AG424" s="1">
        <f>ROUNDDOWN(V424*基本データ等!$B$3,0)</f>
        <v>18046</v>
      </c>
      <c r="AH424" s="1">
        <f>ROUNDDOWN(W424*基本データ等!$B$3,0)</f>
        <v>9806</v>
      </c>
    </row>
    <row r="425" spans="1:34">
      <c r="A425" s="6">
        <v>422</v>
      </c>
      <c r="B425" s="1">
        <f t="shared" si="99"/>
        <v>97630</v>
      </c>
      <c r="C425" s="1">
        <f t="shared" si="100"/>
        <v>97630</v>
      </c>
      <c r="D425" s="1">
        <f t="shared" si="101"/>
        <v>97630</v>
      </c>
      <c r="E425" s="1">
        <f t="shared" si="102"/>
        <v>99579</v>
      </c>
      <c r="F425" s="1">
        <f t="shared" si="103"/>
        <v>99667</v>
      </c>
      <c r="G425" s="1">
        <f t="shared" si="104"/>
        <v>100349</v>
      </c>
      <c r="H425" s="1">
        <f t="shared" si="105"/>
        <v>100866</v>
      </c>
      <c r="I425" s="1">
        <f t="shared" si="106"/>
        <v>115694</v>
      </c>
      <c r="J425" s="1">
        <f t="shared" si="107"/>
        <v>116794</v>
      </c>
      <c r="K425" s="1">
        <f t="shared" si="108"/>
        <v>198744</v>
      </c>
      <c r="L425" s="1">
        <f t="shared" si="109"/>
        <v>108143</v>
      </c>
      <c r="M425" s="1">
        <f>$A425*基本データ等!$F$13-基本データ等!$F$34</f>
        <v>88755</v>
      </c>
      <c r="N425" s="1">
        <f>$A425*基本データ等!$F$14-基本データ等!$F$35</f>
        <v>88755</v>
      </c>
      <c r="O425" s="1">
        <f>$A425*基本データ等!$F$15-基本データ等!$F$36</f>
        <v>88755</v>
      </c>
      <c r="P425" s="1">
        <f>$A425*基本データ等!$F$16-基本データ等!$F$37</f>
        <v>90527</v>
      </c>
      <c r="Q425" s="1">
        <f>$A425*基本データ等!$F$17-基本データ等!$F$38</f>
        <v>90607</v>
      </c>
      <c r="R425" s="1">
        <f>$A425*基本データ等!$F$18-基本データ等!$F$39</f>
        <v>91227</v>
      </c>
      <c r="S425" s="1">
        <f>$A425*基本データ等!$F$19-基本データ等!$F$40</f>
        <v>91697</v>
      </c>
      <c r="T425" s="1">
        <f>$A425*基本データ等!$F$20-基本データ等!$F$41</f>
        <v>105177</v>
      </c>
      <c r="U425" s="1">
        <f>$A425*基本データ等!$F$21-基本データ等!$F$42</f>
        <v>106177</v>
      </c>
      <c r="V425" s="1">
        <f>$A425*基本データ等!$F$22-基本データ等!$F$43</f>
        <v>180677</v>
      </c>
      <c r="W425" s="1">
        <f>$A425*基本データ等!$G$26-基本データ等!$G$47</f>
        <v>98312</v>
      </c>
      <c r="X425" s="1">
        <f>ROUNDDOWN(M425*基本データ等!$B$3,0)</f>
        <v>8875</v>
      </c>
      <c r="Y425" s="1">
        <f>ROUNDDOWN(N425*基本データ等!$B$3,0)</f>
        <v>8875</v>
      </c>
      <c r="Z425" s="1">
        <f>ROUNDDOWN(O425*基本データ等!$B$3,0)</f>
        <v>8875</v>
      </c>
      <c r="AA425" s="1">
        <f>ROUNDDOWN(P425*基本データ等!$B$3,0)</f>
        <v>9052</v>
      </c>
      <c r="AB425" s="1">
        <f>ROUNDDOWN(Q425*基本データ等!$B$3,0)</f>
        <v>9060</v>
      </c>
      <c r="AC425" s="1">
        <f>ROUNDDOWN(R425*基本データ等!$B$3,0)</f>
        <v>9122</v>
      </c>
      <c r="AD425" s="1">
        <f>ROUNDDOWN(S425*基本データ等!$B$3,0)</f>
        <v>9169</v>
      </c>
      <c r="AE425" s="1">
        <f>ROUNDDOWN(T425*基本データ等!$B$3,0)</f>
        <v>10517</v>
      </c>
      <c r="AF425" s="1">
        <f>ROUNDDOWN(U425*基本データ等!$B$3,0)</f>
        <v>10617</v>
      </c>
      <c r="AG425" s="1">
        <f>ROUNDDOWN(V425*基本データ等!$B$3,0)</f>
        <v>18067</v>
      </c>
      <c r="AH425" s="1">
        <f>ROUNDDOWN(W425*基本データ等!$B$3,0)</f>
        <v>9831</v>
      </c>
    </row>
    <row r="426" spans="1:34">
      <c r="A426" s="6">
        <v>423</v>
      </c>
      <c r="B426" s="1">
        <f t="shared" si="99"/>
        <v>97868</v>
      </c>
      <c r="C426" s="1">
        <f t="shared" si="100"/>
        <v>97868</v>
      </c>
      <c r="D426" s="1">
        <f t="shared" si="101"/>
        <v>97868</v>
      </c>
      <c r="E426" s="1">
        <f t="shared" si="102"/>
        <v>99817</v>
      </c>
      <c r="F426" s="1">
        <f t="shared" si="103"/>
        <v>99905</v>
      </c>
      <c r="G426" s="1">
        <f t="shared" si="104"/>
        <v>100587</v>
      </c>
      <c r="H426" s="1">
        <f t="shared" si="105"/>
        <v>101104</v>
      </c>
      <c r="I426" s="1">
        <f t="shared" si="106"/>
        <v>115932</v>
      </c>
      <c r="J426" s="1">
        <f t="shared" si="107"/>
        <v>117032</v>
      </c>
      <c r="K426" s="1">
        <f t="shared" si="108"/>
        <v>198982</v>
      </c>
      <c r="L426" s="1">
        <f t="shared" si="109"/>
        <v>108420</v>
      </c>
      <c r="M426" s="1">
        <f>$A426*基本データ等!$F$13-基本データ等!$F$34</f>
        <v>88971</v>
      </c>
      <c r="N426" s="1">
        <f>$A426*基本データ等!$F$14-基本データ等!$F$35</f>
        <v>88971</v>
      </c>
      <c r="O426" s="1">
        <f>$A426*基本データ等!$F$15-基本データ等!$F$36</f>
        <v>88971</v>
      </c>
      <c r="P426" s="1">
        <f>$A426*基本データ等!$F$16-基本データ等!$F$37</f>
        <v>90743</v>
      </c>
      <c r="Q426" s="1">
        <f>$A426*基本データ等!$F$17-基本データ等!$F$38</f>
        <v>90823</v>
      </c>
      <c r="R426" s="1">
        <f>$A426*基本データ等!$F$18-基本データ等!$F$39</f>
        <v>91443</v>
      </c>
      <c r="S426" s="1">
        <f>$A426*基本データ等!$F$19-基本データ等!$F$40</f>
        <v>91913</v>
      </c>
      <c r="T426" s="1">
        <f>$A426*基本データ等!$F$20-基本データ等!$F$41</f>
        <v>105393</v>
      </c>
      <c r="U426" s="1">
        <f>$A426*基本データ等!$F$21-基本データ等!$F$42</f>
        <v>106393</v>
      </c>
      <c r="V426" s="1">
        <f>$A426*基本データ等!$F$22-基本データ等!$F$43</f>
        <v>180893</v>
      </c>
      <c r="W426" s="1">
        <f>$A426*基本データ等!$G$26-基本データ等!$G$47</f>
        <v>98564</v>
      </c>
      <c r="X426" s="1">
        <f>ROUNDDOWN(M426*基本データ等!$B$3,0)</f>
        <v>8897</v>
      </c>
      <c r="Y426" s="1">
        <f>ROUNDDOWN(N426*基本データ等!$B$3,0)</f>
        <v>8897</v>
      </c>
      <c r="Z426" s="1">
        <f>ROUNDDOWN(O426*基本データ等!$B$3,0)</f>
        <v>8897</v>
      </c>
      <c r="AA426" s="1">
        <f>ROUNDDOWN(P426*基本データ等!$B$3,0)</f>
        <v>9074</v>
      </c>
      <c r="AB426" s="1">
        <f>ROUNDDOWN(Q426*基本データ等!$B$3,0)</f>
        <v>9082</v>
      </c>
      <c r="AC426" s="1">
        <f>ROUNDDOWN(R426*基本データ等!$B$3,0)</f>
        <v>9144</v>
      </c>
      <c r="AD426" s="1">
        <f>ROUNDDOWN(S426*基本データ等!$B$3,0)</f>
        <v>9191</v>
      </c>
      <c r="AE426" s="1">
        <f>ROUNDDOWN(T426*基本データ等!$B$3,0)</f>
        <v>10539</v>
      </c>
      <c r="AF426" s="1">
        <f>ROUNDDOWN(U426*基本データ等!$B$3,0)</f>
        <v>10639</v>
      </c>
      <c r="AG426" s="1">
        <f>ROUNDDOWN(V426*基本データ等!$B$3,0)</f>
        <v>18089</v>
      </c>
      <c r="AH426" s="1">
        <f>ROUNDDOWN(W426*基本データ等!$B$3,0)</f>
        <v>9856</v>
      </c>
    </row>
    <row r="427" spans="1:34">
      <c r="A427" s="6">
        <v>424</v>
      </c>
      <c r="B427" s="1">
        <f t="shared" si="99"/>
        <v>98105</v>
      </c>
      <c r="C427" s="1">
        <f t="shared" si="100"/>
        <v>98105</v>
      </c>
      <c r="D427" s="1">
        <f t="shared" si="101"/>
        <v>98105</v>
      </c>
      <c r="E427" s="1">
        <f t="shared" si="102"/>
        <v>100054</v>
      </c>
      <c r="F427" s="1">
        <f t="shared" si="103"/>
        <v>100142</v>
      </c>
      <c r="G427" s="1">
        <f t="shared" si="104"/>
        <v>100824</v>
      </c>
      <c r="H427" s="1">
        <f t="shared" si="105"/>
        <v>101341</v>
      </c>
      <c r="I427" s="1">
        <f t="shared" si="106"/>
        <v>116169</v>
      </c>
      <c r="J427" s="1">
        <f t="shared" si="107"/>
        <v>117269</v>
      </c>
      <c r="K427" s="1">
        <f t="shared" si="108"/>
        <v>199219</v>
      </c>
      <c r="L427" s="1">
        <f t="shared" si="109"/>
        <v>108697</v>
      </c>
      <c r="M427" s="1">
        <f>$A427*基本データ等!$F$13-基本データ等!$F$34</f>
        <v>89187</v>
      </c>
      <c r="N427" s="1">
        <f>$A427*基本データ等!$F$14-基本データ等!$F$35</f>
        <v>89187</v>
      </c>
      <c r="O427" s="1">
        <f>$A427*基本データ等!$F$15-基本データ等!$F$36</f>
        <v>89187</v>
      </c>
      <c r="P427" s="1">
        <f>$A427*基本データ等!$F$16-基本データ等!$F$37</f>
        <v>90959</v>
      </c>
      <c r="Q427" s="1">
        <f>$A427*基本データ等!$F$17-基本データ等!$F$38</f>
        <v>91039</v>
      </c>
      <c r="R427" s="1">
        <f>$A427*基本データ等!$F$18-基本データ等!$F$39</f>
        <v>91659</v>
      </c>
      <c r="S427" s="1">
        <f>$A427*基本データ等!$F$19-基本データ等!$F$40</f>
        <v>92129</v>
      </c>
      <c r="T427" s="1">
        <f>$A427*基本データ等!$F$20-基本データ等!$F$41</f>
        <v>105609</v>
      </c>
      <c r="U427" s="1">
        <f>$A427*基本データ等!$F$21-基本データ等!$F$42</f>
        <v>106609</v>
      </c>
      <c r="V427" s="1">
        <f>$A427*基本データ等!$F$22-基本データ等!$F$43</f>
        <v>181109</v>
      </c>
      <c r="W427" s="1">
        <f>$A427*基本データ等!$G$26-基本データ等!$G$47</f>
        <v>98816</v>
      </c>
      <c r="X427" s="1">
        <f>ROUNDDOWN(M427*基本データ等!$B$3,0)</f>
        <v>8918</v>
      </c>
      <c r="Y427" s="1">
        <f>ROUNDDOWN(N427*基本データ等!$B$3,0)</f>
        <v>8918</v>
      </c>
      <c r="Z427" s="1">
        <f>ROUNDDOWN(O427*基本データ等!$B$3,0)</f>
        <v>8918</v>
      </c>
      <c r="AA427" s="1">
        <f>ROUNDDOWN(P427*基本データ等!$B$3,0)</f>
        <v>9095</v>
      </c>
      <c r="AB427" s="1">
        <f>ROUNDDOWN(Q427*基本データ等!$B$3,0)</f>
        <v>9103</v>
      </c>
      <c r="AC427" s="1">
        <f>ROUNDDOWN(R427*基本データ等!$B$3,0)</f>
        <v>9165</v>
      </c>
      <c r="AD427" s="1">
        <f>ROUNDDOWN(S427*基本データ等!$B$3,0)</f>
        <v>9212</v>
      </c>
      <c r="AE427" s="1">
        <f>ROUNDDOWN(T427*基本データ等!$B$3,0)</f>
        <v>10560</v>
      </c>
      <c r="AF427" s="1">
        <f>ROUNDDOWN(U427*基本データ等!$B$3,0)</f>
        <v>10660</v>
      </c>
      <c r="AG427" s="1">
        <f>ROUNDDOWN(V427*基本データ等!$B$3,0)</f>
        <v>18110</v>
      </c>
      <c r="AH427" s="1">
        <f>ROUNDDOWN(W427*基本データ等!$B$3,0)</f>
        <v>9881</v>
      </c>
    </row>
    <row r="428" spans="1:34">
      <c r="A428" s="6">
        <v>425</v>
      </c>
      <c r="B428" s="1">
        <f t="shared" si="99"/>
        <v>98343</v>
      </c>
      <c r="C428" s="1">
        <f t="shared" si="100"/>
        <v>98343</v>
      </c>
      <c r="D428" s="1">
        <f t="shared" si="101"/>
        <v>98343</v>
      </c>
      <c r="E428" s="1">
        <f t="shared" si="102"/>
        <v>100292</v>
      </c>
      <c r="F428" s="1">
        <f t="shared" si="103"/>
        <v>100380</v>
      </c>
      <c r="G428" s="1">
        <f t="shared" si="104"/>
        <v>101062</v>
      </c>
      <c r="H428" s="1">
        <f t="shared" si="105"/>
        <v>101579</v>
      </c>
      <c r="I428" s="1">
        <f t="shared" si="106"/>
        <v>116407</v>
      </c>
      <c r="J428" s="1">
        <f t="shared" si="107"/>
        <v>117507</v>
      </c>
      <c r="K428" s="1">
        <f t="shared" si="108"/>
        <v>199457</v>
      </c>
      <c r="L428" s="1">
        <f t="shared" si="109"/>
        <v>108974</v>
      </c>
      <c r="M428" s="1">
        <f>$A428*基本データ等!$F$13-基本データ等!$F$34</f>
        <v>89403</v>
      </c>
      <c r="N428" s="1">
        <f>$A428*基本データ等!$F$14-基本データ等!$F$35</f>
        <v>89403</v>
      </c>
      <c r="O428" s="1">
        <f>$A428*基本データ等!$F$15-基本データ等!$F$36</f>
        <v>89403</v>
      </c>
      <c r="P428" s="1">
        <f>$A428*基本データ等!$F$16-基本データ等!$F$37</f>
        <v>91175</v>
      </c>
      <c r="Q428" s="1">
        <f>$A428*基本データ等!$F$17-基本データ等!$F$38</f>
        <v>91255</v>
      </c>
      <c r="R428" s="1">
        <f>$A428*基本データ等!$F$18-基本データ等!$F$39</f>
        <v>91875</v>
      </c>
      <c r="S428" s="1">
        <f>$A428*基本データ等!$F$19-基本データ等!$F$40</f>
        <v>92345</v>
      </c>
      <c r="T428" s="1">
        <f>$A428*基本データ等!$F$20-基本データ等!$F$41</f>
        <v>105825</v>
      </c>
      <c r="U428" s="1">
        <f>$A428*基本データ等!$F$21-基本データ等!$F$42</f>
        <v>106825</v>
      </c>
      <c r="V428" s="1">
        <f>$A428*基本データ等!$F$22-基本データ等!$F$43</f>
        <v>181325</v>
      </c>
      <c r="W428" s="1">
        <f>$A428*基本データ等!$G$26-基本データ等!$G$47</f>
        <v>99068</v>
      </c>
      <c r="X428" s="1">
        <f>ROUNDDOWN(M428*基本データ等!$B$3,0)</f>
        <v>8940</v>
      </c>
      <c r="Y428" s="1">
        <f>ROUNDDOWN(N428*基本データ等!$B$3,0)</f>
        <v>8940</v>
      </c>
      <c r="Z428" s="1">
        <f>ROUNDDOWN(O428*基本データ等!$B$3,0)</f>
        <v>8940</v>
      </c>
      <c r="AA428" s="1">
        <f>ROUNDDOWN(P428*基本データ等!$B$3,0)</f>
        <v>9117</v>
      </c>
      <c r="AB428" s="1">
        <f>ROUNDDOWN(Q428*基本データ等!$B$3,0)</f>
        <v>9125</v>
      </c>
      <c r="AC428" s="1">
        <f>ROUNDDOWN(R428*基本データ等!$B$3,0)</f>
        <v>9187</v>
      </c>
      <c r="AD428" s="1">
        <f>ROUNDDOWN(S428*基本データ等!$B$3,0)</f>
        <v>9234</v>
      </c>
      <c r="AE428" s="1">
        <f>ROUNDDOWN(T428*基本データ等!$B$3,0)</f>
        <v>10582</v>
      </c>
      <c r="AF428" s="1">
        <f>ROUNDDOWN(U428*基本データ等!$B$3,0)</f>
        <v>10682</v>
      </c>
      <c r="AG428" s="1">
        <f>ROUNDDOWN(V428*基本データ等!$B$3,0)</f>
        <v>18132</v>
      </c>
      <c r="AH428" s="1">
        <f>ROUNDDOWN(W428*基本データ等!$B$3,0)</f>
        <v>9906</v>
      </c>
    </row>
    <row r="429" spans="1:34">
      <c r="A429" s="6">
        <v>426</v>
      </c>
      <c r="B429" s="1">
        <f t="shared" si="99"/>
        <v>98580</v>
      </c>
      <c r="C429" s="1">
        <f t="shared" si="100"/>
        <v>98580</v>
      </c>
      <c r="D429" s="1">
        <f t="shared" si="101"/>
        <v>98580</v>
      </c>
      <c r="E429" s="1">
        <f t="shared" si="102"/>
        <v>100530</v>
      </c>
      <c r="F429" s="1">
        <f t="shared" si="103"/>
        <v>100618</v>
      </c>
      <c r="G429" s="1">
        <f t="shared" si="104"/>
        <v>101300</v>
      </c>
      <c r="H429" s="1">
        <f t="shared" si="105"/>
        <v>101817</v>
      </c>
      <c r="I429" s="1">
        <f t="shared" si="106"/>
        <v>116645</v>
      </c>
      <c r="J429" s="1">
        <f t="shared" si="107"/>
        <v>117745</v>
      </c>
      <c r="K429" s="1">
        <f t="shared" si="108"/>
        <v>199695</v>
      </c>
      <c r="L429" s="1">
        <f t="shared" si="109"/>
        <v>109252</v>
      </c>
      <c r="M429" s="1">
        <f>$A429*基本データ等!$F$13-基本データ等!$F$34</f>
        <v>89619</v>
      </c>
      <c r="N429" s="1">
        <f>$A429*基本データ等!$F$14-基本データ等!$F$35</f>
        <v>89619</v>
      </c>
      <c r="O429" s="1">
        <f>$A429*基本データ等!$F$15-基本データ等!$F$36</f>
        <v>89619</v>
      </c>
      <c r="P429" s="1">
        <f>$A429*基本データ等!$F$16-基本データ等!$F$37</f>
        <v>91391</v>
      </c>
      <c r="Q429" s="1">
        <f>$A429*基本データ等!$F$17-基本データ等!$F$38</f>
        <v>91471</v>
      </c>
      <c r="R429" s="1">
        <f>$A429*基本データ等!$F$18-基本データ等!$F$39</f>
        <v>92091</v>
      </c>
      <c r="S429" s="1">
        <f>$A429*基本データ等!$F$19-基本データ等!$F$40</f>
        <v>92561</v>
      </c>
      <c r="T429" s="1">
        <f>$A429*基本データ等!$F$20-基本データ等!$F$41</f>
        <v>106041</v>
      </c>
      <c r="U429" s="1">
        <f>$A429*基本データ等!$F$21-基本データ等!$F$42</f>
        <v>107041</v>
      </c>
      <c r="V429" s="1">
        <f>$A429*基本データ等!$F$22-基本データ等!$F$43</f>
        <v>181541</v>
      </c>
      <c r="W429" s="1">
        <f>$A429*基本データ等!$G$26-基本データ等!$G$47</f>
        <v>99320</v>
      </c>
      <c r="X429" s="1">
        <f>ROUNDDOWN(M429*基本データ等!$B$3,0)</f>
        <v>8961</v>
      </c>
      <c r="Y429" s="1">
        <f>ROUNDDOWN(N429*基本データ等!$B$3,0)</f>
        <v>8961</v>
      </c>
      <c r="Z429" s="1">
        <f>ROUNDDOWN(O429*基本データ等!$B$3,0)</f>
        <v>8961</v>
      </c>
      <c r="AA429" s="1">
        <f>ROUNDDOWN(P429*基本データ等!$B$3,0)</f>
        <v>9139</v>
      </c>
      <c r="AB429" s="1">
        <f>ROUNDDOWN(Q429*基本データ等!$B$3,0)</f>
        <v>9147</v>
      </c>
      <c r="AC429" s="1">
        <f>ROUNDDOWN(R429*基本データ等!$B$3,0)</f>
        <v>9209</v>
      </c>
      <c r="AD429" s="1">
        <f>ROUNDDOWN(S429*基本データ等!$B$3,0)</f>
        <v>9256</v>
      </c>
      <c r="AE429" s="1">
        <f>ROUNDDOWN(T429*基本データ等!$B$3,0)</f>
        <v>10604</v>
      </c>
      <c r="AF429" s="1">
        <f>ROUNDDOWN(U429*基本データ等!$B$3,0)</f>
        <v>10704</v>
      </c>
      <c r="AG429" s="1">
        <f>ROUNDDOWN(V429*基本データ等!$B$3,0)</f>
        <v>18154</v>
      </c>
      <c r="AH429" s="1">
        <f>ROUNDDOWN(W429*基本データ等!$B$3,0)</f>
        <v>9932</v>
      </c>
    </row>
    <row r="430" spans="1:34">
      <c r="A430" s="6">
        <v>427</v>
      </c>
      <c r="B430" s="1">
        <f t="shared" si="99"/>
        <v>98818</v>
      </c>
      <c r="C430" s="1">
        <f t="shared" si="100"/>
        <v>98818</v>
      </c>
      <c r="D430" s="1">
        <f t="shared" si="101"/>
        <v>98818</v>
      </c>
      <c r="E430" s="1">
        <f t="shared" si="102"/>
        <v>100767</v>
      </c>
      <c r="F430" s="1">
        <f t="shared" si="103"/>
        <v>100855</v>
      </c>
      <c r="G430" s="1">
        <f t="shared" si="104"/>
        <v>101537</v>
      </c>
      <c r="H430" s="1">
        <f t="shared" si="105"/>
        <v>102054</v>
      </c>
      <c r="I430" s="1">
        <f t="shared" si="106"/>
        <v>116882</v>
      </c>
      <c r="J430" s="1">
        <f t="shared" si="107"/>
        <v>117982</v>
      </c>
      <c r="K430" s="1">
        <f t="shared" si="108"/>
        <v>199932</v>
      </c>
      <c r="L430" s="1">
        <f t="shared" si="109"/>
        <v>109529</v>
      </c>
      <c r="M430" s="1">
        <f>$A430*基本データ等!$F$13-基本データ等!$F$34</f>
        <v>89835</v>
      </c>
      <c r="N430" s="1">
        <f>$A430*基本データ等!$F$14-基本データ等!$F$35</f>
        <v>89835</v>
      </c>
      <c r="O430" s="1">
        <f>$A430*基本データ等!$F$15-基本データ等!$F$36</f>
        <v>89835</v>
      </c>
      <c r="P430" s="1">
        <f>$A430*基本データ等!$F$16-基本データ等!$F$37</f>
        <v>91607</v>
      </c>
      <c r="Q430" s="1">
        <f>$A430*基本データ等!$F$17-基本データ等!$F$38</f>
        <v>91687</v>
      </c>
      <c r="R430" s="1">
        <f>$A430*基本データ等!$F$18-基本データ等!$F$39</f>
        <v>92307</v>
      </c>
      <c r="S430" s="1">
        <f>$A430*基本データ等!$F$19-基本データ等!$F$40</f>
        <v>92777</v>
      </c>
      <c r="T430" s="1">
        <f>$A430*基本データ等!$F$20-基本データ等!$F$41</f>
        <v>106257</v>
      </c>
      <c r="U430" s="1">
        <f>$A430*基本データ等!$F$21-基本データ等!$F$42</f>
        <v>107257</v>
      </c>
      <c r="V430" s="1">
        <f>$A430*基本データ等!$F$22-基本データ等!$F$43</f>
        <v>181757</v>
      </c>
      <c r="W430" s="1">
        <f>$A430*基本データ等!$G$26-基本データ等!$G$47</f>
        <v>99572</v>
      </c>
      <c r="X430" s="1">
        <f>ROUNDDOWN(M430*基本データ等!$B$3,0)</f>
        <v>8983</v>
      </c>
      <c r="Y430" s="1">
        <f>ROUNDDOWN(N430*基本データ等!$B$3,0)</f>
        <v>8983</v>
      </c>
      <c r="Z430" s="1">
        <f>ROUNDDOWN(O430*基本データ等!$B$3,0)</f>
        <v>8983</v>
      </c>
      <c r="AA430" s="1">
        <f>ROUNDDOWN(P430*基本データ等!$B$3,0)</f>
        <v>9160</v>
      </c>
      <c r="AB430" s="1">
        <f>ROUNDDOWN(Q430*基本データ等!$B$3,0)</f>
        <v>9168</v>
      </c>
      <c r="AC430" s="1">
        <f>ROUNDDOWN(R430*基本データ等!$B$3,0)</f>
        <v>9230</v>
      </c>
      <c r="AD430" s="1">
        <f>ROUNDDOWN(S430*基本データ等!$B$3,0)</f>
        <v>9277</v>
      </c>
      <c r="AE430" s="1">
        <f>ROUNDDOWN(T430*基本データ等!$B$3,0)</f>
        <v>10625</v>
      </c>
      <c r="AF430" s="1">
        <f>ROUNDDOWN(U430*基本データ等!$B$3,0)</f>
        <v>10725</v>
      </c>
      <c r="AG430" s="1">
        <f>ROUNDDOWN(V430*基本データ等!$B$3,0)</f>
        <v>18175</v>
      </c>
      <c r="AH430" s="1">
        <f>ROUNDDOWN(W430*基本データ等!$B$3,0)</f>
        <v>9957</v>
      </c>
    </row>
    <row r="431" spans="1:34">
      <c r="A431" s="6">
        <v>428</v>
      </c>
      <c r="B431" s="1">
        <f t="shared" si="99"/>
        <v>99056</v>
      </c>
      <c r="C431" s="1">
        <f t="shared" si="100"/>
        <v>99056</v>
      </c>
      <c r="D431" s="1">
        <f t="shared" si="101"/>
        <v>99056</v>
      </c>
      <c r="E431" s="1">
        <f t="shared" si="102"/>
        <v>101005</v>
      </c>
      <c r="F431" s="1">
        <f t="shared" si="103"/>
        <v>101093</v>
      </c>
      <c r="G431" s="1">
        <f t="shared" si="104"/>
        <v>101775</v>
      </c>
      <c r="H431" s="1">
        <f t="shared" si="105"/>
        <v>102292</v>
      </c>
      <c r="I431" s="1">
        <f t="shared" si="106"/>
        <v>117120</v>
      </c>
      <c r="J431" s="1">
        <f t="shared" si="107"/>
        <v>118220</v>
      </c>
      <c r="K431" s="1">
        <f t="shared" si="108"/>
        <v>200170</v>
      </c>
      <c r="L431" s="1">
        <f t="shared" si="109"/>
        <v>109806</v>
      </c>
      <c r="M431" s="1">
        <f>$A431*基本データ等!$F$13-基本データ等!$F$34</f>
        <v>90051</v>
      </c>
      <c r="N431" s="1">
        <f>$A431*基本データ等!$F$14-基本データ等!$F$35</f>
        <v>90051</v>
      </c>
      <c r="O431" s="1">
        <f>$A431*基本データ等!$F$15-基本データ等!$F$36</f>
        <v>90051</v>
      </c>
      <c r="P431" s="1">
        <f>$A431*基本データ等!$F$16-基本データ等!$F$37</f>
        <v>91823</v>
      </c>
      <c r="Q431" s="1">
        <f>$A431*基本データ等!$F$17-基本データ等!$F$38</f>
        <v>91903</v>
      </c>
      <c r="R431" s="1">
        <f>$A431*基本データ等!$F$18-基本データ等!$F$39</f>
        <v>92523</v>
      </c>
      <c r="S431" s="1">
        <f>$A431*基本データ等!$F$19-基本データ等!$F$40</f>
        <v>92993</v>
      </c>
      <c r="T431" s="1">
        <f>$A431*基本データ等!$F$20-基本データ等!$F$41</f>
        <v>106473</v>
      </c>
      <c r="U431" s="1">
        <f>$A431*基本データ等!$F$21-基本データ等!$F$42</f>
        <v>107473</v>
      </c>
      <c r="V431" s="1">
        <f>$A431*基本データ等!$F$22-基本データ等!$F$43</f>
        <v>181973</v>
      </c>
      <c r="W431" s="1">
        <f>$A431*基本データ等!$G$26-基本データ等!$G$47</f>
        <v>99824</v>
      </c>
      <c r="X431" s="1">
        <f>ROUNDDOWN(M431*基本データ等!$B$3,0)</f>
        <v>9005</v>
      </c>
      <c r="Y431" s="1">
        <f>ROUNDDOWN(N431*基本データ等!$B$3,0)</f>
        <v>9005</v>
      </c>
      <c r="Z431" s="1">
        <f>ROUNDDOWN(O431*基本データ等!$B$3,0)</f>
        <v>9005</v>
      </c>
      <c r="AA431" s="1">
        <f>ROUNDDOWN(P431*基本データ等!$B$3,0)</f>
        <v>9182</v>
      </c>
      <c r="AB431" s="1">
        <f>ROUNDDOWN(Q431*基本データ等!$B$3,0)</f>
        <v>9190</v>
      </c>
      <c r="AC431" s="1">
        <f>ROUNDDOWN(R431*基本データ等!$B$3,0)</f>
        <v>9252</v>
      </c>
      <c r="AD431" s="1">
        <f>ROUNDDOWN(S431*基本データ等!$B$3,0)</f>
        <v>9299</v>
      </c>
      <c r="AE431" s="1">
        <f>ROUNDDOWN(T431*基本データ等!$B$3,0)</f>
        <v>10647</v>
      </c>
      <c r="AF431" s="1">
        <f>ROUNDDOWN(U431*基本データ等!$B$3,0)</f>
        <v>10747</v>
      </c>
      <c r="AG431" s="1">
        <f>ROUNDDOWN(V431*基本データ等!$B$3,0)</f>
        <v>18197</v>
      </c>
      <c r="AH431" s="1">
        <f>ROUNDDOWN(W431*基本データ等!$B$3,0)</f>
        <v>9982</v>
      </c>
    </row>
    <row r="432" spans="1:34">
      <c r="A432" s="6">
        <v>429</v>
      </c>
      <c r="B432" s="1">
        <f t="shared" si="99"/>
        <v>99293</v>
      </c>
      <c r="C432" s="1">
        <f t="shared" si="100"/>
        <v>99293</v>
      </c>
      <c r="D432" s="1">
        <f t="shared" si="101"/>
        <v>99293</v>
      </c>
      <c r="E432" s="1">
        <f t="shared" si="102"/>
        <v>101242</v>
      </c>
      <c r="F432" s="1">
        <f t="shared" si="103"/>
        <v>101330</v>
      </c>
      <c r="G432" s="1">
        <f t="shared" si="104"/>
        <v>102012</v>
      </c>
      <c r="H432" s="1">
        <f t="shared" si="105"/>
        <v>102529</v>
      </c>
      <c r="I432" s="1">
        <f t="shared" si="106"/>
        <v>117357</v>
      </c>
      <c r="J432" s="1">
        <f t="shared" si="107"/>
        <v>118457</v>
      </c>
      <c r="K432" s="1">
        <f t="shared" si="108"/>
        <v>200407</v>
      </c>
      <c r="L432" s="1">
        <f t="shared" si="109"/>
        <v>110083</v>
      </c>
      <c r="M432" s="1">
        <f>$A432*基本データ等!$F$13-基本データ等!$F$34</f>
        <v>90267</v>
      </c>
      <c r="N432" s="1">
        <f>$A432*基本データ等!$F$14-基本データ等!$F$35</f>
        <v>90267</v>
      </c>
      <c r="O432" s="1">
        <f>$A432*基本データ等!$F$15-基本データ等!$F$36</f>
        <v>90267</v>
      </c>
      <c r="P432" s="1">
        <f>$A432*基本データ等!$F$16-基本データ等!$F$37</f>
        <v>92039</v>
      </c>
      <c r="Q432" s="1">
        <f>$A432*基本データ等!$F$17-基本データ等!$F$38</f>
        <v>92119</v>
      </c>
      <c r="R432" s="1">
        <f>$A432*基本データ等!$F$18-基本データ等!$F$39</f>
        <v>92739</v>
      </c>
      <c r="S432" s="1">
        <f>$A432*基本データ等!$F$19-基本データ等!$F$40</f>
        <v>93209</v>
      </c>
      <c r="T432" s="1">
        <f>$A432*基本データ等!$F$20-基本データ等!$F$41</f>
        <v>106689</v>
      </c>
      <c r="U432" s="1">
        <f>$A432*基本データ等!$F$21-基本データ等!$F$42</f>
        <v>107689</v>
      </c>
      <c r="V432" s="1">
        <f>$A432*基本データ等!$F$22-基本データ等!$F$43</f>
        <v>182189</v>
      </c>
      <c r="W432" s="1">
        <f>$A432*基本データ等!$G$26-基本データ等!$G$47</f>
        <v>100076</v>
      </c>
      <c r="X432" s="1">
        <f>ROUNDDOWN(M432*基本データ等!$B$3,0)</f>
        <v>9026</v>
      </c>
      <c r="Y432" s="1">
        <f>ROUNDDOWN(N432*基本データ等!$B$3,0)</f>
        <v>9026</v>
      </c>
      <c r="Z432" s="1">
        <f>ROUNDDOWN(O432*基本データ等!$B$3,0)</f>
        <v>9026</v>
      </c>
      <c r="AA432" s="1">
        <f>ROUNDDOWN(P432*基本データ等!$B$3,0)</f>
        <v>9203</v>
      </c>
      <c r="AB432" s="1">
        <f>ROUNDDOWN(Q432*基本データ等!$B$3,0)</f>
        <v>9211</v>
      </c>
      <c r="AC432" s="1">
        <f>ROUNDDOWN(R432*基本データ等!$B$3,0)</f>
        <v>9273</v>
      </c>
      <c r="AD432" s="1">
        <f>ROUNDDOWN(S432*基本データ等!$B$3,0)</f>
        <v>9320</v>
      </c>
      <c r="AE432" s="1">
        <f>ROUNDDOWN(T432*基本データ等!$B$3,0)</f>
        <v>10668</v>
      </c>
      <c r="AF432" s="1">
        <f>ROUNDDOWN(U432*基本データ等!$B$3,0)</f>
        <v>10768</v>
      </c>
      <c r="AG432" s="1">
        <f>ROUNDDOWN(V432*基本データ等!$B$3,0)</f>
        <v>18218</v>
      </c>
      <c r="AH432" s="1">
        <f>ROUNDDOWN(W432*基本データ等!$B$3,0)</f>
        <v>10007</v>
      </c>
    </row>
    <row r="433" spans="1:34">
      <c r="A433" s="6">
        <v>430</v>
      </c>
      <c r="B433" s="1">
        <f t="shared" si="99"/>
        <v>99531</v>
      </c>
      <c r="C433" s="1">
        <f t="shared" si="100"/>
        <v>99531</v>
      </c>
      <c r="D433" s="1">
        <f t="shared" si="101"/>
        <v>99531</v>
      </c>
      <c r="E433" s="1">
        <f t="shared" si="102"/>
        <v>101480</v>
      </c>
      <c r="F433" s="1">
        <f t="shared" si="103"/>
        <v>101568</v>
      </c>
      <c r="G433" s="1">
        <f t="shared" si="104"/>
        <v>102250</v>
      </c>
      <c r="H433" s="1">
        <f t="shared" si="105"/>
        <v>102767</v>
      </c>
      <c r="I433" s="1">
        <f t="shared" si="106"/>
        <v>117595</v>
      </c>
      <c r="J433" s="1">
        <f t="shared" si="107"/>
        <v>118695</v>
      </c>
      <c r="K433" s="1">
        <f t="shared" si="108"/>
        <v>200645</v>
      </c>
      <c r="L433" s="1">
        <f t="shared" si="109"/>
        <v>110360</v>
      </c>
      <c r="M433" s="1">
        <f>$A433*基本データ等!$F$13-基本データ等!$F$34</f>
        <v>90483</v>
      </c>
      <c r="N433" s="1">
        <f>$A433*基本データ等!$F$14-基本データ等!$F$35</f>
        <v>90483</v>
      </c>
      <c r="O433" s="1">
        <f>$A433*基本データ等!$F$15-基本データ等!$F$36</f>
        <v>90483</v>
      </c>
      <c r="P433" s="1">
        <f>$A433*基本データ等!$F$16-基本データ等!$F$37</f>
        <v>92255</v>
      </c>
      <c r="Q433" s="1">
        <f>$A433*基本データ等!$F$17-基本データ等!$F$38</f>
        <v>92335</v>
      </c>
      <c r="R433" s="1">
        <f>$A433*基本データ等!$F$18-基本データ等!$F$39</f>
        <v>92955</v>
      </c>
      <c r="S433" s="1">
        <f>$A433*基本データ等!$F$19-基本データ等!$F$40</f>
        <v>93425</v>
      </c>
      <c r="T433" s="1">
        <f>$A433*基本データ等!$F$20-基本データ等!$F$41</f>
        <v>106905</v>
      </c>
      <c r="U433" s="1">
        <f>$A433*基本データ等!$F$21-基本データ等!$F$42</f>
        <v>107905</v>
      </c>
      <c r="V433" s="1">
        <f>$A433*基本データ等!$F$22-基本データ等!$F$43</f>
        <v>182405</v>
      </c>
      <c r="W433" s="1">
        <f>$A433*基本データ等!$G$26-基本データ等!$G$47</f>
        <v>100328</v>
      </c>
      <c r="X433" s="1">
        <f>ROUNDDOWN(M433*基本データ等!$B$3,0)</f>
        <v>9048</v>
      </c>
      <c r="Y433" s="1">
        <f>ROUNDDOWN(N433*基本データ等!$B$3,0)</f>
        <v>9048</v>
      </c>
      <c r="Z433" s="1">
        <f>ROUNDDOWN(O433*基本データ等!$B$3,0)</f>
        <v>9048</v>
      </c>
      <c r="AA433" s="1">
        <f>ROUNDDOWN(P433*基本データ等!$B$3,0)</f>
        <v>9225</v>
      </c>
      <c r="AB433" s="1">
        <f>ROUNDDOWN(Q433*基本データ等!$B$3,0)</f>
        <v>9233</v>
      </c>
      <c r="AC433" s="1">
        <f>ROUNDDOWN(R433*基本データ等!$B$3,0)</f>
        <v>9295</v>
      </c>
      <c r="AD433" s="1">
        <f>ROUNDDOWN(S433*基本データ等!$B$3,0)</f>
        <v>9342</v>
      </c>
      <c r="AE433" s="1">
        <f>ROUNDDOWN(T433*基本データ等!$B$3,0)</f>
        <v>10690</v>
      </c>
      <c r="AF433" s="1">
        <f>ROUNDDOWN(U433*基本データ等!$B$3,0)</f>
        <v>10790</v>
      </c>
      <c r="AG433" s="1">
        <f>ROUNDDOWN(V433*基本データ等!$B$3,0)</f>
        <v>18240</v>
      </c>
      <c r="AH433" s="1">
        <f>ROUNDDOWN(W433*基本データ等!$B$3,0)</f>
        <v>10032</v>
      </c>
    </row>
    <row r="434" spans="1:34">
      <c r="A434" s="6">
        <v>431</v>
      </c>
      <c r="B434" s="1">
        <f t="shared" si="99"/>
        <v>99768</v>
      </c>
      <c r="C434" s="1">
        <f t="shared" si="100"/>
        <v>99768</v>
      </c>
      <c r="D434" s="1">
        <f t="shared" si="101"/>
        <v>99768</v>
      </c>
      <c r="E434" s="1">
        <f t="shared" si="102"/>
        <v>101718</v>
      </c>
      <c r="F434" s="1">
        <f t="shared" si="103"/>
        <v>101806</v>
      </c>
      <c r="G434" s="1">
        <f t="shared" si="104"/>
        <v>102488</v>
      </c>
      <c r="H434" s="1">
        <f t="shared" si="105"/>
        <v>103005</v>
      </c>
      <c r="I434" s="1">
        <f t="shared" si="106"/>
        <v>117833</v>
      </c>
      <c r="J434" s="1">
        <f t="shared" si="107"/>
        <v>118933</v>
      </c>
      <c r="K434" s="1">
        <f t="shared" si="108"/>
        <v>200883</v>
      </c>
      <c r="L434" s="1">
        <f t="shared" si="109"/>
        <v>110638</v>
      </c>
      <c r="M434" s="1">
        <f>$A434*基本データ等!$F$13-基本データ等!$F$34</f>
        <v>90699</v>
      </c>
      <c r="N434" s="1">
        <f>$A434*基本データ等!$F$14-基本データ等!$F$35</f>
        <v>90699</v>
      </c>
      <c r="O434" s="1">
        <f>$A434*基本データ等!$F$15-基本データ等!$F$36</f>
        <v>90699</v>
      </c>
      <c r="P434" s="1">
        <f>$A434*基本データ等!$F$16-基本データ等!$F$37</f>
        <v>92471</v>
      </c>
      <c r="Q434" s="1">
        <f>$A434*基本データ等!$F$17-基本データ等!$F$38</f>
        <v>92551</v>
      </c>
      <c r="R434" s="1">
        <f>$A434*基本データ等!$F$18-基本データ等!$F$39</f>
        <v>93171</v>
      </c>
      <c r="S434" s="1">
        <f>$A434*基本データ等!$F$19-基本データ等!$F$40</f>
        <v>93641</v>
      </c>
      <c r="T434" s="1">
        <f>$A434*基本データ等!$F$20-基本データ等!$F$41</f>
        <v>107121</v>
      </c>
      <c r="U434" s="1">
        <f>$A434*基本データ等!$F$21-基本データ等!$F$42</f>
        <v>108121</v>
      </c>
      <c r="V434" s="1">
        <f>$A434*基本データ等!$F$22-基本データ等!$F$43</f>
        <v>182621</v>
      </c>
      <c r="W434" s="1">
        <f>$A434*基本データ等!$G$26-基本データ等!$G$47</f>
        <v>100580</v>
      </c>
      <c r="X434" s="1">
        <f>ROUNDDOWN(M434*基本データ等!$B$3,0)</f>
        <v>9069</v>
      </c>
      <c r="Y434" s="1">
        <f>ROUNDDOWN(N434*基本データ等!$B$3,0)</f>
        <v>9069</v>
      </c>
      <c r="Z434" s="1">
        <f>ROUNDDOWN(O434*基本データ等!$B$3,0)</f>
        <v>9069</v>
      </c>
      <c r="AA434" s="1">
        <f>ROUNDDOWN(P434*基本データ等!$B$3,0)</f>
        <v>9247</v>
      </c>
      <c r="AB434" s="1">
        <f>ROUNDDOWN(Q434*基本データ等!$B$3,0)</f>
        <v>9255</v>
      </c>
      <c r="AC434" s="1">
        <f>ROUNDDOWN(R434*基本データ等!$B$3,0)</f>
        <v>9317</v>
      </c>
      <c r="AD434" s="1">
        <f>ROUNDDOWN(S434*基本データ等!$B$3,0)</f>
        <v>9364</v>
      </c>
      <c r="AE434" s="1">
        <f>ROUNDDOWN(T434*基本データ等!$B$3,0)</f>
        <v>10712</v>
      </c>
      <c r="AF434" s="1">
        <f>ROUNDDOWN(U434*基本データ等!$B$3,0)</f>
        <v>10812</v>
      </c>
      <c r="AG434" s="1">
        <f>ROUNDDOWN(V434*基本データ等!$B$3,0)</f>
        <v>18262</v>
      </c>
      <c r="AH434" s="1">
        <f>ROUNDDOWN(W434*基本データ等!$B$3,0)</f>
        <v>10058</v>
      </c>
    </row>
    <row r="435" spans="1:34">
      <c r="A435" s="6">
        <v>432</v>
      </c>
      <c r="B435" s="1">
        <f t="shared" si="99"/>
        <v>100006</v>
      </c>
      <c r="C435" s="1">
        <f t="shared" si="100"/>
        <v>100006</v>
      </c>
      <c r="D435" s="1">
        <f t="shared" si="101"/>
        <v>100006</v>
      </c>
      <c r="E435" s="1">
        <f t="shared" si="102"/>
        <v>101955</v>
      </c>
      <c r="F435" s="1">
        <f t="shared" si="103"/>
        <v>102043</v>
      </c>
      <c r="G435" s="1">
        <f t="shared" si="104"/>
        <v>102725</v>
      </c>
      <c r="H435" s="1">
        <f t="shared" si="105"/>
        <v>103242</v>
      </c>
      <c r="I435" s="1">
        <f t="shared" si="106"/>
        <v>118070</v>
      </c>
      <c r="J435" s="1">
        <f t="shared" si="107"/>
        <v>119170</v>
      </c>
      <c r="K435" s="1">
        <f t="shared" si="108"/>
        <v>201120</v>
      </c>
      <c r="L435" s="1">
        <f t="shared" si="109"/>
        <v>110915</v>
      </c>
      <c r="M435" s="1">
        <f>$A435*基本データ等!$F$13-基本データ等!$F$34</f>
        <v>90915</v>
      </c>
      <c r="N435" s="1">
        <f>$A435*基本データ等!$F$14-基本データ等!$F$35</f>
        <v>90915</v>
      </c>
      <c r="O435" s="1">
        <f>$A435*基本データ等!$F$15-基本データ等!$F$36</f>
        <v>90915</v>
      </c>
      <c r="P435" s="1">
        <f>$A435*基本データ等!$F$16-基本データ等!$F$37</f>
        <v>92687</v>
      </c>
      <c r="Q435" s="1">
        <f>$A435*基本データ等!$F$17-基本データ等!$F$38</f>
        <v>92767</v>
      </c>
      <c r="R435" s="1">
        <f>$A435*基本データ等!$F$18-基本データ等!$F$39</f>
        <v>93387</v>
      </c>
      <c r="S435" s="1">
        <f>$A435*基本データ等!$F$19-基本データ等!$F$40</f>
        <v>93857</v>
      </c>
      <c r="T435" s="1">
        <f>$A435*基本データ等!$F$20-基本データ等!$F$41</f>
        <v>107337</v>
      </c>
      <c r="U435" s="1">
        <f>$A435*基本データ等!$F$21-基本データ等!$F$42</f>
        <v>108337</v>
      </c>
      <c r="V435" s="1">
        <f>$A435*基本データ等!$F$22-基本データ等!$F$43</f>
        <v>182837</v>
      </c>
      <c r="W435" s="1">
        <f>$A435*基本データ等!$G$26-基本データ等!$G$47</f>
        <v>100832</v>
      </c>
      <c r="X435" s="1">
        <f>ROUNDDOWN(M435*基本データ等!$B$3,0)</f>
        <v>9091</v>
      </c>
      <c r="Y435" s="1">
        <f>ROUNDDOWN(N435*基本データ等!$B$3,0)</f>
        <v>9091</v>
      </c>
      <c r="Z435" s="1">
        <f>ROUNDDOWN(O435*基本データ等!$B$3,0)</f>
        <v>9091</v>
      </c>
      <c r="AA435" s="1">
        <f>ROUNDDOWN(P435*基本データ等!$B$3,0)</f>
        <v>9268</v>
      </c>
      <c r="AB435" s="1">
        <f>ROUNDDOWN(Q435*基本データ等!$B$3,0)</f>
        <v>9276</v>
      </c>
      <c r="AC435" s="1">
        <f>ROUNDDOWN(R435*基本データ等!$B$3,0)</f>
        <v>9338</v>
      </c>
      <c r="AD435" s="1">
        <f>ROUNDDOWN(S435*基本データ等!$B$3,0)</f>
        <v>9385</v>
      </c>
      <c r="AE435" s="1">
        <f>ROUNDDOWN(T435*基本データ等!$B$3,0)</f>
        <v>10733</v>
      </c>
      <c r="AF435" s="1">
        <f>ROUNDDOWN(U435*基本データ等!$B$3,0)</f>
        <v>10833</v>
      </c>
      <c r="AG435" s="1">
        <f>ROUNDDOWN(V435*基本データ等!$B$3,0)</f>
        <v>18283</v>
      </c>
      <c r="AH435" s="1">
        <f>ROUNDDOWN(W435*基本データ等!$B$3,0)</f>
        <v>10083</v>
      </c>
    </row>
    <row r="436" spans="1:34">
      <c r="A436" s="6">
        <v>433</v>
      </c>
      <c r="B436" s="1">
        <f t="shared" si="99"/>
        <v>100244</v>
      </c>
      <c r="C436" s="1">
        <f t="shared" si="100"/>
        <v>100244</v>
      </c>
      <c r="D436" s="1">
        <f t="shared" si="101"/>
        <v>100244</v>
      </c>
      <c r="E436" s="1">
        <f t="shared" si="102"/>
        <v>102193</v>
      </c>
      <c r="F436" s="1">
        <f t="shared" si="103"/>
        <v>102281</v>
      </c>
      <c r="G436" s="1">
        <f t="shared" si="104"/>
        <v>102963</v>
      </c>
      <c r="H436" s="1">
        <f t="shared" si="105"/>
        <v>103480</v>
      </c>
      <c r="I436" s="1">
        <f t="shared" si="106"/>
        <v>118308</v>
      </c>
      <c r="J436" s="1">
        <f t="shared" si="107"/>
        <v>119408</v>
      </c>
      <c r="K436" s="1">
        <f t="shared" si="108"/>
        <v>201358</v>
      </c>
      <c r="L436" s="1">
        <f t="shared" si="109"/>
        <v>111192</v>
      </c>
      <c r="M436" s="1">
        <f>$A436*基本データ等!$F$13-基本データ等!$F$34</f>
        <v>91131</v>
      </c>
      <c r="N436" s="1">
        <f>$A436*基本データ等!$F$14-基本データ等!$F$35</f>
        <v>91131</v>
      </c>
      <c r="O436" s="1">
        <f>$A436*基本データ等!$F$15-基本データ等!$F$36</f>
        <v>91131</v>
      </c>
      <c r="P436" s="1">
        <f>$A436*基本データ等!$F$16-基本データ等!$F$37</f>
        <v>92903</v>
      </c>
      <c r="Q436" s="1">
        <f>$A436*基本データ等!$F$17-基本データ等!$F$38</f>
        <v>92983</v>
      </c>
      <c r="R436" s="1">
        <f>$A436*基本データ等!$F$18-基本データ等!$F$39</f>
        <v>93603</v>
      </c>
      <c r="S436" s="1">
        <f>$A436*基本データ等!$F$19-基本データ等!$F$40</f>
        <v>94073</v>
      </c>
      <c r="T436" s="1">
        <f>$A436*基本データ等!$F$20-基本データ等!$F$41</f>
        <v>107553</v>
      </c>
      <c r="U436" s="1">
        <f>$A436*基本データ等!$F$21-基本データ等!$F$42</f>
        <v>108553</v>
      </c>
      <c r="V436" s="1">
        <f>$A436*基本データ等!$F$22-基本データ等!$F$43</f>
        <v>183053</v>
      </c>
      <c r="W436" s="1">
        <f>$A436*基本データ等!$G$26-基本データ等!$G$47</f>
        <v>101084</v>
      </c>
      <c r="X436" s="1">
        <f>ROUNDDOWN(M436*基本データ等!$B$3,0)</f>
        <v>9113</v>
      </c>
      <c r="Y436" s="1">
        <f>ROUNDDOWN(N436*基本データ等!$B$3,0)</f>
        <v>9113</v>
      </c>
      <c r="Z436" s="1">
        <f>ROUNDDOWN(O436*基本データ等!$B$3,0)</f>
        <v>9113</v>
      </c>
      <c r="AA436" s="1">
        <f>ROUNDDOWN(P436*基本データ等!$B$3,0)</f>
        <v>9290</v>
      </c>
      <c r="AB436" s="1">
        <f>ROUNDDOWN(Q436*基本データ等!$B$3,0)</f>
        <v>9298</v>
      </c>
      <c r="AC436" s="1">
        <f>ROUNDDOWN(R436*基本データ等!$B$3,0)</f>
        <v>9360</v>
      </c>
      <c r="AD436" s="1">
        <f>ROUNDDOWN(S436*基本データ等!$B$3,0)</f>
        <v>9407</v>
      </c>
      <c r="AE436" s="1">
        <f>ROUNDDOWN(T436*基本データ等!$B$3,0)</f>
        <v>10755</v>
      </c>
      <c r="AF436" s="1">
        <f>ROUNDDOWN(U436*基本データ等!$B$3,0)</f>
        <v>10855</v>
      </c>
      <c r="AG436" s="1">
        <f>ROUNDDOWN(V436*基本データ等!$B$3,0)</f>
        <v>18305</v>
      </c>
      <c r="AH436" s="1">
        <f>ROUNDDOWN(W436*基本データ等!$B$3,0)</f>
        <v>10108</v>
      </c>
    </row>
    <row r="437" spans="1:34">
      <c r="A437" s="6">
        <v>434</v>
      </c>
      <c r="B437" s="1">
        <f t="shared" si="99"/>
        <v>100481</v>
      </c>
      <c r="C437" s="1">
        <f t="shared" si="100"/>
        <v>100481</v>
      </c>
      <c r="D437" s="1">
        <f t="shared" si="101"/>
        <v>100481</v>
      </c>
      <c r="E437" s="1">
        <f t="shared" si="102"/>
        <v>102430</v>
      </c>
      <c r="F437" s="1">
        <f t="shared" si="103"/>
        <v>102518</v>
      </c>
      <c r="G437" s="1">
        <f t="shared" si="104"/>
        <v>103200</v>
      </c>
      <c r="H437" s="1">
        <f t="shared" si="105"/>
        <v>103717</v>
      </c>
      <c r="I437" s="1">
        <f t="shared" si="106"/>
        <v>118545</v>
      </c>
      <c r="J437" s="1">
        <f t="shared" si="107"/>
        <v>119645</v>
      </c>
      <c r="K437" s="1">
        <f t="shared" si="108"/>
        <v>201595</v>
      </c>
      <c r="L437" s="1">
        <f t="shared" si="109"/>
        <v>111469</v>
      </c>
      <c r="M437" s="1">
        <f>$A437*基本データ等!$F$13-基本データ等!$F$34</f>
        <v>91347</v>
      </c>
      <c r="N437" s="1">
        <f>$A437*基本データ等!$F$14-基本データ等!$F$35</f>
        <v>91347</v>
      </c>
      <c r="O437" s="1">
        <f>$A437*基本データ等!$F$15-基本データ等!$F$36</f>
        <v>91347</v>
      </c>
      <c r="P437" s="1">
        <f>$A437*基本データ等!$F$16-基本データ等!$F$37</f>
        <v>93119</v>
      </c>
      <c r="Q437" s="1">
        <f>$A437*基本データ等!$F$17-基本データ等!$F$38</f>
        <v>93199</v>
      </c>
      <c r="R437" s="1">
        <f>$A437*基本データ等!$F$18-基本データ等!$F$39</f>
        <v>93819</v>
      </c>
      <c r="S437" s="1">
        <f>$A437*基本データ等!$F$19-基本データ等!$F$40</f>
        <v>94289</v>
      </c>
      <c r="T437" s="1">
        <f>$A437*基本データ等!$F$20-基本データ等!$F$41</f>
        <v>107769</v>
      </c>
      <c r="U437" s="1">
        <f>$A437*基本データ等!$F$21-基本データ等!$F$42</f>
        <v>108769</v>
      </c>
      <c r="V437" s="1">
        <f>$A437*基本データ等!$F$22-基本データ等!$F$43</f>
        <v>183269</v>
      </c>
      <c r="W437" s="1">
        <f>$A437*基本データ等!$G$26-基本データ等!$G$47</f>
        <v>101336</v>
      </c>
      <c r="X437" s="1">
        <f>ROUNDDOWN(M437*基本データ等!$B$3,0)</f>
        <v>9134</v>
      </c>
      <c r="Y437" s="1">
        <f>ROUNDDOWN(N437*基本データ等!$B$3,0)</f>
        <v>9134</v>
      </c>
      <c r="Z437" s="1">
        <f>ROUNDDOWN(O437*基本データ等!$B$3,0)</f>
        <v>9134</v>
      </c>
      <c r="AA437" s="1">
        <f>ROUNDDOWN(P437*基本データ等!$B$3,0)</f>
        <v>9311</v>
      </c>
      <c r="AB437" s="1">
        <f>ROUNDDOWN(Q437*基本データ等!$B$3,0)</f>
        <v>9319</v>
      </c>
      <c r="AC437" s="1">
        <f>ROUNDDOWN(R437*基本データ等!$B$3,0)</f>
        <v>9381</v>
      </c>
      <c r="AD437" s="1">
        <f>ROUNDDOWN(S437*基本データ等!$B$3,0)</f>
        <v>9428</v>
      </c>
      <c r="AE437" s="1">
        <f>ROUNDDOWN(T437*基本データ等!$B$3,0)</f>
        <v>10776</v>
      </c>
      <c r="AF437" s="1">
        <f>ROUNDDOWN(U437*基本データ等!$B$3,0)</f>
        <v>10876</v>
      </c>
      <c r="AG437" s="1">
        <f>ROUNDDOWN(V437*基本データ等!$B$3,0)</f>
        <v>18326</v>
      </c>
      <c r="AH437" s="1">
        <f>ROUNDDOWN(W437*基本データ等!$B$3,0)</f>
        <v>10133</v>
      </c>
    </row>
    <row r="438" spans="1:34">
      <c r="A438" s="6">
        <v>435</v>
      </c>
      <c r="B438" s="1">
        <f t="shared" si="99"/>
        <v>100719</v>
      </c>
      <c r="C438" s="1">
        <f t="shared" si="100"/>
        <v>100719</v>
      </c>
      <c r="D438" s="1">
        <f t="shared" si="101"/>
        <v>100719</v>
      </c>
      <c r="E438" s="1">
        <f t="shared" si="102"/>
        <v>102668</v>
      </c>
      <c r="F438" s="1">
        <f t="shared" si="103"/>
        <v>102756</v>
      </c>
      <c r="G438" s="1">
        <f t="shared" si="104"/>
        <v>103438</v>
      </c>
      <c r="H438" s="1">
        <f t="shared" si="105"/>
        <v>103955</v>
      </c>
      <c r="I438" s="1">
        <f t="shared" si="106"/>
        <v>118783</v>
      </c>
      <c r="J438" s="1">
        <f t="shared" si="107"/>
        <v>119883</v>
      </c>
      <c r="K438" s="1">
        <f t="shared" si="108"/>
        <v>201833</v>
      </c>
      <c r="L438" s="1">
        <f t="shared" si="109"/>
        <v>111746</v>
      </c>
      <c r="M438" s="1">
        <f>$A438*基本データ等!$F$13-基本データ等!$F$34</f>
        <v>91563</v>
      </c>
      <c r="N438" s="1">
        <f>$A438*基本データ等!$F$14-基本データ等!$F$35</f>
        <v>91563</v>
      </c>
      <c r="O438" s="1">
        <f>$A438*基本データ等!$F$15-基本データ等!$F$36</f>
        <v>91563</v>
      </c>
      <c r="P438" s="1">
        <f>$A438*基本データ等!$F$16-基本データ等!$F$37</f>
        <v>93335</v>
      </c>
      <c r="Q438" s="1">
        <f>$A438*基本データ等!$F$17-基本データ等!$F$38</f>
        <v>93415</v>
      </c>
      <c r="R438" s="1">
        <f>$A438*基本データ等!$F$18-基本データ等!$F$39</f>
        <v>94035</v>
      </c>
      <c r="S438" s="1">
        <f>$A438*基本データ等!$F$19-基本データ等!$F$40</f>
        <v>94505</v>
      </c>
      <c r="T438" s="1">
        <f>$A438*基本データ等!$F$20-基本データ等!$F$41</f>
        <v>107985</v>
      </c>
      <c r="U438" s="1">
        <f>$A438*基本データ等!$F$21-基本データ等!$F$42</f>
        <v>108985</v>
      </c>
      <c r="V438" s="1">
        <f>$A438*基本データ等!$F$22-基本データ等!$F$43</f>
        <v>183485</v>
      </c>
      <c r="W438" s="1">
        <f>$A438*基本データ等!$G$26-基本データ等!$G$47</f>
        <v>101588</v>
      </c>
      <c r="X438" s="1">
        <f>ROUNDDOWN(M438*基本データ等!$B$3,0)</f>
        <v>9156</v>
      </c>
      <c r="Y438" s="1">
        <f>ROUNDDOWN(N438*基本データ等!$B$3,0)</f>
        <v>9156</v>
      </c>
      <c r="Z438" s="1">
        <f>ROUNDDOWN(O438*基本データ等!$B$3,0)</f>
        <v>9156</v>
      </c>
      <c r="AA438" s="1">
        <f>ROUNDDOWN(P438*基本データ等!$B$3,0)</f>
        <v>9333</v>
      </c>
      <c r="AB438" s="1">
        <f>ROUNDDOWN(Q438*基本データ等!$B$3,0)</f>
        <v>9341</v>
      </c>
      <c r="AC438" s="1">
        <f>ROUNDDOWN(R438*基本データ等!$B$3,0)</f>
        <v>9403</v>
      </c>
      <c r="AD438" s="1">
        <f>ROUNDDOWN(S438*基本データ等!$B$3,0)</f>
        <v>9450</v>
      </c>
      <c r="AE438" s="1">
        <f>ROUNDDOWN(T438*基本データ等!$B$3,0)</f>
        <v>10798</v>
      </c>
      <c r="AF438" s="1">
        <f>ROUNDDOWN(U438*基本データ等!$B$3,0)</f>
        <v>10898</v>
      </c>
      <c r="AG438" s="1">
        <f>ROUNDDOWN(V438*基本データ等!$B$3,0)</f>
        <v>18348</v>
      </c>
      <c r="AH438" s="1">
        <f>ROUNDDOWN(W438*基本データ等!$B$3,0)</f>
        <v>10158</v>
      </c>
    </row>
    <row r="439" spans="1:34">
      <c r="A439" s="6">
        <v>436</v>
      </c>
      <c r="B439" s="1">
        <f t="shared" si="99"/>
        <v>100956</v>
      </c>
      <c r="C439" s="1">
        <f t="shared" si="100"/>
        <v>100956</v>
      </c>
      <c r="D439" s="1">
        <f t="shared" si="101"/>
        <v>100956</v>
      </c>
      <c r="E439" s="1">
        <f t="shared" si="102"/>
        <v>102906</v>
      </c>
      <c r="F439" s="1">
        <f t="shared" si="103"/>
        <v>102994</v>
      </c>
      <c r="G439" s="1">
        <f t="shared" si="104"/>
        <v>103676</v>
      </c>
      <c r="H439" s="1">
        <f t="shared" si="105"/>
        <v>104193</v>
      </c>
      <c r="I439" s="1">
        <f t="shared" si="106"/>
        <v>119021</v>
      </c>
      <c r="J439" s="1">
        <f t="shared" si="107"/>
        <v>120121</v>
      </c>
      <c r="K439" s="1">
        <f t="shared" si="108"/>
        <v>202071</v>
      </c>
      <c r="L439" s="1">
        <f t="shared" si="109"/>
        <v>112024</v>
      </c>
      <c r="M439" s="1">
        <f>$A439*基本データ等!$F$13-基本データ等!$F$34</f>
        <v>91779</v>
      </c>
      <c r="N439" s="1">
        <f>$A439*基本データ等!$F$14-基本データ等!$F$35</f>
        <v>91779</v>
      </c>
      <c r="O439" s="1">
        <f>$A439*基本データ等!$F$15-基本データ等!$F$36</f>
        <v>91779</v>
      </c>
      <c r="P439" s="1">
        <f>$A439*基本データ等!$F$16-基本データ等!$F$37</f>
        <v>93551</v>
      </c>
      <c r="Q439" s="1">
        <f>$A439*基本データ等!$F$17-基本データ等!$F$38</f>
        <v>93631</v>
      </c>
      <c r="R439" s="1">
        <f>$A439*基本データ等!$F$18-基本データ等!$F$39</f>
        <v>94251</v>
      </c>
      <c r="S439" s="1">
        <f>$A439*基本データ等!$F$19-基本データ等!$F$40</f>
        <v>94721</v>
      </c>
      <c r="T439" s="1">
        <f>$A439*基本データ等!$F$20-基本データ等!$F$41</f>
        <v>108201</v>
      </c>
      <c r="U439" s="1">
        <f>$A439*基本データ等!$F$21-基本データ等!$F$42</f>
        <v>109201</v>
      </c>
      <c r="V439" s="1">
        <f>$A439*基本データ等!$F$22-基本データ等!$F$43</f>
        <v>183701</v>
      </c>
      <c r="W439" s="1">
        <f>$A439*基本データ等!$G$26-基本データ等!$G$47</f>
        <v>101840</v>
      </c>
      <c r="X439" s="1">
        <f>ROUNDDOWN(M439*基本データ等!$B$3,0)</f>
        <v>9177</v>
      </c>
      <c r="Y439" s="1">
        <f>ROUNDDOWN(N439*基本データ等!$B$3,0)</f>
        <v>9177</v>
      </c>
      <c r="Z439" s="1">
        <f>ROUNDDOWN(O439*基本データ等!$B$3,0)</f>
        <v>9177</v>
      </c>
      <c r="AA439" s="1">
        <f>ROUNDDOWN(P439*基本データ等!$B$3,0)</f>
        <v>9355</v>
      </c>
      <c r="AB439" s="1">
        <f>ROUNDDOWN(Q439*基本データ等!$B$3,0)</f>
        <v>9363</v>
      </c>
      <c r="AC439" s="1">
        <f>ROUNDDOWN(R439*基本データ等!$B$3,0)</f>
        <v>9425</v>
      </c>
      <c r="AD439" s="1">
        <f>ROUNDDOWN(S439*基本データ等!$B$3,0)</f>
        <v>9472</v>
      </c>
      <c r="AE439" s="1">
        <f>ROUNDDOWN(T439*基本データ等!$B$3,0)</f>
        <v>10820</v>
      </c>
      <c r="AF439" s="1">
        <f>ROUNDDOWN(U439*基本データ等!$B$3,0)</f>
        <v>10920</v>
      </c>
      <c r="AG439" s="1">
        <f>ROUNDDOWN(V439*基本データ等!$B$3,0)</f>
        <v>18370</v>
      </c>
      <c r="AH439" s="1">
        <f>ROUNDDOWN(W439*基本データ等!$B$3,0)</f>
        <v>10184</v>
      </c>
    </row>
    <row r="440" spans="1:34">
      <c r="A440" s="6">
        <v>437</v>
      </c>
      <c r="B440" s="1">
        <f t="shared" si="99"/>
        <v>101194</v>
      </c>
      <c r="C440" s="1">
        <f t="shared" si="100"/>
        <v>101194</v>
      </c>
      <c r="D440" s="1">
        <f t="shared" si="101"/>
        <v>101194</v>
      </c>
      <c r="E440" s="1">
        <f t="shared" si="102"/>
        <v>103143</v>
      </c>
      <c r="F440" s="1">
        <f t="shared" si="103"/>
        <v>103231</v>
      </c>
      <c r="G440" s="1">
        <f t="shared" si="104"/>
        <v>103913</v>
      </c>
      <c r="H440" s="1">
        <f t="shared" si="105"/>
        <v>104430</v>
      </c>
      <c r="I440" s="1">
        <f t="shared" si="106"/>
        <v>119258</v>
      </c>
      <c r="J440" s="1">
        <f t="shared" si="107"/>
        <v>120358</v>
      </c>
      <c r="K440" s="1">
        <f t="shared" si="108"/>
        <v>202308</v>
      </c>
      <c r="L440" s="1">
        <f t="shared" si="109"/>
        <v>112301</v>
      </c>
      <c r="M440" s="1">
        <f>$A440*基本データ等!$F$13-基本データ等!$F$34</f>
        <v>91995</v>
      </c>
      <c r="N440" s="1">
        <f>$A440*基本データ等!$F$14-基本データ等!$F$35</f>
        <v>91995</v>
      </c>
      <c r="O440" s="1">
        <f>$A440*基本データ等!$F$15-基本データ等!$F$36</f>
        <v>91995</v>
      </c>
      <c r="P440" s="1">
        <f>$A440*基本データ等!$F$16-基本データ等!$F$37</f>
        <v>93767</v>
      </c>
      <c r="Q440" s="1">
        <f>$A440*基本データ等!$F$17-基本データ等!$F$38</f>
        <v>93847</v>
      </c>
      <c r="R440" s="1">
        <f>$A440*基本データ等!$F$18-基本データ等!$F$39</f>
        <v>94467</v>
      </c>
      <c r="S440" s="1">
        <f>$A440*基本データ等!$F$19-基本データ等!$F$40</f>
        <v>94937</v>
      </c>
      <c r="T440" s="1">
        <f>$A440*基本データ等!$F$20-基本データ等!$F$41</f>
        <v>108417</v>
      </c>
      <c r="U440" s="1">
        <f>$A440*基本データ等!$F$21-基本データ等!$F$42</f>
        <v>109417</v>
      </c>
      <c r="V440" s="1">
        <f>$A440*基本データ等!$F$22-基本データ等!$F$43</f>
        <v>183917</v>
      </c>
      <c r="W440" s="1">
        <f>$A440*基本データ等!$G$26-基本データ等!$G$47</f>
        <v>102092</v>
      </c>
      <c r="X440" s="1">
        <f>ROUNDDOWN(M440*基本データ等!$B$3,0)</f>
        <v>9199</v>
      </c>
      <c r="Y440" s="1">
        <f>ROUNDDOWN(N440*基本データ等!$B$3,0)</f>
        <v>9199</v>
      </c>
      <c r="Z440" s="1">
        <f>ROUNDDOWN(O440*基本データ等!$B$3,0)</f>
        <v>9199</v>
      </c>
      <c r="AA440" s="1">
        <f>ROUNDDOWN(P440*基本データ等!$B$3,0)</f>
        <v>9376</v>
      </c>
      <c r="AB440" s="1">
        <f>ROUNDDOWN(Q440*基本データ等!$B$3,0)</f>
        <v>9384</v>
      </c>
      <c r="AC440" s="1">
        <f>ROUNDDOWN(R440*基本データ等!$B$3,0)</f>
        <v>9446</v>
      </c>
      <c r="AD440" s="1">
        <f>ROUNDDOWN(S440*基本データ等!$B$3,0)</f>
        <v>9493</v>
      </c>
      <c r="AE440" s="1">
        <f>ROUNDDOWN(T440*基本データ等!$B$3,0)</f>
        <v>10841</v>
      </c>
      <c r="AF440" s="1">
        <f>ROUNDDOWN(U440*基本データ等!$B$3,0)</f>
        <v>10941</v>
      </c>
      <c r="AG440" s="1">
        <f>ROUNDDOWN(V440*基本データ等!$B$3,0)</f>
        <v>18391</v>
      </c>
      <c r="AH440" s="1">
        <f>ROUNDDOWN(W440*基本データ等!$B$3,0)</f>
        <v>10209</v>
      </c>
    </row>
    <row r="441" spans="1:34">
      <c r="A441" s="6">
        <v>438</v>
      </c>
      <c r="B441" s="1">
        <f t="shared" si="99"/>
        <v>101432</v>
      </c>
      <c r="C441" s="1">
        <f t="shared" si="100"/>
        <v>101432</v>
      </c>
      <c r="D441" s="1">
        <f t="shared" si="101"/>
        <v>101432</v>
      </c>
      <c r="E441" s="1">
        <f t="shared" si="102"/>
        <v>103381</v>
      </c>
      <c r="F441" s="1">
        <f t="shared" si="103"/>
        <v>103469</v>
      </c>
      <c r="G441" s="1">
        <f t="shared" si="104"/>
        <v>104151</v>
      </c>
      <c r="H441" s="1">
        <f t="shared" si="105"/>
        <v>104668</v>
      </c>
      <c r="I441" s="1">
        <f t="shared" si="106"/>
        <v>119496</v>
      </c>
      <c r="J441" s="1">
        <f t="shared" si="107"/>
        <v>120596</v>
      </c>
      <c r="K441" s="1">
        <f t="shared" si="108"/>
        <v>202546</v>
      </c>
      <c r="L441" s="1">
        <f t="shared" si="109"/>
        <v>112578</v>
      </c>
      <c r="M441" s="1">
        <f>$A441*基本データ等!$F$13-基本データ等!$F$34</f>
        <v>92211</v>
      </c>
      <c r="N441" s="1">
        <f>$A441*基本データ等!$F$14-基本データ等!$F$35</f>
        <v>92211</v>
      </c>
      <c r="O441" s="1">
        <f>$A441*基本データ等!$F$15-基本データ等!$F$36</f>
        <v>92211</v>
      </c>
      <c r="P441" s="1">
        <f>$A441*基本データ等!$F$16-基本データ等!$F$37</f>
        <v>93983</v>
      </c>
      <c r="Q441" s="1">
        <f>$A441*基本データ等!$F$17-基本データ等!$F$38</f>
        <v>94063</v>
      </c>
      <c r="R441" s="1">
        <f>$A441*基本データ等!$F$18-基本データ等!$F$39</f>
        <v>94683</v>
      </c>
      <c r="S441" s="1">
        <f>$A441*基本データ等!$F$19-基本データ等!$F$40</f>
        <v>95153</v>
      </c>
      <c r="T441" s="1">
        <f>$A441*基本データ等!$F$20-基本データ等!$F$41</f>
        <v>108633</v>
      </c>
      <c r="U441" s="1">
        <f>$A441*基本データ等!$F$21-基本データ等!$F$42</f>
        <v>109633</v>
      </c>
      <c r="V441" s="1">
        <f>$A441*基本データ等!$F$22-基本データ等!$F$43</f>
        <v>184133</v>
      </c>
      <c r="W441" s="1">
        <f>$A441*基本データ等!$G$26-基本データ等!$G$47</f>
        <v>102344</v>
      </c>
      <c r="X441" s="1">
        <f>ROUNDDOWN(M441*基本データ等!$B$3,0)</f>
        <v>9221</v>
      </c>
      <c r="Y441" s="1">
        <f>ROUNDDOWN(N441*基本データ等!$B$3,0)</f>
        <v>9221</v>
      </c>
      <c r="Z441" s="1">
        <f>ROUNDDOWN(O441*基本データ等!$B$3,0)</f>
        <v>9221</v>
      </c>
      <c r="AA441" s="1">
        <f>ROUNDDOWN(P441*基本データ等!$B$3,0)</f>
        <v>9398</v>
      </c>
      <c r="AB441" s="1">
        <f>ROUNDDOWN(Q441*基本データ等!$B$3,0)</f>
        <v>9406</v>
      </c>
      <c r="AC441" s="1">
        <f>ROUNDDOWN(R441*基本データ等!$B$3,0)</f>
        <v>9468</v>
      </c>
      <c r="AD441" s="1">
        <f>ROUNDDOWN(S441*基本データ等!$B$3,0)</f>
        <v>9515</v>
      </c>
      <c r="AE441" s="1">
        <f>ROUNDDOWN(T441*基本データ等!$B$3,0)</f>
        <v>10863</v>
      </c>
      <c r="AF441" s="1">
        <f>ROUNDDOWN(U441*基本データ等!$B$3,0)</f>
        <v>10963</v>
      </c>
      <c r="AG441" s="1">
        <f>ROUNDDOWN(V441*基本データ等!$B$3,0)</f>
        <v>18413</v>
      </c>
      <c r="AH441" s="1">
        <f>ROUNDDOWN(W441*基本データ等!$B$3,0)</f>
        <v>10234</v>
      </c>
    </row>
    <row r="442" spans="1:34">
      <c r="A442" s="6">
        <v>439</v>
      </c>
      <c r="B442" s="1">
        <f t="shared" si="99"/>
        <v>101669</v>
      </c>
      <c r="C442" s="1">
        <f t="shared" si="100"/>
        <v>101669</v>
      </c>
      <c r="D442" s="1">
        <f t="shared" si="101"/>
        <v>101669</v>
      </c>
      <c r="E442" s="1">
        <f t="shared" si="102"/>
        <v>103618</v>
      </c>
      <c r="F442" s="1">
        <f t="shared" si="103"/>
        <v>103706</v>
      </c>
      <c r="G442" s="1">
        <f t="shared" si="104"/>
        <v>104388</v>
      </c>
      <c r="H442" s="1">
        <f t="shared" si="105"/>
        <v>104905</v>
      </c>
      <c r="I442" s="1">
        <f t="shared" si="106"/>
        <v>119733</v>
      </c>
      <c r="J442" s="1">
        <f t="shared" si="107"/>
        <v>120833</v>
      </c>
      <c r="K442" s="1">
        <f t="shared" si="108"/>
        <v>202783</v>
      </c>
      <c r="L442" s="1">
        <f t="shared" si="109"/>
        <v>112855</v>
      </c>
      <c r="M442" s="1">
        <f>$A442*基本データ等!$F$13-基本データ等!$F$34</f>
        <v>92427</v>
      </c>
      <c r="N442" s="1">
        <f>$A442*基本データ等!$F$14-基本データ等!$F$35</f>
        <v>92427</v>
      </c>
      <c r="O442" s="1">
        <f>$A442*基本データ等!$F$15-基本データ等!$F$36</f>
        <v>92427</v>
      </c>
      <c r="P442" s="1">
        <f>$A442*基本データ等!$F$16-基本データ等!$F$37</f>
        <v>94199</v>
      </c>
      <c r="Q442" s="1">
        <f>$A442*基本データ等!$F$17-基本データ等!$F$38</f>
        <v>94279</v>
      </c>
      <c r="R442" s="1">
        <f>$A442*基本データ等!$F$18-基本データ等!$F$39</f>
        <v>94899</v>
      </c>
      <c r="S442" s="1">
        <f>$A442*基本データ等!$F$19-基本データ等!$F$40</f>
        <v>95369</v>
      </c>
      <c r="T442" s="1">
        <f>$A442*基本データ等!$F$20-基本データ等!$F$41</f>
        <v>108849</v>
      </c>
      <c r="U442" s="1">
        <f>$A442*基本データ等!$F$21-基本データ等!$F$42</f>
        <v>109849</v>
      </c>
      <c r="V442" s="1">
        <f>$A442*基本データ等!$F$22-基本データ等!$F$43</f>
        <v>184349</v>
      </c>
      <c r="W442" s="1">
        <f>$A442*基本データ等!$G$26-基本データ等!$G$47</f>
        <v>102596</v>
      </c>
      <c r="X442" s="1">
        <f>ROUNDDOWN(M442*基本データ等!$B$3,0)</f>
        <v>9242</v>
      </c>
      <c r="Y442" s="1">
        <f>ROUNDDOWN(N442*基本データ等!$B$3,0)</f>
        <v>9242</v>
      </c>
      <c r="Z442" s="1">
        <f>ROUNDDOWN(O442*基本データ等!$B$3,0)</f>
        <v>9242</v>
      </c>
      <c r="AA442" s="1">
        <f>ROUNDDOWN(P442*基本データ等!$B$3,0)</f>
        <v>9419</v>
      </c>
      <c r="AB442" s="1">
        <f>ROUNDDOWN(Q442*基本データ等!$B$3,0)</f>
        <v>9427</v>
      </c>
      <c r="AC442" s="1">
        <f>ROUNDDOWN(R442*基本データ等!$B$3,0)</f>
        <v>9489</v>
      </c>
      <c r="AD442" s="1">
        <f>ROUNDDOWN(S442*基本データ等!$B$3,0)</f>
        <v>9536</v>
      </c>
      <c r="AE442" s="1">
        <f>ROUNDDOWN(T442*基本データ等!$B$3,0)</f>
        <v>10884</v>
      </c>
      <c r="AF442" s="1">
        <f>ROUNDDOWN(U442*基本データ等!$B$3,0)</f>
        <v>10984</v>
      </c>
      <c r="AG442" s="1">
        <f>ROUNDDOWN(V442*基本データ等!$B$3,0)</f>
        <v>18434</v>
      </c>
      <c r="AH442" s="1">
        <f>ROUNDDOWN(W442*基本データ等!$B$3,0)</f>
        <v>10259</v>
      </c>
    </row>
    <row r="443" spans="1:34">
      <c r="A443" s="6">
        <v>440</v>
      </c>
      <c r="B443" s="1">
        <f t="shared" si="99"/>
        <v>101907</v>
      </c>
      <c r="C443" s="1">
        <f t="shared" si="100"/>
        <v>101907</v>
      </c>
      <c r="D443" s="1">
        <f t="shared" si="101"/>
        <v>101907</v>
      </c>
      <c r="E443" s="1">
        <f t="shared" si="102"/>
        <v>103856</v>
      </c>
      <c r="F443" s="1">
        <f t="shared" si="103"/>
        <v>103944</v>
      </c>
      <c r="G443" s="1">
        <f t="shared" si="104"/>
        <v>104626</v>
      </c>
      <c r="H443" s="1">
        <f t="shared" si="105"/>
        <v>105143</v>
      </c>
      <c r="I443" s="1">
        <f t="shared" si="106"/>
        <v>119971</v>
      </c>
      <c r="J443" s="1">
        <f t="shared" si="107"/>
        <v>121071</v>
      </c>
      <c r="K443" s="1">
        <f t="shared" si="108"/>
        <v>203021</v>
      </c>
      <c r="L443" s="1">
        <f t="shared" si="109"/>
        <v>113132</v>
      </c>
      <c r="M443" s="1">
        <f>$A443*基本データ等!$F$13-基本データ等!$F$34</f>
        <v>92643</v>
      </c>
      <c r="N443" s="1">
        <f>$A443*基本データ等!$F$14-基本データ等!$F$35</f>
        <v>92643</v>
      </c>
      <c r="O443" s="1">
        <f>$A443*基本データ等!$F$15-基本データ等!$F$36</f>
        <v>92643</v>
      </c>
      <c r="P443" s="1">
        <f>$A443*基本データ等!$F$16-基本データ等!$F$37</f>
        <v>94415</v>
      </c>
      <c r="Q443" s="1">
        <f>$A443*基本データ等!$F$17-基本データ等!$F$38</f>
        <v>94495</v>
      </c>
      <c r="R443" s="1">
        <f>$A443*基本データ等!$F$18-基本データ等!$F$39</f>
        <v>95115</v>
      </c>
      <c r="S443" s="1">
        <f>$A443*基本データ等!$F$19-基本データ等!$F$40</f>
        <v>95585</v>
      </c>
      <c r="T443" s="1">
        <f>$A443*基本データ等!$F$20-基本データ等!$F$41</f>
        <v>109065</v>
      </c>
      <c r="U443" s="1">
        <f>$A443*基本データ等!$F$21-基本データ等!$F$42</f>
        <v>110065</v>
      </c>
      <c r="V443" s="1">
        <f>$A443*基本データ等!$F$22-基本データ等!$F$43</f>
        <v>184565</v>
      </c>
      <c r="W443" s="1">
        <f>$A443*基本データ等!$G$26-基本データ等!$G$47</f>
        <v>102848</v>
      </c>
      <c r="X443" s="1">
        <f>ROUNDDOWN(M443*基本データ等!$B$3,0)</f>
        <v>9264</v>
      </c>
      <c r="Y443" s="1">
        <f>ROUNDDOWN(N443*基本データ等!$B$3,0)</f>
        <v>9264</v>
      </c>
      <c r="Z443" s="1">
        <f>ROUNDDOWN(O443*基本データ等!$B$3,0)</f>
        <v>9264</v>
      </c>
      <c r="AA443" s="1">
        <f>ROUNDDOWN(P443*基本データ等!$B$3,0)</f>
        <v>9441</v>
      </c>
      <c r="AB443" s="1">
        <f>ROUNDDOWN(Q443*基本データ等!$B$3,0)</f>
        <v>9449</v>
      </c>
      <c r="AC443" s="1">
        <f>ROUNDDOWN(R443*基本データ等!$B$3,0)</f>
        <v>9511</v>
      </c>
      <c r="AD443" s="1">
        <f>ROUNDDOWN(S443*基本データ等!$B$3,0)</f>
        <v>9558</v>
      </c>
      <c r="AE443" s="1">
        <f>ROUNDDOWN(T443*基本データ等!$B$3,0)</f>
        <v>10906</v>
      </c>
      <c r="AF443" s="1">
        <f>ROUNDDOWN(U443*基本データ等!$B$3,0)</f>
        <v>11006</v>
      </c>
      <c r="AG443" s="1">
        <f>ROUNDDOWN(V443*基本データ等!$B$3,0)</f>
        <v>18456</v>
      </c>
      <c r="AH443" s="1">
        <f>ROUNDDOWN(W443*基本データ等!$B$3,0)</f>
        <v>10284</v>
      </c>
    </row>
    <row r="444" spans="1:34">
      <c r="A444" s="6">
        <v>441</v>
      </c>
      <c r="B444" s="1">
        <f t="shared" si="99"/>
        <v>102144</v>
      </c>
      <c r="C444" s="1">
        <f t="shared" si="100"/>
        <v>102144</v>
      </c>
      <c r="D444" s="1">
        <f t="shared" si="101"/>
        <v>102144</v>
      </c>
      <c r="E444" s="1">
        <f t="shared" si="102"/>
        <v>104094</v>
      </c>
      <c r="F444" s="1">
        <f t="shared" si="103"/>
        <v>104182</v>
      </c>
      <c r="G444" s="1">
        <f t="shared" si="104"/>
        <v>104864</v>
      </c>
      <c r="H444" s="1">
        <f t="shared" si="105"/>
        <v>105381</v>
      </c>
      <c r="I444" s="1">
        <f t="shared" si="106"/>
        <v>120209</v>
      </c>
      <c r="J444" s="1">
        <f t="shared" si="107"/>
        <v>121309</v>
      </c>
      <c r="K444" s="1">
        <f t="shared" si="108"/>
        <v>203259</v>
      </c>
      <c r="L444" s="1">
        <f t="shared" si="109"/>
        <v>113410</v>
      </c>
      <c r="M444" s="1">
        <f>$A444*基本データ等!$F$13-基本データ等!$F$34</f>
        <v>92859</v>
      </c>
      <c r="N444" s="1">
        <f>$A444*基本データ等!$F$14-基本データ等!$F$35</f>
        <v>92859</v>
      </c>
      <c r="O444" s="1">
        <f>$A444*基本データ等!$F$15-基本データ等!$F$36</f>
        <v>92859</v>
      </c>
      <c r="P444" s="1">
        <f>$A444*基本データ等!$F$16-基本データ等!$F$37</f>
        <v>94631</v>
      </c>
      <c r="Q444" s="1">
        <f>$A444*基本データ等!$F$17-基本データ等!$F$38</f>
        <v>94711</v>
      </c>
      <c r="R444" s="1">
        <f>$A444*基本データ等!$F$18-基本データ等!$F$39</f>
        <v>95331</v>
      </c>
      <c r="S444" s="1">
        <f>$A444*基本データ等!$F$19-基本データ等!$F$40</f>
        <v>95801</v>
      </c>
      <c r="T444" s="1">
        <f>$A444*基本データ等!$F$20-基本データ等!$F$41</f>
        <v>109281</v>
      </c>
      <c r="U444" s="1">
        <f>$A444*基本データ等!$F$21-基本データ等!$F$42</f>
        <v>110281</v>
      </c>
      <c r="V444" s="1">
        <f>$A444*基本データ等!$F$22-基本データ等!$F$43</f>
        <v>184781</v>
      </c>
      <c r="W444" s="1">
        <f>$A444*基本データ等!$G$26-基本データ等!$G$47</f>
        <v>103100</v>
      </c>
      <c r="X444" s="1">
        <f>ROUNDDOWN(M444*基本データ等!$B$3,0)</f>
        <v>9285</v>
      </c>
      <c r="Y444" s="1">
        <f>ROUNDDOWN(N444*基本データ等!$B$3,0)</f>
        <v>9285</v>
      </c>
      <c r="Z444" s="1">
        <f>ROUNDDOWN(O444*基本データ等!$B$3,0)</f>
        <v>9285</v>
      </c>
      <c r="AA444" s="1">
        <f>ROUNDDOWN(P444*基本データ等!$B$3,0)</f>
        <v>9463</v>
      </c>
      <c r="AB444" s="1">
        <f>ROUNDDOWN(Q444*基本データ等!$B$3,0)</f>
        <v>9471</v>
      </c>
      <c r="AC444" s="1">
        <f>ROUNDDOWN(R444*基本データ等!$B$3,0)</f>
        <v>9533</v>
      </c>
      <c r="AD444" s="1">
        <f>ROUNDDOWN(S444*基本データ等!$B$3,0)</f>
        <v>9580</v>
      </c>
      <c r="AE444" s="1">
        <f>ROUNDDOWN(T444*基本データ等!$B$3,0)</f>
        <v>10928</v>
      </c>
      <c r="AF444" s="1">
        <f>ROUNDDOWN(U444*基本データ等!$B$3,0)</f>
        <v>11028</v>
      </c>
      <c r="AG444" s="1">
        <f>ROUNDDOWN(V444*基本データ等!$B$3,0)</f>
        <v>18478</v>
      </c>
      <c r="AH444" s="1">
        <f>ROUNDDOWN(W444*基本データ等!$B$3,0)</f>
        <v>10310</v>
      </c>
    </row>
    <row r="445" spans="1:34">
      <c r="A445" s="6">
        <v>442</v>
      </c>
      <c r="B445" s="1">
        <f t="shared" si="99"/>
        <v>102382</v>
      </c>
      <c r="C445" s="1">
        <f t="shared" si="100"/>
        <v>102382</v>
      </c>
      <c r="D445" s="1">
        <f t="shared" si="101"/>
        <v>102382</v>
      </c>
      <c r="E445" s="1">
        <f t="shared" si="102"/>
        <v>104331</v>
      </c>
      <c r="F445" s="1">
        <f t="shared" si="103"/>
        <v>104419</v>
      </c>
      <c r="G445" s="1">
        <f t="shared" si="104"/>
        <v>105101</v>
      </c>
      <c r="H445" s="1">
        <f t="shared" si="105"/>
        <v>105618</v>
      </c>
      <c r="I445" s="1">
        <f t="shared" si="106"/>
        <v>120446</v>
      </c>
      <c r="J445" s="1">
        <f t="shared" si="107"/>
        <v>121546</v>
      </c>
      <c r="K445" s="1">
        <f t="shared" si="108"/>
        <v>203496</v>
      </c>
      <c r="L445" s="1">
        <f t="shared" si="109"/>
        <v>113687</v>
      </c>
      <c r="M445" s="1">
        <f>$A445*基本データ等!$F$13-基本データ等!$F$34</f>
        <v>93075</v>
      </c>
      <c r="N445" s="1">
        <f>$A445*基本データ等!$F$14-基本データ等!$F$35</f>
        <v>93075</v>
      </c>
      <c r="O445" s="1">
        <f>$A445*基本データ等!$F$15-基本データ等!$F$36</f>
        <v>93075</v>
      </c>
      <c r="P445" s="1">
        <f>$A445*基本データ等!$F$16-基本データ等!$F$37</f>
        <v>94847</v>
      </c>
      <c r="Q445" s="1">
        <f>$A445*基本データ等!$F$17-基本データ等!$F$38</f>
        <v>94927</v>
      </c>
      <c r="R445" s="1">
        <f>$A445*基本データ等!$F$18-基本データ等!$F$39</f>
        <v>95547</v>
      </c>
      <c r="S445" s="1">
        <f>$A445*基本データ等!$F$19-基本データ等!$F$40</f>
        <v>96017</v>
      </c>
      <c r="T445" s="1">
        <f>$A445*基本データ等!$F$20-基本データ等!$F$41</f>
        <v>109497</v>
      </c>
      <c r="U445" s="1">
        <f>$A445*基本データ等!$F$21-基本データ等!$F$42</f>
        <v>110497</v>
      </c>
      <c r="V445" s="1">
        <f>$A445*基本データ等!$F$22-基本データ等!$F$43</f>
        <v>184997</v>
      </c>
      <c r="W445" s="1">
        <f>$A445*基本データ等!$G$26-基本データ等!$G$47</f>
        <v>103352</v>
      </c>
      <c r="X445" s="1">
        <f>ROUNDDOWN(M445*基本データ等!$B$3,0)</f>
        <v>9307</v>
      </c>
      <c r="Y445" s="1">
        <f>ROUNDDOWN(N445*基本データ等!$B$3,0)</f>
        <v>9307</v>
      </c>
      <c r="Z445" s="1">
        <f>ROUNDDOWN(O445*基本データ等!$B$3,0)</f>
        <v>9307</v>
      </c>
      <c r="AA445" s="1">
        <f>ROUNDDOWN(P445*基本データ等!$B$3,0)</f>
        <v>9484</v>
      </c>
      <c r="AB445" s="1">
        <f>ROUNDDOWN(Q445*基本データ等!$B$3,0)</f>
        <v>9492</v>
      </c>
      <c r="AC445" s="1">
        <f>ROUNDDOWN(R445*基本データ等!$B$3,0)</f>
        <v>9554</v>
      </c>
      <c r="AD445" s="1">
        <f>ROUNDDOWN(S445*基本データ等!$B$3,0)</f>
        <v>9601</v>
      </c>
      <c r="AE445" s="1">
        <f>ROUNDDOWN(T445*基本データ等!$B$3,0)</f>
        <v>10949</v>
      </c>
      <c r="AF445" s="1">
        <f>ROUNDDOWN(U445*基本データ等!$B$3,0)</f>
        <v>11049</v>
      </c>
      <c r="AG445" s="1">
        <f>ROUNDDOWN(V445*基本データ等!$B$3,0)</f>
        <v>18499</v>
      </c>
      <c r="AH445" s="1">
        <f>ROUNDDOWN(W445*基本データ等!$B$3,0)</f>
        <v>10335</v>
      </c>
    </row>
    <row r="446" spans="1:34">
      <c r="A446" s="6">
        <v>443</v>
      </c>
      <c r="B446" s="1">
        <f t="shared" si="99"/>
        <v>102620</v>
      </c>
      <c r="C446" s="1">
        <f t="shared" si="100"/>
        <v>102620</v>
      </c>
      <c r="D446" s="1">
        <f t="shared" si="101"/>
        <v>102620</v>
      </c>
      <c r="E446" s="1">
        <f t="shared" si="102"/>
        <v>104569</v>
      </c>
      <c r="F446" s="1">
        <f t="shared" si="103"/>
        <v>104657</v>
      </c>
      <c r="G446" s="1">
        <f t="shared" si="104"/>
        <v>105339</v>
      </c>
      <c r="H446" s="1">
        <f t="shared" si="105"/>
        <v>105856</v>
      </c>
      <c r="I446" s="1">
        <f t="shared" si="106"/>
        <v>120684</v>
      </c>
      <c r="J446" s="1">
        <f t="shared" si="107"/>
        <v>121784</v>
      </c>
      <c r="K446" s="1">
        <f t="shared" si="108"/>
        <v>203734</v>
      </c>
      <c r="L446" s="1">
        <f t="shared" si="109"/>
        <v>113964</v>
      </c>
      <c r="M446" s="1">
        <f>$A446*基本データ等!$F$13-基本データ等!$F$34</f>
        <v>93291</v>
      </c>
      <c r="N446" s="1">
        <f>$A446*基本データ等!$F$14-基本データ等!$F$35</f>
        <v>93291</v>
      </c>
      <c r="O446" s="1">
        <f>$A446*基本データ等!$F$15-基本データ等!$F$36</f>
        <v>93291</v>
      </c>
      <c r="P446" s="1">
        <f>$A446*基本データ等!$F$16-基本データ等!$F$37</f>
        <v>95063</v>
      </c>
      <c r="Q446" s="1">
        <f>$A446*基本データ等!$F$17-基本データ等!$F$38</f>
        <v>95143</v>
      </c>
      <c r="R446" s="1">
        <f>$A446*基本データ等!$F$18-基本データ等!$F$39</f>
        <v>95763</v>
      </c>
      <c r="S446" s="1">
        <f>$A446*基本データ等!$F$19-基本データ等!$F$40</f>
        <v>96233</v>
      </c>
      <c r="T446" s="1">
        <f>$A446*基本データ等!$F$20-基本データ等!$F$41</f>
        <v>109713</v>
      </c>
      <c r="U446" s="1">
        <f>$A446*基本データ等!$F$21-基本データ等!$F$42</f>
        <v>110713</v>
      </c>
      <c r="V446" s="1">
        <f>$A446*基本データ等!$F$22-基本データ等!$F$43</f>
        <v>185213</v>
      </c>
      <c r="W446" s="1">
        <f>$A446*基本データ等!$G$26-基本データ等!$G$47</f>
        <v>103604</v>
      </c>
      <c r="X446" s="1">
        <f>ROUNDDOWN(M446*基本データ等!$B$3,0)</f>
        <v>9329</v>
      </c>
      <c r="Y446" s="1">
        <f>ROUNDDOWN(N446*基本データ等!$B$3,0)</f>
        <v>9329</v>
      </c>
      <c r="Z446" s="1">
        <f>ROUNDDOWN(O446*基本データ等!$B$3,0)</f>
        <v>9329</v>
      </c>
      <c r="AA446" s="1">
        <f>ROUNDDOWN(P446*基本データ等!$B$3,0)</f>
        <v>9506</v>
      </c>
      <c r="AB446" s="1">
        <f>ROUNDDOWN(Q446*基本データ等!$B$3,0)</f>
        <v>9514</v>
      </c>
      <c r="AC446" s="1">
        <f>ROUNDDOWN(R446*基本データ等!$B$3,0)</f>
        <v>9576</v>
      </c>
      <c r="AD446" s="1">
        <f>ROUNDDOWN(S446*基本データ等!$B$3,0)</f>
        <v>9623</v>
      </c>
      <c r="AE446" s="1">
        <f>ROUNDDOWN(T446*基本データ等!$B$3,0)</f>
        <v>10971</v>
      </c>
      <c r="AF446" s="1">
        <f>ROUNDDOWN(U446*基本データ等!$B$3,0)</f>
        <v>11071</v>
      </c>
      <c r="AG446" s="1">
        <f>ROUNDDOWN(V446*基本データ等!$B$3,0)</f>
        <v>18521</v>
      </c>
      <c r="AH446" s="1">
        <f>ROUNDDOWN(W446*基本データ等!$B$3,0)</f>
        <v>10360</v>
      </c>
    </row>
    <row r="447" spans="1:34">
      <c r="A447" s="6">
        <v>444</v>
      </c>
      <c r="B447" s="1">
        <f t="shared" si="99"/>
        <v>102857</v>
      </c>
      <c r="C447" s="1">
        <f t="shared" si="100"/>
        <v>102857</v>
      </c>
      <c r="D447" s="1">
        <f t="shared" si="101"/>
        <v>102857</v>
      </c>
      <c r="E447" s="1">
        <f t="shared" si="102"/>
        <v>104806</v>
      </c>
      <c r="F447" s="1">
        <f t="shared" si="103"/>
        <v>104894</v>
      </c>
      <c r="G447" s="1">
        <f t="shared" si="104"/>
        <v>105576</v>
      </c>
      <c r="H447" s="1">
        <f t="shared" si="105"/>
        <v>106093</v>
      </c>
      <c r="I447" s="1">
        <f t="shared" si="106"/>
        <v>120921</v>
      </c>
      <c r="J447" s="1">
        <f t="shared" si="107"/>
        <v>122021</v>
      </c>
      <c r="K447" s="1">
        <f t="shared" si="108"/>
        <v>203971</v>
      </c>
      <c r="L447" s="1">
        <f t="shared" si="109"/>
        <v>114241</v>
      </c>
      <c r="M447" s="1">
        <f>$A447*基本データ等!$F$13-基本データ等!$F$34</f>
        <v>93507</v>
      </c>
      <c r="N447" s="1">
        <f>$A447*基本データ等!$F$14-基本データ等!$F$35</f>
        <v>93507</v>
      </c>
      <c r="O447" s="1">
        <f>$A447*基本データ等!$F$15-基本データ等!$F$36</f>
        <v>93507</v>
      </c>
      <c r="P447" s="1">
        <f>$A447*基本データ等!$F$16-基本データ等!$F$37</f>
        <v>95279</v>
      </c>
      <c r="Q447" s="1">
        <f>$A447*基本データ等!$F$17-基本データ等!$F$38</f>
        <v>95359</v>
      </c>
      <c r="R447" s="1">
        <f>$A447*基本データ等!$F$18-基本データ等!$F$39</f>
        <v>95979</v>
      </c>
      <c r="S447" s="1">
        <f>$A447*基本データ等!$F$19-基本データ等!$F$40</f>
        <v>96449</v>
      </c>
      <c r="T447" s="1">
        <f>$A447*基本データ等!$F$20-基本データ等!$F$41</f>
        <v>109929</v>
      </c>
      <c r="U447" s="1">
        <f>$A447*基本データ等!$F$21-基本データ等!$F$42</f>
        <v>110929</v>
      </c>
      <c r="V447" s="1">
        <f>$A447*基本データ等!$F$22-基本データ等!$F$43</f>
        <v>185429</v>
      </c>
      <c r="W447" s="1">
        <f>$A447*基本データ等!$G$26-基本データ等!$G$47</f>
        <v>103856</v>
      </c>
      <c r="X447" s="1">
        <f>ROUNDDOWN(M447*基本データ等!$B$3,0)</f>
        <v>9350</v>
      </c>
      <c r="Y447" s="1">
        <f>ROUNDDOWN(N447*基本データ等!$B$3,0)</f>
        <v>9350</v>
      </c>
      <c r="Z447" s="1">
        <f>ROUNDDOWN(O447*基本データ等!$B$3,0)</f>
        <v>9350</v>
      </c>
      <c r="AA447" s="1">
        <f>ROUNDDOWN(P447*基本データ等!$B$3,0)</f>
        <v>9527</v>
      </c>
      <c r="AB447" s="1">
        <f>ROUNDDOWN(Q447*基本データ等!$B$3,0)</f>
        <v>9535</v>
      </c>
      <c r="AC447" s="1">
        <f>ROUNDDOWN(R447*基本データ等!$B$3,0)</f>
        <v>9597</v>
      </c>
      <c r="AD447" s="1">
        <f>ROUNDDOWN(S447*基本データ等!$B$3,0)</f>
        <v>9644</v>
      </c>
      <c r="AE447" s="1">
        <f>ROUNDDOWN(T447*基本データ等!$B$3,0)</f>
        <v>10992</v>
      </c>
      <c r="AF447" s="1">
        <f>ROUNDDOWN(U447*基本データ等!$B$3,0)</f>
        <v>11092</v>
      </c>
      <c r="AG447" s="1">
        <f>ROUNDDOWN(V447*基本データ等!$B$3,0)</f>
        <v>18542</v>
      </c>
      <c r="AH447" s="1">
        <f>ROUNDDOWN(W447*基本データ等!$B$3,0)</f>
        <v>10385</v>
      </c>
    </row>
    <row r="448" spans="1:34">
      <c r="A448" s="6">
        <v>445</v>
      </c>
      <c r="B448" s="1">
        <f t="shared" si="99"/>
        <v>103095</v>
      </c>
      <c r="C448" s="1">
        <f t="shared" si="100"/>
        <v>103095</v>
      </c>
      <c r="D448" s="1">
        <f t="shared" si="101"/>
        <v>103095</v>
      </c>
      <c r="E448" s="1">
        <f t="shared" si="102"/>
        <v>105044</v>
      </c>
      <c r="F448" s="1">
        <f t="shared" si="103"/>
        <v>105132</v>
      </c>
      <c r="G448" s="1">
        <f t="shared" si="104"/>
        <v>105814</v>
      </c>
      <c r="H448" s="1">
        <f t="shared" si="105"/>
        <v>106331</v>
      </c>
      <c r="I448" s="1">
        <f t="shared" si="106"/>
        <v>121159</v>
      </c>
      <c r="J448" s="1">
        <f t="shared" si="107"/>
        <v>122259</v>
      </c>
      <c r="K448" s="1">
        <f t="shared" si="108"/>
        <v>204209</v>
      </c>
      <c r="L448" s="1">
        <f t="shared" si="109"/>
        <v>114518</v>
      </c>
      <c r="M448" s="1">
        <f>$A448*基本データ等!$F$13-基本データ等!$F$34</f>
        <v>93723</v>
      </c>
      <c r="N448" s="1">
        <f>$A448*基本データ等!$F$14-基本データ等!$F$35</f>
        <v>93723</v>
      </c>
      <c r="O448" s="1">
        <f>$A448*基本データ等!$F$15-基本データ等!$F$36</f>
        <v>93723</v>
      </c>
      <c r="P448" s="1">
        <f>$A448*基本データ等!$F$16-基本データ等!$F$37</f>
        <v>95495</v>
      </c>
      <c r="Q448" s="1">
        <f>$A448*基本データ等!$F$17-基本データ等!$F$38</f>
        <v>95575</v>
      </c>
      <c r="R448" s="1">
        <f>$A448*基本データ等!$F$18-基本データ等!$F$39</f>
        <v>96195</v>
      </c>
      <c r="S448" s="1">
        <f>$A448*基本データ等!$F$19-基本データ等!$F$40</f>
        <v>96665</v>
      </c>
      <c r="T448" s="1">
        <f>$A448*基本データ等!$F$20-基本データ等!$F$41</f>
        <v>110145</v>
      </c>
      <c r="U448" s="1">
        <f>$A448*基本データ等!$F$21-基本データ等!$F$42</f>
        <v>111145</v>
      </c>
      <c r="V448" s="1">
        <f>$A448*基本データ等!$F$22-基本データ等!$F$43</f>
        <v>185645</v>
      </c>
      <c r="W448" s="1">
        <f>$A448*基本データ等!$G$26-基本データ等!$G$47</f>
        <v>104108</v>
      </c>
      <c r="X448" s="1">
        <f>ROUNDDOWN(M448*基本データ等!$B$3,0)</f>
        <v>9372</v>
      </c>
      <c r="Y448" s="1">
        <f>ROUNDDOWN(N448*基本データ等!$B$3,0)</f>
        <v>9372</v>
      </c>
      <c r="Z448" s="1">
        <f>ROUNDDOWN(O448*基本データ等!$B$3,0)</f>
        <v>9372</v>
      </c>
      <c r="AA448" s="1">
        <f>ROUNDDOWN(P448*基本データ等!$B$3,0)</f>
        <v>9549</v>
      </c>
      <c r="AB448" s="1">
        <f>ROUNDDOWN(Q448*基本データ等!$B$3,0)</f>
        <v>9557</v>
      </c>
      <c r="AC448" s="1">
        <f>ROUNDDOWN(R448*基本データ等!$B$3,0)</f>
        <v>9619</v>
      </c>
      <c r="AD448" s="1">
        <f>ROUNDDOWN(S448*基本データ等!$B$3,0)</f>
        <v>9666</v>
      </c>
      <c r="AE448" s="1">
        <f>ROUNDDOWN(T448*基本データ等!$B$3,0)</f>
        <v>11014</v>
      </c>
      <c r="AF448" s="1">
        <f>ROUNDDOWN(U448*基本データ等!$B$3,0)</f>
        <v>11114</v>
      </c>
      <c r="AG448" s="1">
        <f>ROUNDDOWN(V448*基本データ等!$B$3,0)</f>
        <v>18564</v>
      </c>
      <c r="AH448" s="1">
        <f>ROUNDDOWN(W448*基本データ等!$B$3,0)</f>
        <v>10410</v>
      </c>
    </row>
    <row r="449" spans="1:34">
      <c r="A449" s="6">
        <v>446</v>
      </c>
      <c r="B449" s="1">
        <f t="shared" si="99"/>
        <v>103332</v>
      </c>
      <c r="C449" s="1">
        <f t="shared" si="100"/>
        <v>103332</v>
      </c>
      <c r="D449" s="1">
        <f t="shared" si="101"/>
        <v>103332</v>
      </c>
      <c r="E449" s="1">
        <f t="shared" si="102"/>
        <v>105282</v>
      </c>
      <c r="F449" s="1">
        <f t="shared" si="103"/>
        <v>105370</v>
      </c>
      <c r="G449" s="1">
        <f t="shared" si="104"/>
        <v>106052</v>
      </c>
      <c r="H449" s="1">
        <f t="shared" si="105"/>
        <v>106569</v>
      </c>
      <c r="I449" s="1">
        <f t="shared" si="106"/>
        <v>121397</v>
      </c>
      <c r="J449" s="1">
        <f t="shared" si="107"/>
        <v>122497</v>
      </c>
      <c r="K449" s="1">
        <f t="shared" si="108"/>
        <v>204447</v>
      </c>
      <c r="L449" s="1">
        <f t="shared" si="109"/>
        <v>114796</v>
      </c>
      <c r="M449" s="1">
        <f>$A449*基本データ等!$F$13-基本データ等!$F$34</f>
        <v>93939</v>
      </c>
      <c r="N449" s="1">
        <f>$A449*基本データ等!$F$14-基本データ等!$F$35</f>
        <v>93939</v>
      </c>
      <c r="O449" s="1">
        <f>$A449*基本データ等!$F$15-基本データ等!$F$36</f>
        <v>93939</v>
      </c>
      <c r="P449" s="1">
        <f>$A449*基本データ等!$F$16-基本データ等!$F$37</f>
        <v>95711</v>
      </c>
      <c r="Q449" s="1">
        <f>$A449*基本データ等!$F$17-基本データ等!$F$38</f>
        <v>95791</v>
      </c>
      <c r="R449" s="1">
        <f>$A449*基本データ等!$F$18-基本データ等!$F$39</f>
        <v>96411</v>
      </c>
      <c r="S449" s="1">
        <f>$A449*基本データ等!$F$19-基本データ等!$F$40</f>
        <v>96881</v>
      </c>
      <c r="T449" s="1">
        <f>$A449*基本データ等!$F$20-基本データ等!$F$41</f>
        <v>110361</v>
      </c>
      <c r="U449" s="1">
        <f>$A449*基本データ等!$F$21-基本データ等!$F$42</f>
        <v>111361</v>
      </c>
      <c r="V449" s="1">
        <f>$A449*基本データ等!$F$22-基本データ等!$F$43</f>
        <v>185861</v>
      </c>
      <c r="W449" s="1">
        <f>$A449*基本データ等!$G$26-基本データ等!$G$47</f>
        <v>104360</v>
      </c>
      <c r="X449" s="1">
        <f>ROUNDDOWN(M449*基本データ等!$B$3,0)</f>
        <v>9393</v>
      </c>
      <c r="Y449" s="1">
        <f>ROUNDDOWN(N449*基本データ等!$B$3,0)</f>
        <v>9393</v>
      </c>
      <c r="Z449" s="1">
        <f>ROUNDDOWN(O449*基本データ等!$B$3,0)</f>
        <v>9393</v>
      </c>
      <c r="AA449" s="1">
        <f>ROUNDDOWN(P449*基本データ等!$B$3,0)</f>
        <v>9571</v>
      </c>
      <c r="AB449" s="1">
        <f>ROUNDDOWN(Q449*基本データ等!$B$3,0)</f>
        <v>9579</v>
      </c>
      <c r="AC449" s="1">
        <f>ROUNDDOWN(R449*基本データ等!$B$3,0)</f>
        <v>9641</v>
      </c>
      <c r="AD449" s="1">
        <f>ROUNDDOWN(S449*基本データ等!$B$3,0)</f>
        <v>9688</v>
      </c>
      <c r="AE449" s="1">
        <f>ROUNDDOWN(T449*基本データ等!$B$3,0)</f>
        <v>11036</v>
      </c>
      <c r="AF449" s="1">
        <f>ROUNDDOWN(U449*基本データ等!$B$3,0)</f>
        <v>11136</v>
      </c>
      <c r="AG449" s="1">
        <f>ROUNDDOWN(V449*基本データ等!$B$3,0)</f>
        <v>18586</v>
      </c>
      <c r="AH449" s="1">
        <f>ROUNDDOWN(W449*基本データ等!$B$3,0)</f>
        <v>10436</v>
      </c>
    </row>
    <row r="450" spans="1:34">
      <c r="A450" s="6">
        <v>447</v>
      </c>
      <c r="B450" s="1">
        <f t="shared" si="99"/>
        <v>103570</v>
      </c>
      <c r="C450" s="1">
        <f t="shared" si="100"/>
        <v>103570</v>
      </c>
      <c r="D450" s="1">
        <f t="shared" si="101"/>
        <v>103570</v>
      </c>
      <c r="E450" s="1">
        <f t="shared" si="102"/>
        <v>105519</v>
      </c>
      <c r="F450" s="1">
        <f t="shared" si="103"/>
        <v>105607</v>
      </c>
      <c r="G450" s="1">
        <f t="shared" si="104"/>
        <v>106289</v>
      </c>
      <c r="H450" s="1">
        <f t="shared" si="105"/>
        <v>106806</v>
      </c>
      <c r="I450" s="1">
        <f t="shared" si="106"/>
        <v>121634</v>
      </c>
      <c r="J450" s="1">
        <f t="shared" si="107"/>
        <v>122734</v>
      </c>
      <c r="K450" s="1">
        <f t="shared" si="108"/>
        <v>204684</v>
      </c>
      <c r="L450" s="1">
        <f t="shared" si="109"/>
        <v>115073</v>
      </c>
      <c r="M450" s="1">
        <f>$A450*基本データ等!$F$13-基本データ等!$F$34</f>
        <v>94155</v>
      </c>
      <c r="N450" s="1">
        <f>$A450*基本データ等!$F$14-基本データ等!$F$35</f>
        <v>94155</v>
      </c>
      <c r="O450" s="1">
        <f>$A450*基本データ等!$F$15-基本データ等!$F$36</f>
        <v>94155</v>
      </c>
      <c r="P450" s="1">
        <f>$A450*基本データ等!$F$16-基本データ等!$F$37</f>
        <v>95927</v>
      </c>
      <c r="Q450" s="1">
        <f>$A450*基本データ等!$F$17-基本データ等!$F$38</f>
        <v>96007</v>
      </c>
      <c r="R450" s="1">
        <f>$A450*基本データ等!$F$18-基本データ等!$F$39</f>
        <v>96627</v>
      </c>
      <c r="S450" s="1">
        <f>$A450*基本データ等!$F$19-基本データ等!$F$40</f>
        <v>97097</v>
      </c>
      <c r="T450" s="1">
        <f>$A450*基本データ等!$F$20-基本データ等!$F$41</f>
        <v>110577</v>
      </c>
      <c r="U450" s="1">
        <f>$A450*基本データ等!$F$21-基本データ等!$F$42</f>
        <v>111577</v>
      </c>
      <c r="V450" s="1">
        <f>$A450*基本データ等!$F$22-基本データ等!$F$43</f>
        <v>186077</v>
      </c>
      <c r="W450" s="1">
        <f>$A450*基本データ等!$G$26-基本データ等!$G$47</f>
        <v>104612</v>
      </c>
      <c r="X450" s="1">
        <f>ROUNDDOWN(M450*基本データ等!$B$3,0)</f>
        <v>9415</v>
      </c>
      <c r="Y450" s="1">
        <f>ROUNDDOWN(N450*基本データ等!$B$3,0)</f>
        <v>9415</v>
      </c>
      <c r="Z450" s="1">
        <f>ROUNDDOWN(O450*基本データ等!$B$3,0)</f>
        <v>9415</v>
      </c>
      <c r="AA450" s="1">
        <f>ROUNDDOWN(P450*基本データ等!$B$3,0)</f>
        <v>9592</v>
      </c>
      <c r="AB450" s="1">
        <f>ROUNDDOWN(Q450*基本データ等!$B$3,0)</f>
        <v>9600</v>
      </c>
      <c r="AC450" s="1">
        <f>ROUNDDOWN(R450*基本データ等!$B$3,0)</f>
        <v>9662</v>
      </c>
      <c r="AD450" s="1">
        <f>ROUNDDOWN(S450*基本データ等!$B$3,0)</f>
        <v>9709</v>
      </c>
      <c r="AE450" s="1">
        <f>ROUNDDOWN(T450*基本データ等!$B$3,0)</f>
        <v>11057</v>
      </c>
      <c r="AF450" s="1">
        <f>ROUNDDOWN(U450*基本データ等!$B$3,0)</f>
        <v>11157</v>
      </c>
      <c r="AG450" s="1">
        <f>ROUNDDOWN(V450*基本データ等!$B$3,0)</f>
        <v>18607</v>
      </c>
      <c r="AH450" s="1">
        <f>ROUNDDOWN(W450*基本データ等!$B$3,0)</f>
        <v>10461</v>
      </c>
    </row>
    <row r="451" spans="1:34">
      <c r="A451" s="6">
        <v>448</v>
      </c>
      <c r="B451" s="1">
        <f t="shared" si="99"/>
        <v>103808</v>
      </c>
      <c r="C451" s="1">
        <f t="shared" si="100"/>
        <v>103808</v>
      </c>
      <c r="D451" s="1">
        <f t="shared" si="101"/>
        <v>103808</v>
      </c>
      <c r="E451" s="1">
        <f t="shared" si="102"/>
        <v>105757</v>
      </c>
      <c r="F451" s="1">
        <f t="shared" si="103"/>
        <v>105845</v>
      </c>
      <c r="G451" s="1">
        <f t="shared" si="104"/>
        <v>106527</v>
      </c>
      <c r="H451" s="1">
        <f t="shared" si="105"/>
        <v>107044</v>
      </c>
      <c r="I451" s="1">
        <f t="shared" si="106"/>
        <v>121872</v>
      </c>
      <c r="J451" s="1">
        <f t="shared" si="107"/>
        <v>122972</v>
      </c>
      <c r="K451" s="1">
        <f t="shared" si="108"/>
        <v>204922</v>
      </c>
      <c r="L451" s="1">
        <f t="shared" si="109"/>
        <v>115350</v>
      </c>
      <c r="M451" s="1">
        <f>$A451*基本データ等!$F$13-基本データ等!$F$34</f>
        <v>94371</v>
      </c>
      <c r="N451" s="1">
        <f>$A451*基本データ等!$F$14-基本データ等!$F$35</f>
        <v>94371</v>
      </c>
      <c r="O451" s="1">
        <f>$A451*基本データ等!$F$15-基本データ等!$F$36</f>
        <v>94371</v>
      </c>
      <c r="P451" s="1">
        <f>$A451*基本データ等!$F$16-基本データ等!$F$37</f>
        <v>96143</v>
      </c>
      <c r="Q451" s="1">
        <f>$A451*基本データ等!$F$17-基本データ等!$F$38</f>
        <v>96223</v>
      </c>
      <c r="R451" s="1">
        <f>$A451*基本データ等!$F$18-基本データ等!$F$39</f>
        <v>96843</v>
      </c>
      <c r="S451" s="1">
        <f>$A451*基本データ等!$F$19-基本データ等!$F$40</f>
        <v>97313</v>
      </c>
      <c r="T451" s="1">
        <f>$A451*基本データ等!$F$20-基本データ等!$F$41</f>
        <v>110793</v>
      </c>
      <c r="U451" s="1">
        <f>$A451*基本データ等!$F$21-基本データ等!$F$42</f>
        <v>111793</v>
      </c>
      <c r="V451" s="1">
        <f>$A451*基本データ等!$F$22-基本データ等!$F$43</f>
        <v>186293</v>
      </c>
      <c r="W451" s="1">
        <f>$A451*基本データ等!$G$26-基本データ等!$G$47</f>
        <v>104864</v>
      </c>
      <c r="X451" s="1">
        <f>ROUNDDOWN(M451*基本データ等!$B$3,0)</f>
        <v>9437</v>
      </c>
      <c r="Y451" s="1">
        <f>ROUNDDOWN(N451*基本データ等!$B$3,0)</f>
        <v>9437</v>
      </c>
      <c r="Z451" s="1">
        <f>ROUNDDOWN(O451*基本データ等!$B$3,0)</f>
        <v>9437</v>
      </c>
      <c r="AA451" s="1">
        <f>ROUNDDOWN(P451*基本データ等!$B$3,0)</f>
        <v>9614</v>
      </c>
      <c r="AB451" s="1">
        <f>ROUNDDOWN(Q451*基本データ等!$B$3,0)</f>
        <v>9622</v>
      </c>
      <c r="AC451" s="1">
        <f>ROUNDDOWN(R451*基本データ等!$B$3,0)</f>
        <v>9684</v>
      </c>
      <c r="AD451" s="1">
        <f>ROUNDDOWN(S451*基本データ等!$B$3,0)</f>
        <v>9731</v>
      </c>
      <c r="AE451" s="1">
        <f>ROUNDDOWN(T451*基本データ等!$B$3,0)</f>
        <v>11079</v>
      </c>
      <c r="AF451" s="1">
        <f>ROUNDDOWN(U451*基本データ等!$B$3,0)</f>
        <v>11179</v>
      </c>
      <c r="AG451" s="1">
        <f>ROUNDDOWN(V451*基本データ等!$B$3,0)</f>
        <v>18629</v>
      </c>
      <c r="AH451" s="1">
        <f>ROUNDDOWN(W451*基本データ等!$B$3,0)</f>
        <v>10486</v>
      </c>
    </row>
    <row r="452" spans="1:34">
      <c r="A452" s="6">
        <v>449</v>
      </c>
      <c r="B452" s="1">
        <f t="shared" si="99"/>
        <v>104045</v>
      </c>
      <c r="C452" s="1">
        <f t="shared" si="100"/>
        <v>104045</v>
      </c>
      <c r="D452" s="1">
        <f t="shared" si="101"/>
        <v>104045</v>
      </c>
      <c r="E452" s="1">
        <f t="shared" si="102"/>
        <v>105994</v>
      </c>
      <c r="F452" s="1">
        <f t="shared" si="103"/>
        <v>106082</v>
      </c>
      <c r="G452" s="1">
        <f t="shared" si="104"/>
        <v>106764</v>
      </c>
      <c r="H452" s="1">
        <f t="shared" si="105"/>
        <v>107281</v>
      </c>
      <c r="I452" s="1">
        <f t="shared" si="106"/>
        <v>122109</v>
      </c>
      <c r="J452" s="1">
        <f t="shared" si="107"/>
        <v>123209</v>
      </c>
      <c r="K452" s="1">
        <f t="shared" si="108"/>
        <v>205159</v>
      </c>
      <c r="L452" s="1">
        <f t="shared" si="109"/>
        <v>115627</v>
      </c>
      <c r="M452" s="1">
        <f>$A452*基本データ等!$F$13-基本データ等!$F$34</f>
        <v>94587</v>
      </c>
      <c r="N452" s="1">
        <f>$A452*基本データ等!$F$14-基本データ等!$F$35</f>
        <v>94587</v>
      </c>
      <c r="O452" s="1">
        <f>$A452*基本データ等!$F$15-基本データ等!$F$36</f>
        <v>94587</v>
      </c>
      <c r="P452" s="1">
        <f>$A452*基本データ等!$F$16-基本データ等!$F$37</f>
        <v>96359</v>
      </c>
      <c r="Q452" s="1">
        <f>$A452*基本データ等!$F$17-基本データ等!$F$38</f>
        <v>96439</v>
      </c>
      <c r="R452" s="1">
        <f>$A452*基本データ等!$F$18-基本データ等!$F$39</f>
        <v>97059</v>
      </c>
      <c r="S452" s="1">
        <f>$A452*基本データ等!$F$19-基本データ等!$F$40</f>
        <v>97529</v>
      </c>
      <c r="T452" s="1">
        <f>$A452*基本データ等!$F$20-基本データ等!$F$41</f>
        <v>111009</v>
      </c>
      <c r="U452" s="1">
        <f>$A452*基本データ等!$F$21-基本データ等!$F$42</f>
        <v>112009</v>
      </c>
      <c r="V452" s="1">
        <f>$A452*基本データ等!$F$22-基本データ等!$F$43</f>
        <v>186509</v>
      </c>
      <c r="W452" s="1">
        <f>$A452*基本データ等!$G$26-基本データ等!$G$47</f>
        <v>105116</v>
      </c>
      <c r="X452" s="1">
        <f>ROUNDDOWN(M452*基本データ等!$B$3,0)</f>
        <v>9458</v>
      </c>
      <c r="Y452" s="1">
        <f>ROUNDDOWN(N452*基本データ等!$B$3,0)</f>
        <v>9458</v>
      </c>
      <c r="Z452" s="1">
        <f>ROUNDDOWN(O452*基本データ等!$B$3,0)</f>
        <v>9458</v>
      </c>
      <c r="AA452" s="1">
        <f>ROUNDDOWN(P452*基本データ等!$B$3,0)</f>
        <v>9635</v>
      </c>
      <c r="AB452" s="1">
        <f>ROUNDDOWN(Q452*基本データ等!$B$3,0)</f>
        <v>9643</v>
      </c>
      <c r="AC452" s="1">
        <f>ROUNDDOWN(R452*基本データ等!$B$3,0)</f>
        <v>9705</v>
      </c>
      <c r="AD452" s="1">
        <f>ROUNDDOWN(S452*基本データ等!$B$3,0)</f>
        <v>9752</v>
      </c>
      <c r="AE452" s="1">
        <f>ROUNDDOWN(T452*基本データ等!$B$3,0)</f>
        <v>11100</v>
      </c>
      <c r="AF452" s="1">
        <f>ROUNDDOWN(U452*基本データ等!$B$3,0)</f>
        <v>11200</v>
      </c>
      <c r="AG452" s="1">
        <f>ROUNDDOWN(V452*基本データ等!$B$3,0)</f>
        <v>18650</v>
      </c>
      <c r="AH452" s="1">
        <f>ROUNDDOWN(W452*基本データ等!$B$3,0)</f>
        <v>10511</v>
      </c>
    </row>
    <row r="453" spans="1:34">
      <c r="A453" s="6">
        <v>450</v>
      </c>
      <c r="B453" s="1">
        <f t="shared" si="99"/>
        <v>104283</v>
      </c>
      <c r="C453" s="1">
        <f t="shared" si="100"/>
        <v>104283</v>
      </c>
      <c r="D453" s="1">
        <f t="shared" si="101"/>
        <v>104283</v>
      </c>
      <c r="E453" s="1">
        <f t="shared" si="102"/>
        <v>106232</v>
      </c>
      <c r="F453" s="1">
        <f t="shared" si="103"/>
        <v>106320</v>
      </c>
      <c r="G453" s="1">
        <f t="shared" si="104"/>
        <v>107002</v>
      </c>
      <c r="H453" s="1">
        <f t="shared" si="105"/>
        <v>107519</v>
      </c>
      <c r="I453" s="1">
        <f t="shared" si="106"/>
        <v>122347</v>
      </c>
      <c r="J453" s="1">
        <f t="shared" si="107"/>
        <v>123447</v>
      </c>
      <c r="K453" s="1">
        <f t="shared" si="108"/>
        <v>205397</v>
      </c>
      <c r="L453" s="1">
        <f t="shared" si="109"/>
        <v>115904</v>
      </c>
      <c r="M453" s="1">
        <f>$A453*基本データ等!$F$13-基本データ等!$F$34</f>
        <v>94803</v>
      </c>
      <c r="N453" s="1">
        <f>$A453*基本データ等!$F$14-基本データ等!$F$35</f>
        <v>94803</v>
      </c>
      <c r="O453" s="1">
        <f>$A453*基本データ等!$F$15-基本データ等!$F$36</f>
        <v>94803</v>
      </c>
      <c r="P453" s="1">
        <f>$A453*基本データ等!$F$16-基本データ等!$F$37</f>
        <v>96575</v>
      </c>
      <c r="Q453" s="1">
        <f>$A453*基本データ等!$F$17-基本データ等!$F$38</f>
        <v>96655</v>
      </c>
      <c r="R453" s="1">
        <f>$A453*基本データ等!$F$18-基本データ等!$F$39</f>
        <v>97275</v>
      </c>
      <c r="S453" s="1">
        <f>$A453*基本データ等!$F$19-基本データ等!$F$40</f>
        <v>97745</v>
      </c>
      <c r="T453" s="1">
        <f>$A453*基本データ等!$F$20-基本データ等!$F$41</f>
        <v>111225</v>
      </c>
      <c r="U453" s="1">
        <f>$A453*基本データ等!$F$21-基本データ等!$F$42</f>
        <v>112225</v>
      </c>
      <c r="V453" s="1">
        <f>$A453*基本データ等!$F$22-基本データ等!$F$43</f>
        <v>186725</v>
      </c>
      <c r="W453" s="1">
        <f>$A453*基本データ等!$G$26-基本データ等!$G$47</f>
        <v>105368</v>
      </c>
      <c r="X453" s="1">
        <f>ROUNDDOWN(M453*基本データ等!$B$3,0)</f>
        <v>9480</v>
      </c>
      <c r="Y453" s="1">
        <f>ROUNDDOWN(N453*基本データ等!$B$3,0)</f>
        <v>9480</v>
      </c>
      <c r="Z453" s="1">
        <f>ROUNDDOWN(O453*基本データ等!$B$3,0)</f>
        <v>9480</v>
      </c>
      <c r="AA453" s="1">
        <f>ROUNDDOWN(P453*基本データ等!$B$3,0)</f>
        <v>9657</v>
      </c>
      <c r="AB453" s="1">
        <f>ROUNDDOWN(Q453*基本データ等!$B$3,0)</f>
        <v>9665</v>
      </c>
      <c r="AC453" s="1">
        <f>ROUNDDOWN(R453*基本データ等!$B$3,0)</f>
        <v>9727</v>
      </c>
      <c r="AD453" s="1">
        <f>ROUNDDOWN(S453*基本データ等!$B$3,0)</f>
        <v>9774</v>
      </c>
      <c r="AE453" s="1">
        <f>ROUNDDOWN(T453*基本データ等!$B$3,0)</f>
        <v>11122</v>
      </c>
      <c r="AF453" s="1">
        <f>ROUNDDOWN(U453*基本データ等!$B$3,0)</f>
        <v>11222</v>
      </c>
      <c r="AG453" s="1">
        <f>ROUNDDOWN(V453*基本データ等!$B$3,0)</f>
        <v>18672</v>
      </c>
      <c r="AH453" s="1">
        <f>ROUNDDOWN(W453*基本データ等!$B$3,0)</f>
        <v>10536</v>
      </c>
    </row>
    <row r="454" spans="1:34">
      <c r="A454" s="6">
        <v>451</v>
      </c>
      <c r="B454" s="1">
        <f t="shared" si="99"/>
        <v>104520</v>
      </c>
      <c r="C454" s="1">
        <f t="shared" si="100"/>
        <v>104520</v>
      </c>
      <c r="D454" s="1">
        <f t="shared" si="101"/>
        <v>104520</v>
      </c>
      <c r="E454" s="1">
        <f t="shared" si="102"/>
        <v>106470</v>
      </c>
      <c r="F454" s="1">
        <f t="shared" si="103"/>
        <v>106558</v>
      </c>
      <c r="G454" s="1">
        <f t="shared" si="104"/>
        <v>107240</v>
      </c>
      <c r="H454" s="1">
        <f t="shared" si="105"/>
        <v>107757</v>
      </c>
      <c r="I454" s="1">
        <f t="shared" si="106"/>
        <v>122585</v>
      </c>
      <c r="J454" s="1">
        <f t="shared" si="107"/>
        <v>123685</v>
      </c>
      <c r="K454" s="1">
        <f t="shared" si="108"/>
        <v>205635</v>
      </c>
      <c r="L454" s="1">
        <f t="shared" si="109"/>
        <v>116182</v>
      </c>
      <c r="M454" s="1">
        <f>$A454*基本データ等!$F$13-基本データ等!$F$34</f>
        <v>95019</v>
      </c>
      <c r="N454" s="1">
        <f>$A454*基本データ等!$F$14-基本データ等!$F$35</f>
        <v>95019</v>
      </c>
      <c r="O454" s="1">
        <f>$A454*基本データ等!$F$15-基本データ等!$F$36</f>
        <v>95019</v>
      </c>
      <c r="P454" s="1">
        <f>$A454*基本データ等!$F$16-基本データ等!$F$37</f>
        <v>96791</v>
      </c>
      <c r="Q454" s="1">
        <f>$A454*基本データ等!$F$17-基本データ等!$F$38</f>
        <v>96871</v>
      </c>
      <c r="R454" s="1">
        <f>$A454*基本データ等!$F$18-基本データ等!$F$39</f>
        <v>97491</v>
      </c>
      <c r="S454" s="1">
        <f>$A454*基本データ等!$F$19-基本データ等!$F$40</f>
        <v>97961</v>
      </c>
      <c r="T454" s="1">
        <f>$A454*基本データ等!$F$20-基本データ等!$F$41</f>
        <v>111441</v>
      </c>
      <c r="U454" s="1">
        <f>$A454*基本データ等!$F$21-基本データ等!$F$42</f>
        <v>112441</v>
      </c>
      <c r="V454" s="1">
        <f>$A454*基本データ等!$F$22-基本データ等!$F$43</f>
        <v>186941</v>
      </c>
      <c r="W454" s="1">
        <f>$A454*基本データ等!$G$26-基本データ等!$G$47</f>
        <v>105620</v>
      </c>
      <c r="X454" s="1">
        <f>ROUNDDOWN(M454*基本データ等!$B$3,0)</f>
        <v>9501</v>
      </c>
      <c r="Y454" s="1">
        <f>ROUNDDOWN(N454*基本データ等!$B$3,0)</f>
        <v>9501</v>
      </c>
      <c r="Z454" s="1">
        <f>ROUNDDOWN(O454*基本データ等!$B$3,0)</f>
        <v>9501</v>
      </c>
      <c r="AA454" s="1">
        <f>ROUNDDOWN(P454*基本データ等!$B$3,0)</f>
        <v>9679</v>
      </c>
      <c r="AB454" s="1">
        <f>ROUNDDOWN(Q454*基本データ等!$B$3,0)</f>
        <v>9687</v>
      </c>
      <c r="AC454" s="1">
        <f>ROUNDDOWN(R454*基本データ等!$B$3,0)</f>
        <v>9749</v>
      </c>
      <c r="AD454" s="1">
        <f>ROUNDDOWN(S454*基本データ等!$B$3,0)</f>
        <v>9796</v>
      </c>
      <c r="AE454" s="1">
        <f>ROUNDDOWN(T454*基本データ等!$B$3,0)</f>
        <v>11144</v>
      </c>
      <c r="AF454" s="1">
        <f>ROUNDDOWN(U454*基本データ等!$B$3,0)</f>
        <v>11244</v>
      </c>
      <c r="AG454" s="1">
        <f>ROUNDDOWN(V454*基本データ等!$B$3,0)</f>
        <v>18694</v>
      </c>
      <c r="AH454" s="1">
        <f>ROUNDDOWN(W454*基本データ等!$B$3,0)</f>
        <v>10562</v>
      </c>
    </row>
    <row r="455" spans="1:34">
      <c r="A455" s="6">
        <v>452</v>
      </c>
      <c r="B455" s="1">
        <f t="shared" si="99"/>
        <v>104758</v>
      </c>
      <c r="C455" s="1">
        <f t="shared" si="100"/>
        <v>104758</v>
      </c>
      <c r="D455" s="1">
        <f t="shared" si="101"/>
        <v>104758</v>
      </c>
      <c r="E455" s="1">
        <f t="shared" si="102"/>
        <v>106707</v>
      </c>
      <c r="F455" s="1">
        <f t="shared" si="103"/>
        <v>106795</v>
      </c>
      <c r="G455" s="1">
        <f t="shared" si="104"/>
        <v>107477</v>
      </c>
      <c r="H455" s="1">
        <f t="shared" si="105"/>
        <v>107994</v>
      </c>
      <c r="I455" s="1">
        <f t="shared" si="106"/>
        <v>122822</v>
      </c>
      <c r="J455" s="1">
        <f t="shared" si="107"/>
        <v>123922</v>
      </c>
      <c r="K455" s="1">
        <f t="shared" si="108"/>
        <v>205872</v>
      </c>
      <c r="L455" s="1">
        <f t="shared" si="109"/>
        <v>116459</v>
      </c>
      <c r="M455" s="1">
        <f>$A455*基本データ等!$F$13-基本データ等!$F$34</f>
        <v>95235</v>
      </c>
      <c r="N455" s="1">
        <f>$A455*基本データ等!$F$14-基本データ等!$F$35</f>
        <v>95235</v>
      </c>
      <c r="O455" s="1">
        <f>$A455*基本データ等!$F$15-基本データ等!$F$36</f>
        <v>95235</v>
      </c>
      <c r="P455" s="1">
        <f>$A455*基本データ等!$F$16-基本データ等!$F$37</f>
        <v>97007</v>
      </c>
      <c r="Q455" s="1">
        <f>$A455*基本データ等!$F$17-基本データ等!$F$38</f>
        <v>97087</v>
      </c>
      <c r="R455" s="1">
        <f>$A455*基本データ等!$F$18-基本データ等!$F$39</f>
        <v>97707</v>
      </c>
      <c r="S455" s="1">
        <f>$A455*基本データ等!$F$19-基本データ等!$F$40</f>
        <v>98177</v>
      </c>
      <c r="T455" s="1">
        <f>$A455*基本データ等!$F$20-基本データ等!$F$41</f>
        <v>111657</v>
      </c>
      <c r="U455" s="1">
        <f>$A455*基本データ等!$F$21-基本データ等!$F$42</f>
        <v>112657</v>
      </c>
      <c r="V455" s="1">
        <f>$A455*基本データ等!$F$22-基本データ等!$F$43</f>
        <v>187157</v>
      </c>
      <c r="W455" s="1">
        <f>$A455*基本データ等!$G$26-基本データ等!$G$47</f>
        <v>105872</v>
      </c>
      <c r="X455" s="1">
        <f>ROUNDDOWN(M455*基本データ等!$B$3,0)</f>
        <v>9523</v>
      </c>
      <c r="Y455" s="1">
        <f>ROUNDDOWN(N455*基本データ等!$B$3,0)</f>
        <v>9523</v>
      </c>
      <c r="Z455" s="1">
        <f>ROUNDDOWN(O455*基本データ等!$B$3,0)</f>
        <v>9523</v>
      </c>
      <c r="AA455" s="1">
        <f>ROUNDDOWN(P455*基本データ等!$B$3,0)</f>
        <v>9700</v>
      </c>
      <c r="AB455" s="1">
        <f>ROUNDDOWN(Q455*基本データ等!$B$3,0)</f>
        <v>9708</v>
      </c>
      <c r="AC455" s="1">
        <f>ROUNDDOWN(R455*基本データ等!$B$3,0)</f>
        <v>9770</v>
      </c>
      <c r="AD455" s="1">
        <f>ROUNDDOWN(S455*基本データ等!$B$3,0)</f>
        <v>9817</v>
      </c>
      <c r="AE455" s="1">
        <f>ROUNDDOWN(T455*基本データ等!$B$3,0)</f>
        <v>11165</v>
      </c>
      <c r="AF455" s="1">
        <f>ROUNDDOWN(U455*基本データ等!$B$3,0)</f>
        <v>11265</v>
      </c>
      <c r="AG455" s="1">
        <f>ROUNDDOWN(V455*基本データ等!$B$3,0)</f>
        <v>18715</v>
      </c>
      <c r="AH455" s="1">
        <f>ROUNDDOWN(W455*基本データ等!$B$3,0)</f>
        <v>10587</v>
      </c>
    </row>
    <row r="456" spans="1:34">
      <c r="A456" s="6">
        <v>453</v>
      </c>
      <c r="B456" s="1">
        <f t="shared" si="99"/>
        <v>104996</v>
      </c>
      <c r="C456" s="1">
        <f t="shared" si="100"/>
        <v>104996</v>
      </c>
      <c r="D456" s="1">
        <f t="shared" si="101"/>
        <v>104996</v>
      </c>
      <c r="E456" s="1">
        <f t="shared" si="102"/>
        <v>106945</v>
      </c>
      <c r="F456" s="1">
        <f t="shared" si="103"/>
        <v>107033</v>
      </c>
      <c r="G456" s="1">
        <f t="shared" si="104"/>
        <v>107715</v>
      </c>
      <c r="H456" s="1">
        <f t="shared" si="105"/>
        <v>108232</v>
      </c>
      <c r="I456" s="1">
        <f t="shared" si="106"/>
        <v>123060</v>
      </c>
      <c r="J456" s="1">
        <f t="shared" si="107"/>
        <v>124160</v>
      </c>
      <c r="K456" s="1">
        <f t="shared" si="108"/>
        <v>206110</v>
      </c>
      <c r="L456" s="1">
        <f t="shared" si="109"/>
        <v>116736</v>
      </c>
      <c r="M456" s="1">
        <f>$A456*基本データ等!$F$13-基本データ等!$F$34</f>
        <v>95451</v>
      </c>
      <c r="N456" s="1">
        <f>$A456*基本データ等!$F$14-基本データ等!$F$35</f>
        <v>95451</v>
      </c>
      <c r="O456" s="1">
        <f>$A456*基本データ等!$F$15-基本データ等!$F$36</f>
        <v>95451</v>
      </c>
      <c r="P456" s="1">
        <f>$A456*基本データ等!$F$16-基本データ等!$F$37</f>
        <v>97223</v>
      </c>
      <c r="Q456" s="1">
        <f>$A456*基本データ等!$F$17-基本データ等!$F$38</f>
        <v>97303</v>
      </c>
      <c r="R456" s="1">
        <f>$A456*基本データ等!$F$18-基本データ等!$F$39</f>
        <v>97923</v>
      </c>
      <c r="S456" s="1">
        <f>$A456*基本データ等!$F$19-基本データ等!$F$40</f>
        <v>98393</v>
      </c>
      <c r="T456" s="1">
        <f>$A456*基本データ等!$F$20-基本データ等!$F$41</f>
        <v>111873</v>
      </c>
      <c r="U456" s="1">
        <f>$A456*基本データ等!$F$21-基本データ等!$F$42</f>
        <v>112873</v>
      </c>
      <c r="V456" s="1">
        <f>$A456*基本データ等!$F$22-基本データ等!$F$43</f>
        <v>187373</v>
      </c>
      <c r="W456" s="1">
        <f>$A456*基本データ等!$G$26-基本データ等!$G$47</f>
        <v>106124</v>
      </c>
      <c r="X456" s="1">
        <f>ROUNDDOWN(M456*基本データ等!$B$3,0)</f>
        <v>9545</v>
      </c>
      <c r="Y456" s="1">
        <f>ROUNDDOWN(N456*基本データ等!$B$3,0)</f>
        <v>9545</v>
      </c>
      <c r="Z456" s="1">
        <f>ROUNDDOWN(O456*基本データ等!$B$3,0)</f>
        <v>9545</v>
      </c>
      <c r="AA456" s="1">
        <f>ROUNDDOWN(P456*基本データ等!$B$3,0)</f>
        <v>9722</v>
      </c>
      <c r="AB456" s="1">
        <f>ROUNDDOWN(Q456*基本データ等!$B$3,0)</f>
        <v>9730</v>
      </c>
      <c r="AC456" s="1">
        <f>ROUNDDOWN(R456*基本データ等!$B$3,0)</f>
        <v>9792</v>
      </c>
      <c r="AD456" s="1">
        <f>ROUNDDOWN(S456*基本データ等!$B$3,0)</f>
        <v>9839</v>
      </c>
      <c r="AE456" s="1">
        <f>ROUNDDOWN(T456*基本データ等!$B$3,0)</f>
        <v>11187</v>
      </c>
      <c r="AF456" s="1">
        <f>ROUNDDOWN(U456*基本データ等!$B$3,0)</f>
        <v>11287</v>
      </c>
      <c r="AG456" s="1">
        <f>ROUNDDOWN(V456*基本データ等!$B$3,0)</f>
        <v>18737</v>
      </c>
      <c r="AH456" s="1">
        <f>ROUNDDOWN(W456*基本データ等!$B$3,0)</f>
        <v>10612</v>
      </c>
    </row>
    <row r="457" spans="1:34">
      <c r="A457" s="6">
        <v>454</v>
      </c>
      <c r="B457" s="1">
        <f t="shared" si="99"/>
        <v>105233</v>
      </c>
      <c r="C457" s="1">
        <f t="shared" si="100"/>
        <v>105233</v>
      </c>
      <c r="D457" s="1">
        <f t="shared" si="101"/>
        <v>105233</v>
      </c>
      <c r="E457" s="1">
        <f t="shared" si="102"/>
        <v>107182</v>
      </c>
      <c r="F457" s="1">
        <f t="shared" si="103"/>
        <v>107270</v>
      </c>
      <c r="G457" s="1">
        <f t="shared" si="104"/>
        <v>107952</v>
      </c>
      <c r="H457" s="1">
        <f t="shared" si="105"/>
        <v>108469</v>
      </c>
      <c r="I457" s="1">
        <f t="shared" si="106"/>
        <v>123297</v>
      </c>
      <c r="J457" s="1">
        <f t="shared" si="107"/>
        <v>124397</v>
      </c>
      <c r="K457" s="1">
        <f t="shared" si="108"/>
        <v>206347</v>
      </c>
      <c r="L457" s="1">
        <f t="shared" si="109"/>
        <v>117013</v>
      </c>
      <c r="M457" s="1">
        <f>$A457*基本データ等!$F$13-基本データ等!$F$34</f>
        <v>95667</v>
      </c>
      <c r="N457" s="1">
        <f>$A457*基本データ等!$F$14-基本データ等!$F$35</f>
        <v>95667</v>
      </c>
      <c r="O457" s="1">
        <f>$A457*基本データ等!$F$15-基本データ等!$F$36</f>
        <v>95667</v>
      </c>
      <c r="P457" s="1">
        <f>$A457*基本データ等!$F$16-基本データ等!$F$37</f>
        <v>97439</v>
      </c>
      <c r="Q457" s="1">
        <f>$A457*基本データ等!$F$17-基本データ等!$F$38</f>
        <v>97519</v>
      </c>
      <c r="R457" s="1">
        <f>$A457*基本データ等!$F$18-基本データ等!$F$39</f>
        <v>98139</v>
      </c>
      <c r="S457" s="1">
        <f>$A457*基本データ等!$F$19-基本データ等!$F$40</f>
        <v>98609</v>
      </c>
      <c r="T457" s="1">
        <f>$A457*基本データ等!$F$20-基本データ等!$F$41</f>
        <v>112089</v>
      </c>
      <c r="U457" s="1">
        <f>$A457*基本データ等!$F$21-基本データ等!$F$42</f>
        <v>113089</v>
      </c>
      <c r="V457" s="1">
        <f>$A457*基本データ等!$F$22-基本データ等!$F$43</f>
        <v>187589</v>
      </c>
      <c r="W457" s="1">
        <f>$A457*基本データ等!$G$26-基本データ等!$G$47</f>
        <v>106376</v>
      </c>
      <c r="X457" s="1">
        <f>ROUNDDOWN(M457*基本データ等!$B$3,0)</f>
        <v>9566</v>
      </c>
      <c r="Y457" s="1">
        <f>ROUNDDOWN(N457*基本データ等!$B$3,0)</f>
        <v>9566</v>
      </c>
      <c r="Z457" s="1">
        <f>ROUNDDOWN(O457*基本データ等!$B$3,0)</f>
        <v>9566</v>
      </c>
      <c r="AA457" s="1">
        <f>ROUNDDOWN(P457*基本データ等!$B$3,0)</f>
        <v>9743</v>
      </c>
      <c r="AB457" s="1">
        <f>ROUNDDOWN(Q457*基本データ等!$B$3,0)</f>
        <v>9751</v>
      </c>
      <c r="AC457" s="1">
        <f>ROUNDDOWN(R457*基本データ等!$B$3,0)</f>
        <v>9813</v>
      </c>
      <c r="AD457" s="1">
        <f>ROUNDDOWN(S457*基本データ等!$B$3,0)</f>
        <v>9860</v>
      </c>
      <c r="AE457" s="1">
        <f>ROUNDDOWN(T457*基本データ等!$B$3,0)</f>
        <v>11208</v>
      </c>
      <c r="AF457" s="1">
        <f>ROUNDDOWN(U457*基本データ等!$B$3,0)</f>
        <v>11308</v>
      </c>
      <c r="AG457" s="1">
        <f>ROUNDDOWN(V457*基本データ等!$B$3,0)</f>
        <v>18758</v>
      </c>
      <c r="AH457" s="1">
        <f>ROUNDDOWN(W457*基本データ等!$B$3,0)</f>
        <v>10637</v>
      </c>
    </row>
    <row r="458" spans="1:34">
      <c r="A458" s="6">
        <v>455</v>
      </c>
      <c r="B458" s="1">
        <f t="shared" si="99"/>
        <v>105471</v>
      </c>
      <c r="C458" s="1">
        <f t="shared" si="100"/>
        <v>105471</v>
      </c>
      <c r="D458" s="1">
        <f t="shared" si="101"/>
        <v>105471</v>
      </c>
      <c r="E458" s="1">
        <f t="shared" si="102"/>
        <v>107420</v>
      </c>
      <c r="F458" s="1">
        <f t="shared" si="103"/>
        <v>107508</v>
      </c>
      <c r="G458" s="1">
        <f t="shared" si="104"/>
        <v>108190</v>
      </c>
      <c r="H458" s="1">
        <f t="shared" si="105"/>
        <v>108707</v>
      </c>
      <c r="I458" s="1">
        <f t="shared" si="106"/>
        <v>123535</v>
      </c>
      <c r="J458" s="1">
        <f t="shared" si="107"/>
        <v>124635</v>
      </c>
      <c r="K458" s="1">
        <f t="shared" si="108"/>
        <v>206585</v>
      </c>
      <c r="L458" s="1">
        <f t="shared" si="109"/>
        <v>117290</v>
      </c>
      <c r="M458" s="1">
        <f>$A458*基本データ等!$F$13-基本データ等!$F$34</f>
        <v>95883</v>
      </c>
      <c r="N458" s="1">
        <f>$A458*基本データ等!$F$14-基本データ等!$F$35</f>
        <v>95883</v>
      </c>
      <c r="O458" s="1">
        <f>$A458*基本データ等!$F$15-基本データ等!$F$36</f>
        <v>95883</v>
      </c>
      <c r="P458" s="1">
        <f>$A458*基本データ等!$F$16-基本データ等!$F$37</f>
        <v>97655</v>
      </c>
      <c r="Q458" s="1">
        <f>$A458*基本データ等!$F$17-基本データ等!$F$38</f>
        <v>97735</v>
      </c>
      <c r="R458" s="1">
        <f>$A458*基本データ等!$F$18-基本データ等!$F$39</f>
        <v>98355</v>
      </c>
      <c r="S458" s="1">
        <f>$A458*基本データ等!$F$19-基本データ等!$F$40</f>
        <v>98825</v>
      </c>
      <c r="T458" s="1">
        <f>$A458*基本データ等!$F$20-基本データ等!$F$41</f>
        <v>112305</v>
      </c>
      <c r="U458" s="1">
        <f>$A458*基本データ等!$F$21-基本データ等!$F$42</f>
        <v>113305</v>
      </c>
      <c r="V458" s="1">
        <f>$A458*基本データ等!$F$22-基本データ等!$F$43</f>
        <v>187805</v>
      </c>
      <c r="W458" s="1">
        <f>$A458*基本データ等!$G$26-基本データ等!$G$47</f>
        <v>106628</v>
      </c>
      <c r="X458" s="1">
        <f>ROUNDDOWN(M458*基本データ等!$B$3,0)</f>
        <v>9588</v>
      </c>
      <c r="Y458" s="1">
        <f>ROUNDDOWN(N458*基本データ等!$B$3,0)</f>
        <v>9588</v>
      </c>
      <c r="Z458" s="1">
        <f>ROUNDDOWN(O458*基本データ等!$B$3,0)</f>
        <v>9588</v>
      </c>
      <c r="AA458" s="1">
        <f>ROUNDDOWN(P458*基本データ等!$B$3,0)</f>
        <v>9765</v>
      </c>
      <c r="AB458" s="1">
        <f>ROUNDDOWN(Q458*基本データ等!$B$3,0)</f>
        <v>9773</v>
      </c>
      <c r="AC458" s="1">
        <f>ROUNDDOWN(R458*基本データ等!$B$3,0)</f>
        <v>9835</v>
      </c>
      <c r="AD458" s="1">
        <f>ROUNDDOWN(S458*基本データ等!$B$3,0)</f>
        <v>9882</v>
      </c>
      <c r="AE458" s="1">
        <f>ROUNDDOWN(T458*基本データ等!$B$3,0)</f>
        <v>11230</v>
      </c>
      <c r="AF458" s="1">
        <f>ROUNDDOWN(U458*基本データ等!$B$3,0)</f>
        <v>11330</v>
      </c>
      <c r="AG458" s="1">
        <f>ROUNDDOWN(V458*基本データ等!$B$3,0)</f>
        <v>18780</v>
      </c>
      <c r="AH458" s="1">
        <f>ROUNDDOWN(W458*基本データ等!$B$3,0)</f>
        <v>10662</v>
      </c>
    </row>
    <row r="459" spans="1:34">
      <c r="A459" s="6">
        <v>456</v>
      </c>
      <c r="B459" s="1">
        <f t="shared" si="99"/>
        <v>105708</v>
      </c>
      <c r="C459" s="1">
        <f t="shared" si="100"/>
        <v>105708</v>
      </c>
      <c r="D459" s="1">
        <f t="shared" si="101"/>
        <v>105708</v>
      </c>
      <c r="E459" s="1">
        <f t="shared" si="102"/>
        <v>107658</v>
      </c>
      <c r="F459" s="1">
        <f t="shared" si="103"/>
        <v>107746</v>
      </c>
      <c r="G459" s="1">
        <f t="shared" si="104"/>
        <v>108428</v>
      </c>
      <c r="H459" s="1">
        <f t="shared" si="105"/>
        <v>108945</v>
      </c>
      <c r="I459" s="1">
        <f t="shared" si="106"/>
        <v>123773</v>
      </c>
      <c r="J459" s="1">
        <f t="shared" si="107"/>
        <v>124873</v>
      </c>
      <c r="K459" s="1">
        <f t="shared" si="108"/>
        <v>206823</v>
      </c>
      <c r="L459" s="1">
        <f t="shared" si="109"/>
        <v>117568</v>
      </c>
      <c r="M459" s="1">
        <f>$A459*基本データ等!$F$13-基本データ等!$F$34</f>
        <v>96099</v>
      </c>
      <c r="N459" s="1">
        <f>$A459*基本データ等!$F$14-基本データ等!$F$35</f>
        <v>96099</v>
      </c>
      <c r="O459" s="1">
        <f>$A459*基本データ等!$F$15-基本データ等!$F$36</f>
        <v>96099</v>
      </c>
      <c r="P459" s="1">
        <f>$A459*基本データ等!$F$16-基本データ等!$F$37</f>
        <v>97871</v>
      </c>
      <c r="Q459" s="1">
        <f>$A459*基本データ等!$F$17-基本データ等!$F$38</f>
        <v>97951</v>
      </c>
      <c r="R459" s="1">
        <f>$A459*基本データ等!$F$18-基本データ等!$F$39</f>
        <v>98571</v>
      </c>
      <c r="S459" s="1">
        <f>$A459*基本データ等!$F$19-基本データ等!$F$40</f>
        <v>99041</v>
      </c>
      <c r="T459" s="1">
        <f>$A459*基本データ等!$F$20-基本データ等!$F$41</f>
        <v>112521</v>
      </c>
      <c r="U459" s="1">
        <f>$A459*基本データ等!$F$21-基本データ等!$F$42</f>
        <v>113521</v>
      </c>
      <c r="V459" s="1">
        <f>$A459*基本データ等!$F$22-基本データ等!$F$43</f>
        <v>188021</v>
      </c>
      <c r="W459" s="1">
        <f>$A459*基本データ等!$G$26-基本データ等!$G$47</f>
        <v>106880</v>
      </c>
      <c r="X459" s="1">
        <f>ROUNDDOWN(M459*基本データ等!$B$3,0)</f>
        <v>9609</v>
      </c>
      <c r="Y459" s="1">
        <f>ROUNDDOWN(N459*基本データ等!$B$3,0)</f>
        <v>9609</v>
      </c>
      <c r="Z459" s="1">
        <f>ROUNDDOWN(O459*基本データ等!$B$3,0)</f>
        <v>9609</v>
      </c>
      <c r="AA459" s="1">
        <f>ROUNDDOWN(P459*基本データ等!$B$3,0)</f>
        <v>9787</v>
      </c>
      <c r="AB459" s="1">
        <f>ROUNDDOWN(Q459*基本データ等!$B$3,0)</f>
        <v>9795</v>
      </c>
      <c r="AC459" s="1">
        <f>ROUNDDOWN(R459*基本データ等!$B$3,0)</f>
        <v>9857</v>
      </c>
      <c r="AD459" s="1">
        <f>ROUNDDOWN(S459*基本データ等!$B$3,0)</f>
        <v>9904</v>
      </c>
      <c r="AE459" s="1">
        <f>ROUNDDOWN(T459*基本データ等!$B$3,0)</f>
        <v>11252</v>
      </c>
      <c r="AF459" s="1">
        <f>ROUNDDOWN(U459*基本データ等!$B$3,0)</f>
        <v>11352</v>
      </c>
      <c r="AG459" s="1">
        <f>ROUNDDOWN(V459*基本データ等!$B$3,0)</f>
        <v>18802</v>
      </c>
      <c r="AH459" s="1">
        <f>ROUNDDOWN(W459*基本データ等!$B$3,0)</f>
        <v>10688</v>
      </c>
    </row>
    <row r="460" spans="1:34">
      <c r="A460" s="6">
        <v>457</v>
      </c>
      <c r="B460" s="1">
        <f t="shared" si="99"/>
        <v>105946</v>
      </c>
      <c r="C460" s="1">
        <f t="shared" si="100"/>
        <v>105946</v>
      </c>
      <c r="D460" s="1">
        <f t="shared" si="101"/>
        <v>105946</v>
      </c>
      <c r="E460" s="1">
        <f t="shared" si="102"/>
        <v>107895</v>
      </c>
      <c r="F460" s="1">
        <f t="shared" si="103"/>
        <v>107983</v>
      </c>
      <c r="G460" s="1">
        <f t="shared" si="104"/>
        <v>108665</v>
      </c>
      <c r="H460" s="1">
        <f t="shared" si="105"/>
        <v>109182</v>
      </c>
      <c r="I460" s="1">
        <f t="shared" si="106"/>
        <v>124010</v>
      </c>
      <c r="J460" s="1">
        <f t="shared" si="107"/>
        <v>125110</v>
      </c>
      <c r="K460" s="1">
        <f t="shared" si="108"/>
        <v>207060</v>
      </c>
      <c r="L460" s="1">
        <f t="shared" si="109"/>
        <v>117845</v>
      </c>
      <c r="M460" s="1">
        <f>$A460*基本データ等!$F$13-基本データ等!$F$34</f>
        <v>96315</v>
      </c>
      <c r="N460" s="1">
        <f>$A460*基本データ等!$F$14-基本データ等!$F$35</f>
        <v>96315</v>
      </c>
      <c r="O460" s="1">
        <f>$A460*基本データ等!$F$15-基本データ等!$F$36</f>
        <v>96315</v>
      </c>
      <c r="P460" s="1">
        <f>$A460*基本データ等!$F$16-基本データ等!$F$37</f>
        <v>98087</v>
      </c>
      <c r="Q460" s="1">
        <f>$A460*基本データ等!$F$17-基本データ等!$F$38</f>
        <v>98167</v>
      </c>
      <c r="R460" s="1">
        <f>$A460*基本データ等!$F$18-基本データ等!$F$39</f>
        <v>98787</v>
      </c>
      <c r="S460" s="1">
        <f>$A460*基本データ等!$F$19-基本データ等!$F$40</f>
        <v>99257</v>
      </c>
      <c r="T460" s="1">
        <f>$A460*基本データ等!$F$20-基本データ等!$F$41</f>
        <v>112737</v>
      </c>
      <c r="U460" s="1">
        <f>$A460*基本データ等!$F$21-基本データ等!$F$42</f>
        <v>113737</v>
      </c>
      <c r="V460" s="1">
        <f>$A460*基本データ等!$F$22-基本データ等!$F$43</f>
        <v>188237</v>
      </c>
      <c r="W460" s="1">
        <f>$A460*基本データ等!$G$26-基本データ等!$G$47</f>
        <v>107132</v>
      </c>
      <c r="X460" s="1">
        <f>ROUNDDOWN(M460*基本データ等!$B$3,0)</f>
        <v>9631</v>
      </c>
      <c r="Y460" s="1">
        <f>ROUNDDOWN(N460*基本データ等!$B$3,0)</f>
        <v>9631</v>
      </c>
      <c r="Z460" s="1">
        <f>ROUNDDOWN(O460*基本データ等!$B$3,0)</f>
        <v>9631</v>
      </c>
      <c r="AA460" s="1">
        <f>ROUNDDOWN(P460*基本データ等!$B$3,0)</f>
        <v>9808</v>
      </c>
      <c r="AB460" s="1">
        <f>ROUNDDOWN(Q460*基本データ等!$B$3,0)</f>
        <v>9816</v>
      </c>
      <c r="AC460" s="1">
        <f>ROUNDDOWN(R460*基本データ等!$B$3,0)</f>
        <v>9878</v>
      </c>
      <c r="AD460" s="1">
        <f>ROUNDDOWN(S460*基本データ等!$B$3,0)</f>
        <v>9925</v>
      </c>
      <c r="AE460" s="1">
        <f>ROUNDDOWN(T460*基本データ等!$B$3,0)</f>
        <v>11273</v>
      </c>
      <c r="AF460" s="1">
        <f>ROUNDDOWN(U460*基本データ等!$B$3,0)</f>
        <v>11373</v>
      </c>
      <c r="AG460" s="1">
        <f>ROUNDDOWN(V460*基本データ等!$B$3,0)</f>
        <v>18823</v>
      </c>
      <c r="AH460" s="1">
        <f>ROUNDDOWN(W460*基本データ等!$B$3,0)</f>
        <v>10713</v>
      </c>
    </row>
    <row r="461" spans="1:34">
      <c r="A461" s="6">
        <v>458</v>
      </c>
      <c r="B461" s="1">
        <f t="shared" si="99"/>
        <v>106184</v>
      </c>
      <c r="C461" s="1">
        <f t="shared" si="100"/>
        <v>106184</v>
      </c>
      <c r="D461" s="1">
        <f t="shared" si="101"/>
        <v>106184</v>
      </c>
      <c r="E461" s="1">
        <f t="shared" si="102"/>
        <v>108133</v>
      </c>
      <c r="F461" s="1">
        <f t="shared" si="103"/>
        <v>108221</v>
      </c>
      <c r="G461" s="1">
        <f t="shared" si="104"/>
        <v>108903</v>
      </c>
      <c r="H461" s="1">
        <f t="shared" si="105"/>
        <v>109420</v>
      </c>
      <c r="I461" s="1">
        <f t="shared" si="106"/>
        <v>124248</v>
      </c>
      <c r="J461" s="1">
        <f t="shared" si="107"/>
        <v>125348</v>
      </c>
      <c r="K461" s="1">
        <f t="shared" si="108"/>
        <v>207298</v>
      </c>
      <c r="L461" s="1">
        <f t="shared" si="109"/>
        <v>118122</v>
      </c>
      <c r="M461" s="1">
        <f>$A461*基本データ等!$F$13-基本データ等!$F$34</f>
        <v>96531</v>
      </c>
      <c r="N461" s="1">
        <f>$A461*基本データ等!$F$14-基本データ等!$F$35</f>
        <v>96531</v>
      </c>
      <c r="O461" s="1">
        <f>$A461*基本データ等!$F$15-基本データ等!$F$36</f>
        <v>96531</v>
      </c>
      <c r="P461" s="1">
        <f>$A461*基本データ等!$F$16-基本データ等!$F$37</f>
        <v>98303</v>
      </c>
      <c r="Q461" s="1">
        <f>$A461*基本データ等!$F$17-基本データ等!$F$38</f>
        <v>98383</v>
      </c>
      <c r="R461" s="1">
        <f>$A461*基本データ等!$F$18-基本データ等!$F$39</f>
        <v>99003</v>
      </c>
      <c r="S461" s="1">
        <f>$A461*基本データ等!$F$19-基本データ等!$F$40</f>
        <v>99473</v>
      </c>
      <c r="T461" s="1">
        <f>$A461*基本データ等!$F$20-基本データ等!$F$41</f>
        <v>112953</v>
      </c>
      <c r="U461" s="1">
        <f>$A461*基本データ等!$F$21-基本データ等!$F$42</f>
        <v>113953</v>
      </c>
      <c r="V461" s="1">
        <f>$A461*基本データ等!$F$22-基本データ等!$F$43</f>
        <v>188453</v>
      </c>
      <c r="W461" s="1">
        <f>$A461*基本データ等!$G$26-基本データ等!$G$47</f>
        <v>107384</v>
      </c>
      <c r="X461" s="1">
        <f>ROUNDDOWN(M461*基本データ等!$B$3,0)</f>
        <v>9653</v>
      </c>
      <c r="Y461" s="1">
        <f>ROUNDDOWN(N461*基本データ等!$B$3,0)</f>
        <v>9653</v>
      </c>
      <c r="Z461" s="1">
        <f>ROUNDDOWN(O461*基本データ等!$B$3,0)</f>
        <v>9653</v>
      </c>
      <c r="AA461" s="1">
        <f>ROUNDDOWN(P461*基本データ等!$B$3,0)</f>
        <v>9830</v>
      </c>
      <c r="AB461" s="1">
        <f>ROUNDDOWN(Q461*基本データ等!$B$3,0)</f>
        <v>9838</v>
      </c>
      <c r="AC461" s="1">
        <f>ROUNDDOWN(R461*基本データ等!$B$3,0)</f>
        <v>9900</v>
      </c>
      <c r="AD461" s="1">
        <f>ROUNDDOWN(S461*基本データ等!$B$3,0)</f>
        <v>9947</v>
      </c>
      <c r="AE461" s="1">
        <f>ROUNDDOWN(T461*基本データ等!$B$3,0)</f>
        <v>11295</v>
      </c>
      <c r="AF461" s="1">
        <f>ROUNDDOWN(U461*基本データ等!$B$3,0)</f>
        <v>11395</v>
      </c>
      <c r="AG461" s="1">
        <f>ROUNDDOWN(V461*基本データ等!$B$3,0)</f>
        <v>18845</v>
      </c>
      <c r="AH461" s="1">
        <f>ROUNDDOWN(W461*基本データ等!$B$3,0)</f>
        <v>10738</v>
      </c>
    </row>
    <row r="462" spans="1:34">
      <c r="A462" s="6">
        <v>459</v>
      </c>
      <c r="B462" s="1">
        <f t="shared" ref="B462:B504" si="110">M462+X462</f>
        <v>106421</v>
      </c>
      <c r="C462" s="1">
        <f t="shared" ref="C462:C504" si="111">N462+Y462</f>
        <v>106421</v>
      </c>
      <c r="D462" s="1">
        <f t="shared" ref="D462:D504" si="112">O462+Z462</f>
        <v>106421</v>
      </c>
      <c r="E462" s="1">
        <f t="shared" ref="E462:E504" si="113">P462+AA462</f>
        <v>108370</v>
      </c>
      <c r="F462" s="1">
        <f t="shared" ref="F462:F504" si="114">Q462+AB462</f>
        <v>108458</v>
      </c>
      <c r="G462" s="1">
        <f t="shared" ref="G462:G504" si="115">R462+AC462</f>
        <v>109140</v>
      </c>
      <c r="H462" s="1">
        <f t="shared" ref="H462:H504" si="116">S462+AD462</f>
        <v>109657</v>
      </c>
      <c r="I462" s="1">
        <f t="shared" ref="I462:I504" si="117">T462+AE462</f>
        <v>124485</v>
      </c>
      <c r="J462" s="1">
        <f t="shared" ref="J462:J504" si="118">U462+AF462</f>
        <v>125585</v>
      </c>
      <c r="K462" s="1">
        <f t="shared" ref="K462:K504" si="119">V462+AG462</f>
        <v>207535</v>
      </c>
      <c r="L462" s="1">
        <f t="shared" ref="L462:L504" si="120">W462+AH462</f>
        <v>118399</v>
      </c>
      <c r="M462" s="1">
        <f>$A462*基本データ等!$F$13-基本データ等!$F$34</f>
        <v>96747</v>
      </c>
      <c r="N462" s="1">
        <f>$A462*基本データ等!$F$14-基本データ等!$F$35</f>
        <v>96747</v>
      </c>
      <c r="O462" s="1">
        <f>$A462*基本データ等!$F$15-基本データ等!$F$36</f>
        <v>96747</v>
      </c>
      <c r="P462" s="1">
        <f>$A462*基本データ等!$F$16-基本データ等!$F$37</f>
        <v>98519</v>
      </c>
      <c r="Q462" s="1">
        <f>$A462*基本データ等!$F$17-基本データ等!$F$38</f>
        <v>98599</v>
      </c>
      <c r="R462" s="1">
        <f>$A462*基本データ等!$F$18-基本データ等!$F$39</f>
        <v>99219</v>
      </c>
      <c r="S462" s="1">
        <f>$A462*基本データ等!$F$19-基本データ等!$F$40</f>
        <v>99689</v>
      </c>
      <c r="T462" s="1">
        <f>$A462*基本データ等!$F$20-基本データ等!$F$41</f>
        <v>113169</v>
      </c>
      <c r="U462" s="1">
        <f>$A462*基本データ等!$F$21-基本データ等!$F$42</f>
        <v>114169</v>
      </c>
      <c r="V462" s="1">
        <f>$A462*基本データ等!$F$22-基本データ等!$F$43</f>
        <v>188669</v>
      </c>
      <c r="W462" s="1">
        <f>$A462*基本データ等!$G$26-基本データ等!$G$47</f>
        <v>107636</v>
      </c>
      <c r="X462" s="1">
        <f>ROUNDDOWN(M462*基本データ等!$B$3,0)</f>
        <v>9674</v>
      </c>
      <c r="Y462" s="1">
        <f>ROUNDDOWN(N462*基本データ等!$B$3,0)</f>
        <v>9674</v>
      </c>
      <c r="Z462" s="1">
        <f>ROUNDDOWN(O462*基本データ等!$B$3,0)</f>
        <v>9674</v>
      </c>
      <c r="AA462" s="1">
        <f>ROUNDDOWN(P462*基本データ等!$B$3,0)</f>
        <v>9851</v>
      </c>
      <c r="AB462" s="1">
        <f>ROUNDDOWN(Q462*基本データ等!$B$3,0)</f>
        <v>9859</v>
      </c>
      <c r="AC462" s="1">
        <f>ROUNDDOWN(R462*基本データ等!$B$3,0)</f>
        <v>9921</v>
      </c>
      <c r="AD462" s="1">
        <f>ROUNDDOWN(S462*基本データ等!$B$3,0)</f>
        <v>9968</v>
      </c>
      <c r="AE462" s="1">
        <f>ROUNDDOWN(T462*基本データ等!$B$3,0)</f>
        <v>11316</v>
      </c>
      <c r="AF462" s="1">
        <f>ROUNDDOWN(U462*基本データ等!$B$3,0)</f>
        <v>11416</v>
      </c>
      <c r="AG462" s="1">
        <f>ROUNDDOWN(V462*基本データ等!$B$3,0)</f>
        <v>18866</v>
      </c>
      <c r="AH462" s="1">
        <f>ROUNDDOWN(W462*基本データ等!$B$3,0)</f>
        <v>10763</v>
      </c>
    </row>
    <row r="463" spans="1:34">
      <c r="A463" s="6">
        <v>460</v>
      </c>
      <c r="B463" s="1">
        <f t="shared" si="110"/>
        <v>106659</v>
      </c>
      <c r="C463" s="1">
        <f t="shared" si="111"/>
        <v>106659</v>
      </c>
      <c r="D463" s="1">
        <f t="shared" si="112"/>
        <v>106659</v>
      </c>
      <c r="E463" s="1">
        <f t="shared" si="113"/>
        <v>108608</v>
      </c>
      <c r="F463" s="1">
        <f t="shared" si="114"/>
        <v>108696</v>
      </c>
      <c r="G463" s="1">
        <f t="shared" si="115"/>
        <v>109378</v>
      </c>
      <c r="H463" s="1">
        <f t="shared" si="116"/>
        <v>109895</v>
      </c>
      <c r="I463" s="1">
        <f t="shared" si="117"/>
        <v>124723</v>
      </c>
      <c r="J463" s="1">
        <f t="shared" si="118"/>
        <v>125823</v>
      </c>
      <c r="K463" s="1">
        <f t="shared" si="119"/>
        <v>207773</v>
      </c>
      <c r="L463" s="1">
        <f t="shared" si="120"/>
        <v>118676</v>
      </c>
      <c r="M463" s="1">
        <f>$A463*基本データ等!$F$13-基本データ等!$F$34</f>
        <v>96963</v>
      </c>
      <c r="N463" s="1">
        <f>$A463*基本データ等!$F$14-基本データ等!$F$35</f>
        <v>96963</v>
      </c>
      <c r="O463" s="1">
        <f>$A463*基本データ等!$F$15-基本データ等!$F$36</f>
        <v>96963</v>
      </c>
      <c r="P463" s="1">
        <f>$A463*基本データ等!$F$16-基本データ等!$F$37</f>
        <v>98735</v>
      </c>
      <c r="Q463" s="1">
        <f>$A463*基本データ等!$F$17-基本データ等!$F$38</f>
        <v>98815</v>
      </c>
      <c r="R463" s="1">
        <f>$A463*基本データ等!$F$18-基本データ等!$F$39</f>
        <v>99435</v>
      </c>
      <c r="S463" s="1">
        <f>$A463*基本データ等!$F$19-基本データ等!$F$40</f>
        <v>99905</v>
      </c>
      <c r="T463" s="1">
        <f>$A463*基本データ等!$F$20-基本データ等!$F$41</f>
        <v>113385</v>
      </c>
      <c r="U463" s="1">
        <f>$A463*基本データ等!$F$21-基本データ等!$F$42</f>
        <v>114385</v>
      </c>
      <c r="V463" s="1">
        <f>$A463*基本データ等!$F$22-基本データ等!$F$43</f>
        <v>188885</v>
      </c>
      <c r="W463" s="1">
        <f>$A463*基本データ等!$G$26-基本データ等!$G$47</f>
        <v>107888</v>
      </c>
      <c r="X463" s="1">
        <f>ROUNDDOWN(M463*基本データ等!$B$3,0)</f>
        <v>9696</v>
      </c>
      <c r="Y463" s="1">
        <f>ROUNDDOWN(N463*基本データ等!$B$3,0)</f>
        <v>9696</v>
      </c>
      <c r="Z463" s="1">
        <f>ROUNDDOWN(O463*基本データ等!$B$3,0)</f>
        <v>9696</v>
      </c>
      <c r="AA463" s="1">
        <f>ROUNDDOWN(P463*基本データ等!$B$3,0)</f>
        <v>9873</v>
      </c>
      <c r="AB463" s="1">
        <f>ROUNDDOWN(Q463*基本データ等!$B$3,0)</f>
        <v>9881</v>
      </c>
      <c r="AC463" s="1">
        <f>ROUNDDOWN(R463*基本データ等!$B$3,0)</f>
        <v>9943</v>
      </c>
      <c r="AD463" s="1">
        <f>ROUNDDOWN(S463*基本データ等!$B$3,0)</f>
        <v>9990</v>
      </c>
      <c r="AE463" s="1">
        <f>ROUNDDOWN(T463*基本データ等!$B$3,0)</f>
        <v>11338</v>
      </c>
      <c r="AF463" s="1">
        <f>ROUNDDOWN(U463*基本データ等!$B$3,0)</f>
        <v>11438</v>
      </c>
      <c r="AG463" s="1">
        <f>ROUNDDOWN(V463*基本データ等!$B$3,0)</f>
        <v>18888</v>
      </c>
      <c r="AH463" s="1">
        <f>ROUNDDOWN(W463*基本データ等!$B$3,0)</f>
        <v>10788</v>
      </c>
    </row>
    <row r="464" spans="1:34">
      <c r="A464" s="6">
        <v>461</v>
      </c>
      <c r="B464" s="1">
        <f t="shared" si="110"/>
        <v>106896</v>
      </c>
      <c r="C464" s="1">
        <f t="shared" si="111"/>
        <v>106896</v>
      </c>
      <c r="D464" s="1">
        <f t="shared" si="112"/>
        <v>106896</v>
      </c>
      <c r="E464" s="1">
        <f t="shared" si="113"/>
        <v>108846</v>
      </c>
      <c r="F464" s="1">
        <f t="shared" si="114"/>
        <v>108934</v>
      </c>
      <c r="G464" s="1">
        <f t="shared" si="115"/>
        <v>109616</v>
      </c>
      <c r="H464" s="1">
        <f t="shared" si="116"/>
        <v>110133</v>
      </c>
      <c r="I464" s="1">
        <f t="shared" si="117"/>
        <v>124961</v>
      </c>
      <c r="J464" s="1">
        <f t="shared" si="118"/>
        <v>126061</v>
      </c>
      <c r="K464" s="1">
        <f t="shared" si="119"/>
        <v>208011</v>
      </c>
      <c r="L464" s="1">
        <f t="shared" si="120"/>
        <v>118954</v>
      </c>
      <c r="M464" s="1">
        <f>$A464*基本データ等!$F$13-基本データ等!$F$34</f>
        <v>97179</v>
      </c>
      <c r="N464" s="1">
        <f>$A464*基本データ等!$F$14-基本データ等!$F$35</f>
        <v>97179</v>
      </c>
      <c r="O464" s="1">
        <f>$A464*基本データ等!$F$15-基本データ等!$F$36</f>
        <v>97179</v>
      </c>
      <c r="P464" s="1">
        <f>$A464*基本データ等!$F$16-基本データ等!$F$37</f>
        <v>98951</v>
      </c>
      <c r="Q464" s="1">
        <f>$A464*基本データ等!$F$17-基本データ等!$F$38</f>
        <v>99031</v>
      </c>
      <c r="R464" s="1">
        <f>$A464*基本データ等!$F$18-基本データ等!$F$39</f>
        <v>99651</v>
      </c>
      <c r="S464" s="1">
        <f>$A464*基本データ等!$F$19-基本データ等!$F$40</f>
        <v>100121</v>
      </c>
      <c r="T464" s="1">
        <f>$A464*基本データ等!$F$20-基本データ等!$F$41</f>
        <v>113601</v>
      </c>
      <c r="U464" s="1">
        <f>$A464*基本データ等!$F$21-基本データ等!$F$42</f>
        <v>114601</v>
      </c>
      <c r="V464" s="1">
        <f>$A464*基本データ等!$F$22-基本データ等!$F$43</f>
        <v>189101</v>
      </c>
      <c r="W464" s="1">
        <f>$A464*基本データ等!$G$26-基本データ等!$G$47</f>
        <v>108140</v>
      </c>
      <c r="X464" s="1">
        <f>ROUNDDOWN(M464*基本データ等!$B$3,0)</f>
        <v>9717</v>
      </c>
      <c r="Y464" s="1">
        <f>ROUNDDOWN(N464*基本データ等!$B$3,0)</f>
        <v>9717</v>
      </c>
      <c r="Z464" s="1">
        <f>ROUNDDOWN(O464*基本データ等!$B$3,0)</f>
        <v>9717</v>
      </c>
      <c r="AA464" s="1">
        <f>ROUNDDOWN(P464*基本データ等!$B$3,0)</f>
        <v>9895</v>
      </c>
      <c r="AB464" s="1">
        <f>ROUNDDOWN(Q464*基本データ等!$B$3,0)</f>
        <v>9903</v>
      </c>
      <c r="AC464" s="1">
        <f>ROUNDDOWN(R464*基本データ等!$B$3,0)</f>
        <v>9965</v>
      </c>
      <c r="AD464" s="1">
        <f>ROUNDDOWN(S464*基本データ等!$B$3,0)</f>
        <v>10012</v>
      </c>
      <c r="AE464" s="1">
        <f>ROUNDDOWN(T464*基本データ等!$B$3,0)</f>
        <v>11360</v>
      </c>
      <c r="AF464" s="1">
        <f>ROUNDDOWN(U464*基本データ等!$B$3,0)</f>
        <v>11460</v>
      </c>
      <c r="AG464" s="1">
        <f>ROUNDDOWN(V464*基本データ等!$B$3,0)</f>
        <v>18910</v>
      </c>
      <c r="AH464" s="1">
        <f>ROUNDDOWN(W464*基本データ等!$B$3,0)</f>
        <v>10814</v>
      </c>
    </row>
    <row r="465" spans="1:34">
      <c r="A465" s="6">
        <v>462</v>
      </c>
      <c r="B465" s="1">
        <f t="shared" si="110"/>
        <v>107134</v>
      </c>
      <c r="C465" s="1">
        <f t="shared" si="111"/>
        <v>107134</v>
      </c>
      <c r="D465" s="1">
        <f t="shared" si="112"/>
        <v>107134</v>
      </c>
      <c r="E465" s="1">
        <f t="shared" si="113"/>
        <v>109083</v>
      </c>
      <c r="F465" s="1">
        <f t="shared" si="114"/>
        <v>109171</v>
      </c>
      <c r="G465" s="1">
        <f t="shared" si="115"/>
        <v>109853</v>
      </c>
      <c r="H465" s="1">
        <f t="shared" si="116"/>
        <v>110370</v>
      </c>
      <c r="I465" s="1">
        <f t="shared" si="117"/>
        <v>125198</v>
      </c>
      <c r="J465" s="1">
        <f t="shared" si="118"/>
        <v>126298</v>
      </c>
      <c r="K465" s="1">
        <f t="shared" si="119"/>
        <v>208248</v>
      </c>
      <c r="L465" s="1">
        <f t="shared" si="120"/>
        <v>119231</v>
      </c>
      <c r="M465" s="1">
        <f>$A465*基本データ等!$F$13-基本データ等!$F$34</f>
        <v>97395</v>
      </c>
      <c r="N465" s="1">
        <f>$A465*基本データ等!$F$14-基本データ等!$F$35</f>
        <v>97395</v>
      </c>
      <c r="O465" s="1">
        <f>$A465*基本データ等!$F$15-基本データ等!$F$36</f>
        <v>97395</v>
      </c>
      <c r="P465" s="1">
        <f>$A465*基本データ等!$F$16-基本データ等!$F$37</f>
        <v>99167</v>
      </c>
      <c r="Q465" s="1">
        <f>$A465*基本データ等!$F$17-基本データ等!$F$38</f>
        <v>99247</v>
      </c>
      <c r="R465" s="1">
        <f>$A465*基本データ等!$F$18-基本データ等!$F$39</f>
        <v>99867</v>
      </c>
      <c r="S465" s="1">
        <f>$A465*基本データ等!$F$19-基本データ等!$F$40</f>
        <v>100337</v>
      </c>
      <c r="T465" s="1">
        <f>$A465*基本データ等!$F$20-基本データ等!$F$41</f>
        <v>113817</v>
      </c>
      <c r="U465" s="1">
        <f>$A465*基本データ等!$F$21-基本データ等!$F$42</f>
        <v>114817</v>
      </c>
      <c r="V465" s="1">
        <f>$A465*基本データ等!$F$22-基本データ等!$F$43</f>
        <v>189317</v>
      </c>
      <c r="W465" s="1">
        <f>$A465*基本データ等!$G$26-基本データ等!$G$47</f>
        <v>108392</v>
      </c>
      <c r="X465" s="1">
        <f>ROUNDDOWN(M465*基本データ等!$B$3,0)</f>
        <v>9739</v>
      </c>
      <c r="Y465" s="1">
        <f>ROUNDDOWN(N465*基本データ等!$B$3,0)</f>
        <v>9739</v>
      </c>
      <c r="Z465" s="1">
        <f>ROUNDDOWN(O465*基本データ等!$B$3,0)</f>
        <v>9739</v>
      </c>
      <c r="AA465" s="1">
        <f>ROUNDDOWN(P465*基本データ等!$B$3,0)</f>
        <v>9916</v>
      </c>
      <c r="AB465" s="1">
        <f>ROUNDDOWN(Q465*基本データ等!$B$3,0)</f>
        <v>9924</v>
      </c>
      <c r="AC465" s="1">
        <f>ROUNDDOWN(R465*基本データ等!$B$3,0)</f>
        <v>9986</v>
      </c>
      <c r="AD465" s="1">
        <f>ROUNDDOWN(S465*基本データ等!$B$3,0)</f>
        <v>10033</v>
      </c>
      <c r="AE465" s="1">
        <f>ROUNDDOWN(T465*基本データ等!$B$3,0)</f>
        <v>11381</v>
      </c>
      <c r="AF465" s="1">
        <f>ROUNDDOWN(U465*基本データ等!$B$3,0)</f>
        <v>11481</v>
      </c>
      <c r="AG465" s="1">
        <f>ROUNDDOWN(V465*基本データ等!$B$3,0)</f>
        <v>18931</v>
      </c>
      <c r="AH465" s="1">
        <f>ROUNDDOWN(W465*基本データ等!$B$3,0)</f>
        <v>10839</v>
      </c>
    </row>
    <row r="466" spans="1:34">
      <c r="A466" s="6">
        <v>463</v>
      </c>
      <c r="B466" s="1">
        <f t="shared" si="110"/>
        <v>107372</v>
      </c>
      <c r="C466" s="1">
        <f t="shared" si="111"/>
        <v>107372</v>
      </c>
      <c r="D466" s="1">
        <f t="shared" si="112"/>
        <v>107372</v>
      </c>
      <c r="E466" s="1">
        <f t="shared" si="113"/>
        <v>109321</v>
      </c>
      <c r="F466" s="1">
        <f t="shared" si="114"/>
        <v>109409</v>
      </c>
      <c r="G466" s="1">
        <f t="shared" si="115"/>
        <v>110091</v>
      </c>
      <c r="H466" s="1">
        <f t="shared" si="116"/>
        <v>110608</v>
      </c>
      <c r="I466" s="1">
        <f t="shared" si="117"/>
        <v>125436</v>
      </c>
      <c r="J466" s="1">
        <f t="shared" si="118"/>
        <v>126536</v>
      </c>
      <c r="K466" s="1">
        <f t="shared" si="119"/>
        <v>208486</v>
      </c>
      <c r="L466" s="1">
        <f t="shared" si="120"/>
        <v>119508</v>
      </c>
      <c r="M466" s="1">
        <f>$A466*基本データ等!$F$13-基本データ等!$F$34</f>
        <v>97611</v>
      </c>
      <c r="N466" s="1">
        <f>$A466*基本データ等!$F$14-基本データ等!$F$35</f>
        <v>97611</v>
      </c>
      <c r="O466" s="1">
        <f>$A466*基本データ等!$F$15-基本データ等!$F$36</f>
        <v>97611</v>
      </c>
      <c r="P466" s="1">
        <f>$A466*基本データ等!$F$16-基本データ等!$F$37</f>
        <v>99383</v>
      </c>
      <c r="Q466" s="1">
        <f>$A466*基本データ等!$F$17-基本データ等!$F$38</f>
        <v>99463</v>
      </c>
      <c r="R466" s="1">
        <f>$A466*基本データ等!$F$18-基本データ等!$F$39</f>
        <v>100083</v>
      </c>
      <c r="S466" s="1">
        <f>$A466*基本データ等!$F$19-基本データ等!$F$40</f>
        <v>100553</v>
      </c>
      <c r="T466" s="1">
        <f>$A466*基本データ等!$F$20-基本データ等!$F$41</f>
        <v>114033</v>
      </c>
      <c r="U466" s="1">
        <f>$A466*基本データ等!$F$21-基本データ等!$F$42</f>
        <v>115033</v>
      </c>
      <c r="V466" s="1">
        <f>$A466*基本データ等!$F$22-基本データ等!$F$43</f>
        <v>189533</v>
      </c>
      <c r="W466" s="1">
        <f>$A466*基本データ等!$G$26-基本データ等!$G$47</f>
        <v>108644</v>
      </c>
      <c r="X466" s="1">
        <f>ROUNDDOWN(M466*基本データ等!$B$3,0)</f>
        <v>9761</v>
      </c>
      <c r="Y466" s="1">
        <f>ROUNDDOWN(N466*基本データ等!$B$3,0)</f>
        <v>9761</v>
      </c>
      <c r="Z466" s="1">
        <f>ROUNDDOWN(O466*基本データ等!$B$3,0)</f>
        <v>9761</v>
      </c>
      <c r="AA466" s="1">
        <f>ROUNDDOWN(P466*基本データ等!$B$3,0)</f>
        <v>9938</v>
      </c>
      <c r="AB466" s="1">
        <f>ROUNDDOWN(Q466*基本データ等!$B$3,0)</f>
        <v>9946</v>
      </c>
      <c r="AC466" s="1">
        <f>ROUNDDOWN(R466*基本データ等!$B$3,0)</f>
        <v>10008</v>
      </c>
      <c r="AD466" s="1">
        <f>ROUNDDOWN(S466*基本データ等!$B$3,0)</f>
        <v>10055</v>
      </c>
      <c r="AE466" s="1">
        <f>ROUNDDOWN(T466*基本データ等!$B$3,0)</f>
        <v>11403</v>
      </c>
      <c r="AF466" s="1">
        <f>ROUNDDOWN(U466*基本データ等!$B$3,0)</f>
        <v>11503</v>
      </c>
      <c r="AG466" s="1">
        <f>ROUNDDOWN(V466*基本データ等!$B$3,0)</f>
        <v>18953</v>
      </c>
      <c r="AH466" s="1">
        <f>ROUNDDOWN(W466*基本データ等!$B$3,0)</f>
        <v>10864</v>
      </c>
    </row>
    <row r="467" spans="1:34">
      <c r="A467" s="6">
        <v>464</v>
      </c>
      <c r="B467" s="1">
        <f t="shared" si="110"/>
        <v>107609</v>
      </c>
      <c r="C467" s="1">
        <f t="shared" si="111"/>
        <v>107609</v>
      </c>
      <c r="D467" s="1">
        <f t="shared" si="112"/>
        <v>107609</v>
      </c>
      <c r="E467" s="1">
        <f t="shared" si="113"/>
        <v>109558</v>
      </c>
      <c r="F467" s="1">
        <f t="shared" si="114"/>
        <v>109646</v>
      </c>
      <c r="G467" s="1">
        <f t="shared" si="115"/>
        <v>110328</v>
      </c>
      <c r="H467" s="1">
        <f t="shared" si="116"/>
        <v>110845</v>
      </c>
      <c r="I467" s="1">
        <f t="shared" si="117"/>
        <v>125673</v>
      </c>
      <c r="J467" s="1">
        <f t="shared" si="118"/>
        <v>126773</v>
      </c>
      <c r="K467" s="1">
        <f t="shared" si="119"/>
        <v>208723</v>
      </c>
      <c r="L467" s="1">
        <f t="shared" si="120"/>
        <v>119785</v>
      </c>
      <c r="M467" s="1">
        <f>$A467*基本データ等!$F$13-基本データ等!$F$34</f>
        <v>97827</v>
      </c>
      <c r="N467" s="1">
        <f>$A467*基本データ等!$F$14-基本データ等!$F$35</f>
        <v>97827</v>
      </c>
      <c r="O467" s="1">
        <f>$A467*基本データ等!$F$15-基本データ等!$F$36</f>
        <v>97827</v>
      </c>
      <c r="P467" s="1">
        <f>$A467*基本データ等!$F$16-基本データ等!$F$37</f>
        <v>99599</v>
      </c>
      <c r="Q467" s="1">
        <f>$A467*基本データ等!$F$17-基本データ等!$F$38</f>
        <v>99679</v>
      </c>
      <c r="R467" s="1">
        <f>$A467*基本データ等!$F$18-基本データ等!$F$39</f>
        <v>100299</v>
      </c>
      <c r="S467" s="1">
        <f>$A467*基本データ等!$F$19-基本データ等!$F$40</f>
        <v>100769</v>
      </c>
      <c r="T467" s="1">
        <f>$A467*基本データ等!$F$20-基本データ等!$F$41</f>
        <v>114249</v>
      </c>
      <c r="U467" s="1">
        <f>$A467*基本データ等!$F$21-基本データ等!$F$42</f>
        <v>115249</v>
      </c>
      <c r="V467" s="1">
        <f>$A467*基本データ等!$F$22-基本データ等!$F$43</f>
        <v>189749</v>
      </c>
      <c r="W467" s="1">
        <f>$A467*基本データ等!$G$26-基本データ等!$G$47</f>
        <v>108896</v>
      </c>
      <c r="X467" s="1">
        <f>ROUNDDOWN(M467*基本データ等!$B$3,0)</f>
        <v>9782</v>
      </c>
      <c r="Y467" s="1">
        <f>ROUNDDOWN(N467*基本データ等!$B$3,0)</f>
        <v>9782</v>
      </c>
      <c r="Z467" s="1">
        <f>ROUNDDOWN(O467*基本データ等!$B$3,0)</f>
        <v>9782</v>
      </c>
      <c r="AA467" s="1">
        <f>ROUNDDOWN(P467*基本データ等!$B$3,0)</f>
        <v>9959</v>
      </c>
      <c r="AB467" s="1">
        <f>ROUNDDOWN(Q467*基本データ等!$B$3,0)</f>
        <v>9967</v>
      </c>
      <c r="AC467" s="1">
        <f>ROUNDDOWN(R467*基本データ等!$B$3,0)</f>
        <v>10029</v>
      </c>
      <c r="AD467" s="1">
        <f>ROUNDDOWN(S467*基本データ等!$B$3,0)</f>
        <v>10076</v>
      </c>
      <c r="AE467" s="1">
        <f>ROUNDDOWN(T467*基本データ等!$B$3,0)</f>
        <v>11424</v>
      </c>
      <c r="AF467" s="1">
        <f>ROUNDDOWN(U467*基本データ等!$B$3,0)</f>
        <v>11524</v>
      </c>
      <c r="AG467" s="1">
        <f>ROUNDDOWN(V467*基本データ等!$B$3,0)</f>
        <v>18974</v>
      </c>
      <c r="AH467" s="1">
        <f>ROUNDDOWN(W467*基本データ等!$B$3,0)</f>
        <v>10889</v>
      </c>
    </row>
    <row r="468" spans="1:34">
      <c r="A468" s="6">
        <v>465</v>
      </c>
      <c r="B468" s="1">
        <f t="shared" si="110"/>
        <v>107847</v>
      </c>
      <c r="C468" s="1">
        <f t="shared" si="111"/>
        <v>107847</v>
      </c>
      <c r="D468" s="1">
        <f t="shared" si="112"/>
        <v>107847</v>
      </c>
      <c r="E468" s="1">
        <f t="shared" si="113"/>
        <v>109796</v>
      </c>
      <c r="F468" s="1">
        <f t="shared" si="114"/>
        <v>109884</v>
      </c>
      <c r="G468" s="1">
        <f t="shared" si="115"/>
        <v>110566</v>
      </c>
      <c r="H468" s="1">
        <f t="shared" si="116"/>
        <v>111083</v>
      </c>
      <c r="I468" s="1">
        <f t="shared" si="117"/>
        <v>125911</v>
      </c>
      <c r="J468" s="1">
        <f t="shared" si="118"/>
        <v>127011</v>
      </c>
      <c r="K468" s="1">
        <f t="shared" si="119"/>
        <v>208961</v>
      </c>
      <c r="L468" s="1">
        <f t="shared" si="120"/>
        <v>120062</v>
      </c>
      <c r="M468" s="1">
        <f>$A468*基本データ等!$F$13-基本データ等!$F$34</f>
        <v>98043</v>
      </c>
      <c r="N468" s="1">
        <f>$A468*基本データ等!$F$14-基本データ等!$F$35</f>
        <v>98043</v>
      </c>
      <c r="O468" s="1">
        <f>$A468*基本データ等!$F$15-基本データ等!$F$36</f>
        <v>98043</v>
      </c>
      <c r="P468" s="1">
        <f>$A468*基本データ等!$F$16-基本データ等!$F$37</f>
        <v>99815</v>
      </c>
      <c r="Q468" s="1">
        <f>$A468*基本データ等!$F$17-基本データ等!$F$38</f>
        <v>99895</v>
      </c>
      <c r="R468" s="1">
        <f>$A468*基本データ等!$F$18-基本データ等!$F$39</f>
        <v>100515</v>
      </c>
      <c r="S468" s="1">
        <f>$A468*基本データ等!$F$19-基本データ等!$F$40</f>
        <v>100985</v>
      </c>
      <c r="T468" s="1">
        <f>$A468*基本データ等!$F$20-基本データ等!$F$41</f>
        <v>114465</v>
      </c>
      <c r="U468" s="1">
        <f>$A468*基本データ等!$F$21-基本データ等!$F$42</f>
        <v>115465</v>
      </c>
      <c r="V468" s="1">
        <f>$A468*基本データ等!$F$22-基本データ等!$F$43</f>
        <v>189965</v>
      </c>
      <c r="W468" s="1">
        <f>$A468*基本データ等!$G$26-基本データ等!$G$47</f>
        <v>109148</v>
      </c>
      <c r="X468" s="1">
        <f>ROUNDDOWN(M468*基本データ等!$B$3,0)</f>
        <v>9804</v>
      </c>
      <c r="Y468" s="1">
        <f>ROUNDDOWN(N468*基本データ等!$B$3,0)</f>
        <v>9804</v>
      </c>
      <c r="Z468" s="1">
        <f>ROUNDDOWN(O468*基本データ等!$B$3,0)</f>
        <v>9804</v>
      </c>
      <c r="AA468" s="1">
        <f>ROUNDDOWN(P468*基本データ等!$B$3,0)</f>
        <v>9981</v>
      </c>
      <c r="AB468" s="1">
        <f>ROUNDDOWN(Q468*基本データ等!$B$3,0)</f>
        <v>9989</v>
      </c>
      <c r="AC468" s="1">
        <f>ROUNDDOWN(R468*基本データ等!$B$3,0)</f>
        <v>10051</v>
      </c>
      <c r="AD468" s="1">
        <f>ROUNDDOWN(S468*基本データ等!$B$3,0)</f>
        <v>10098</v>
      </c>
      <c r="AE468" s="1">
        <f>ROUNDDOWN(T468*基本データ等!$B$3,0)</f>
        <v>11446</v>
      </c>
      <c r="AF468" s="1">
        <f>ROUNDDOWN(U468*基本データ等!$B$3,0)</f>
        <v>11546</v>
      </c>
      <c r="AG468" s="1">
        <f>ROUNDDOWN(V468*基本データ等!$B$3,0)</f>
        <v>18996</v>
      </c>
      <c r="AH468" s="1">
        <f>ROUNDDOWN(W468*基本データ等!$B$3,0)</f>
        <v>10914</v>
      </c>
    </row>
    <row r="469" spans="1:34">
      <c r="A469" s="6">
        <v>466</v>
      </c>
      <c r="B469" s="1">
        <f t="shared" si="110"/>
        <v>108084</v>
      </c>
      <c r="C469" s="1">
        <f t="shared" si="111"/>
        <v>108084</v>
      </c>
      <c r="D469" s="1">
        <f t="shared" si="112"/>
        <v>108084</v>
      </c>
      <c r="E469" s="1">
        <f t="shared" si="113"/>
        <v>110034</v>
      </c>
      <c r="F469" s="1">
        <f t="shared" si="114"/>
        <v>110122</v>
      </c>
      <c r="G469" s="1">
        <f t="shared" si="115"/>
        <v>110804</v>
      </c>
      <c r="H469" s="1">
        <f t="shared" si="116"/>
        <v>111321</v>
      </c>
      <c r="I469" s="1">
        <f t="shared" si="117"/>
        <v>126149</v>
      </c>
      <c r="J469" s="1">
        <f t="shared" si="118"/>
        <v>127249</v>
      </c>
      <c r="K469" s="1">
        <f t="shared" si="119"/>
        <v>209199</v>
      </c>
      <c r="L469" s="1">
        <f t="shared" si="120"/>
        <v>120340</v>
      </c>
      <c r="M469" s="1">
        <f>$A469*基本データ等!$F$13-基本データ等!$F$34</f>
        <v>98259</v>
      </c>
      <c r="N469" s="1">
        <f>$A469*基本データ等!$F$14-基本データ等!$F$35</f>
        <v>98259</v>
      </c>
      <c r="O469" s="1">
        <f>$A469*基本データ等!$F$15-基本データ等!$F$36</f>
        <v>98259</v>
      </c>
      <c r="P469" s="1">
        <f>$A469*基本データ等!$F$16-基本データ等!$F$37</f>
        <v>100031</v>
      </c>
      <c r="Q469" s="1">
        <f>$A469*基本データ等!$F$17-基本データ等!$F$38</f>
        <v>100111</v>
      </c>
      <c r="R469" s="1">
        <f>$A469*基本データ等!$F$18-基本データ等!$F$39</f>
        <v>100731</v>
      </c>
      <c r="S469" s="1">
        <f>$A469*基本データ等!$F$19-基本データ等!$F$40</f>
        <v>101201</v>
      </c>
      <c r="T469" s="1">
        <f>$A469*基本データ等!$F$20-基本データ等!$F$41</f>
        <v>114681</v>
      </c>
      <c r="U469" s="1">
        <f>$A469*基本データ等!$F$21-基本データ等!$F$42</f>
        <v>115681</v>
      </c>
      <c r="V469" s="1">
        <f>$A469*基本データ等!$F$22-基本データ等!$F$43</f>
        <v>190181</v>
      </c>
      <c r="W469" s="1">
        <f>$A469*基本データ等!$G$26-基本データ等!$G$47</f>
        <v>109400</v>
      </c>
      <c r="X469" s="1">
        <f>ROUNDDOWN(M469*基本データ等!$B$3,0)</f>
        <v>9825</v>
      </c>
      <c r="Y469" s="1">
        <f>ROUNDDOWN(N469*基本データ等!$B$3,0)</f>
        <v>9825</v>
      </c>
      <c r="Z469" s="1">
        <f>ROUNDDOWN(O469*基本データ等!$B$3,0)</f>
        <v>9825</v>
      </c>
      <c r="AA469" s="1">
        <f>ROUNDDOWN(P469*基本データ等!$B$3,0)</f>
        <v>10003</v>
      </c>
      <c r="AB469" s="1">
        <f>ROUNDDOWN(Q469*基本データ等!$B$3,0)</f>
        <v>10011</v>
      </c>
      <c r="AC469" s="1">
        <f>ROUNDDOWN(R469*基本データ等!$B$3,0)</f>
        <v>10073</v>
      </c>
      <c r="AD469" s="1">
        <f>ROUNDDOWN(S469*基本データ等!$B$3,0)</f>
        <v>10120</v>
      </c>
      <c r="AE469" s="1">
        <f>ROUNDDOWN(T469*基本データ等!$B$3,0)</f>
        <v>11468</v>
      </c>
      <c r="AF469" s="1">
        <f>ROUNDDOWN(U469*基本データ等!$B$3,0)</f>
        <v>11568</v>
      </c>
      <c r="AG469" s="1">
        <f>ROUNDDOWN(V469*基本データ等!$B$3,0)</f>
        <v>19018</v>
      </c>
      <c r="AH469" s="1">
        <f>ROUNDDOWN(W469*基本データ等!$B$3,0)</f>
        <v>10940</v>
      </c>
    </row>
    <row r="470" spans="1:34">
      <c r="A470" s="6">
        <v>467</v>
      </c>
      <c r="B470" s="1">
        <f t="shared" si="110"/>
        <v>108322</v>
      </c>
      <c r="C470" s="1">
        <f t="shared" si="111"/>
        <v>108322</v>
      </c>
      <c r="D470" s="1">
        <f t="shared" si="112"/>
        <v>108322</v>
      </c>
      <c r="E470" s="1">
        <f t="shared" si="113"/>
        <v>110271</v>
      </c>
      <c r="F470" s="1">
        <f t="shared" si="114"/>
        <v>110359</v>
      </c>
      <c r="G470" s="1">
        <f t="shared" si="115"/>
        <v>111041</v>
      </c>
      <c r="H470" s="1">
        <f t="shared" si="116"/>
        <v>111558</v>
      </c>
      <c r="I470" s="1">
        <f t="shared" si="117"/>
        <v>126386</v>
      </c>
      <c r="J470" s="1">
        <f t="shared" si="118"/>
        <v>127486</v>
      </c>
      <c r="K470" s="1">
        <f t="shared" si="119"/>
        <v>209436</v>
      </c>
      <c r="L470" s="1">
        <f t="shared" si="120"/>
        <v>120617</v>
      </c>
      <c r="M470" s="1">
        <f>$A470*基本データ等!$F$13-基本データ等!$F$34</f>
        <v>98475</v>
      </c>
      <c r="N470" s="1">
        <f>$A470*基本データ等!$F$14-基本データ等!$F$35</f>
        <v>98475</v>
      </c>
      <c r="O470" s="1">
        <f>$A470*基本データ等!$F$15-基本データ等!$F$36</f>
        <v>98475</v>
      </c>
      <c r="P470" s="1">
        <f>$A470*基本データ等!$F$16-基本データ等!$F$37</f>
        <v>100247</v>
      </c>
      <c r="Q470" s="1">
        <f>$A470*基本データ等!$F$17-基本データ等!$F$38</f>
        <v>100327</v>
      </c>
      <c r="R470" s="1">
        <f>$A470*基本データ等!$F$18-基本データ等!$F$39</f>
        <v>100947</v>
      </c>
      <c r="S470" s="1">
        <f>$A470*基本データ等!$F$19-基本データ等!$F$40</f>
        <v>101417</v>
      </c>
      <c r="T470" s="1">
        <f>$A470*基本データ等!$F$20-基本データ等!$F$41</f>
        <v>114897</v>
      </c>
      <c r="U470" s="1">
        <f>$A470*基本データ等!$F$21-基本データ等!$F$42</f>
        <v>115897</v>
      </c>
      <c r="V470" s="1">
        <f>$A470*基本データ等!$F$22-基本データ等!$F$43</f>
        <v>190397</v>
      </c>
      <c r="W470" s="1">
        <f>$A470*基本データ等!$G$26-基本データ等!$G$47</f>
        <v>109652</v>
      </c>
      <c r="X470" s="1">
        <f>ROUNDDOWN(M470*基本データ等!$B$3,0)</f>
        <v>9847</v>
      </c>
      <c r="Y470" s="1">
        <f>ROUNDDOWN(N470*基本データ等!$B$3,0)</f>
        <v>9847</v>
      </c>
      <c r="Z470" s="1">
        <f>ROUNDDOWN(O470*基本データ等!$B$3,0)</f>
        <v>9847</v>
      </c>
      <c r="AA470" s="1">
        <f>ROUNDDOWN(P470*基本データ等!$B$3,0)</f>
        <v>10024</v>
      </c>
      <c r="AB470" s="1">
        <f>ROUNDDOWN(Q470*基本データ等!$B$3,0)</f>
        <v>10032</v>
      </c>
      <c r="AC470" s="1">
        <f>ROUNDDOWN(R470*基本データ等!$B$3,0)</f>
        <v>10094</v>
      </c>
      <c r="AD470" s="1">
        <f>ROUNDDOWN(S470*基本データ等!$B$3,0)</f>
        <v>10141</v>
      </c>
      <c r="AE470" s="1">
        <f>ROUNDDOWN(T470*基本データ等!$B$3,0)</f>
        <v>11489</v>
      </c>
      <c r="AF470" s="1">
        <f>ROUNDDOWN(U470*基本データ等!$B$3,0)</f>
        <v>11589</v>
      </c>
      <c r="AG470" s="1">
        <f>ROUNDDOWN(V470*基本データ等!$B$3,0)</f>
        <v>19039</v>
      </c>
      <c r="AH470" s="1">
        <f>ROUNDDOWN(W470*基本データ等!$B$3,0)</f>
        <v>10965</v>
      </c>
    </row>
    <row r="471" spans="1:34">
      <c r="A471" s="6">
        <v>468</v>
      </c>
      <c r="B471" s="1">
        <f t="shared" si="110"/>
        <v>108560</v>
      </c>
      <c r="C471" s="1">
        <f t="shared" si="111"/>
        <v>108560</v>
      </c>
      <c r="D471" s="1">
        <f t="shared" si="112"/>
        <v>108560</v>
      </c>
      <c r="E471" s="1">
        <f t="shared" si="113"/>
        <v>110509</v>
      </c>
      <c r="F471" s="1">
        <f t="shared" si="114"/>
        <v>110597</v>
      </c>
      <c r="G471" s="1">
        <f t="shared" si="115"/>
        <v>111279</v>
      </c>
      <c r="H471" s="1">
        <f t="shared" si="116"/>
        <v>111796</v>
      </c>
      <c r="I471" s="1">
        <f t="shared" si="117"/>
        <v>126624</v>
      </c>
      <c r="J471" s="1">
        <f t="shared" si="118"/>
        <v>127724</v>
      </c>
      <c r="K471" s="1">
        <f t="shared" si="119"/>
        <v>209674</v>
      </c>
      <c r="L471" s="1">
        <f t="shared" si="120"/>
        <v>120894</v>
      </c>
      <c r="M471" s="1">
        <f>$A471*基本データ等!$F$13-基本データ等!$F$34</f>
        <v>98691</v>
      </c>
      <c r="N471" s="1">
        <f>$A471*基本データ等!$F$14-基本データ等!$F$35</f>
        <v>98691</v>
      </c>
      <c r="O471" s="1">
        <f>$A471*基本データ等!$F$15-基本データ等!$F$36</f>
        <v>98691</v>
      </c>
      <c r="P471" s="1">
        <f>$A471*基本データ等!$F$16-基本データ等!$F$37</f>
        <v>100463</v>
      </c>
      <c r="Q471" s="1">
        <f>$A471*基本データ等!$F$17-基本データ等!$F$38</f>
        <v>100543</v>
      </c>
      <c r="R471" s="1">
        <f>$A471*基本データ等!$F$18-基本データ等!$F$39</f>
        <v>101163</v>
      </c>
      <c r="S471" s="1">
        <f>$A471*基本データ等!$F$19-基本データ等!$F$40</f>
        <v>101633</v>
      </c>
      <c r="T471" s="1">
        <f>$A471*基本データ等!$F$20-基本データ等!$F$41</f>
        <v>115113</v>
      </c>
      <c r="U471" s="1">
        <f>$A471*基本データ等!$F$21-基本データ等!$F$42</f>
        <v>116113</v>
      </c>
      <c r="V471" s="1">
        <f>$A471*基本データ等!$F$22-基本データ等!$F$43</f>
        <v>190613</v>
      </c>
      <c r="W471" s="1">
        <f>$A471*基本データ等!$G$26-基本データ等!$G$47</f>
        <v>109904</v>
      </c>
      <c r="X471" s="1">
        <f>ROUNDDOWN(M471*基本データ等!$B$3,0)</f>
        <v>9869</v>
      </c>
      <c r="Y471" s="1">
        <f>ROUNDDOWN(N471*基本データ等!$B$3,0)</f>
        <v>9869</v>
      </c>
      <c r="Z471" s="1">
        <f>ROUNDDOWN(O471*基本データ等!$B$3,0)</f>
        <v>9869</v>
      </c>
      <c r="AA471" s="1">
        <f>ROUNDDOWN(P471*基本データ等!$B$3,0)</f>
        <v>10046</v>
      </c>
      <c r="AB471" s="1">
        <f>ROUNDDOWN(Q471*基本データ等!$B$3,0)</f>
        <v>10054</v>
      </c>
      <c r="AC471" s="1">
        <f>ROUNDDOWN(R471*基本データ等!$B$3,0)</f>
        <v>10116</v>
      </c>
      <c r="AD471" s="1">
        <f>ROUNDDOWN(S471*基本データ等!$B$3,0)</f>
        <v>10163</v>
      </c>
      <c r="AE471" s="1">
        <f>ROUNDDOWN(T471*基本データ等!$B$3,0)</f>
        <v>11511</v>
      </c>
      <c r="AF471" s="1">
        <f>ROUNDDOWN(U471*基本データ等!$B$3,0)</f>
        <v>11611</v>
      </c>
      <c r="AG471" s="1">
        <f>ROUNDDOWN(V471*基本データ等!$B$3,0)</f>
        <v>19061</v>
      </c>
      <c r="AH471" s="1">
        <f>ROUNDDOWN(W471*基本データ等!$B$3,0)</f>
        <v>10990</v>
      </c>
    </row>
    <row r="472" spans="1:34">
      <c r="A472" s="6">
        <v>469</v>
      </c>
      <c r="B472" s="1">
        <f t="shared" si="110"/>
        <v>108797</v>
      </c>
      <c r="C472" s="1">
        <f t="shared" si="111"/>
        <v>108797</v>
      </c>
      <c r="D472" s="1">
        <f t="shared" si="112"/>
        <v>108797</v>
      </c>
      <c r="E472" s="1">
        <f t="shared" si="113"/>
        <v>110746</v>
      </c>
      <c r="F472" s="1">
        <f t="shared" si="114"/>
        <v>110834</v>
      </c>
      <c r="G472" s="1">
        <f t="shared" si="115"/>
        <v>111516</v>
      </c>
      <c r="H472" s="1">
        <f t="shared" si="116"/>
        <v>112033</v>
      </c>
      <c r="I472" s="1">
        <f t="shared" si="117"/>
        <v>126861</v>
      </c>
      <c r="J472" s="1">
        <f t="shared" si="118"/>
        <v>127961</v>
      </c>
      <c r="K472" s="1">
        <f t="shared" si="119"/>
        <v>209911</v>
      </c>
      <c r="L472" s="1">
        <f t="shared" si="120"/>
        <v>121171</v>
      </c>
      <c r="M472" s="1">
        <f>$A472*基本データ等!$F$13-基本データ等!$F$34</f>
        <v>98907</v>
      </c>
      <c r="N472" s="1">
        <f>$A472*基本データ等!$F$14-基本データ等!$F$35</f>
        <v>98907</v>
      </c>
      <c r="O472" s="1">
        <f>$A472*基本データ等!$F$15-基本データ等!$F$36</f>
        <v>98907</v>
      </c>
      <c r="P472" s="1">
        <f>$A472*基本データ等!$F$16-基本データ等!$F$37</f>
        <v>100679</v>
      </c>
      <c r="Q472" s="1">
        <f>$A472*基本データ等!$F$17-基本データ等!$F$38</f>
        <v>100759</v>
      </c>
      <c r="R472" s="1">
        <f>$A472*基本データ等!$F$18-基本データ等!$F$39</f>
        <v>101379</v>
      </c>
      <c r="S472" s="1">
        <f>$A472*基本データ等!$F$19-基本データ等!$F$40</f>
        <v>101849</v>
      </c>
      <c r="T472" s="1">
        <f>$A472*基本データ等!$F$20-基本データ等!$F$41</f>
        <v>115329</v>
      </c>
      <c r="U472" s="1">
        <f>$A472*基本データ等!$F$21-基本データ等!$F$42</f>
        <v>116329</v>
      </c>
      <c r="V472" s="1">
        <f>$A472*基本データ等!$F$22-基本データ等!$F$43</f>
        <v>190829</v>
      </c>
      <c r="W472" s="1">
        <f>$A472*基本データ等!$G$26-基本データ等!$G$47</f>
        <v>110156</v>
      </c>
      <c r="X472" s="1">
        <f>ROUNDDOWN(M472*基本データ等!$B$3,0)</f>
        <v>9890</v>
      </c>
      <c r="Y472" s="1">
        <f>ROUNDDOWN(N472*基本データ等!$B$3,0)</f>
        <v>9890</v>
      </c>
      <c r="Z472" s="1">
        <f>ROUNDDOWN(O472*基本データ等!$B$3,0)</f>
        <v>9890</v>
      </c>
      <c r="AA472" s="1">
        <f>ROUNDDOWN(P472*基本データ等!$B$3,0)</f>
        <v>10067</v>
      </c>
      <c r="AB472" s="1">
        <f>ROUNDDOWN(Q472*基本データ等!$B$3,0)</f>
        <v>10075</v>
      </c>
      <c r="AC472" s="1">
        <f>ROUNDDOWN(R472*基本データ等!$B$3,0)</f>
        <v>10137</v>
      </c>
      <c r="AD472" s="1">
        <f>ROUNDDOWN(S472*基本データ等!$B$3,0)</f>
        <v>10184</v>
      </c>
      <c r="AE472" s="1">
        <f>ROUNDDOWN(T472*基本データ等!$B$3,0)</f>
        <v>11532</v>
      </c>
      <c r="AF472" s="1">
        <f>ROUNDDOWN(U472*基本データ等!$B$3,0)</f>
        <v>11632</v>
      </c>
      <c r="AG472" s="1">
        <f>ROUNDDOWN(V472*基本データ等!$B$3,0)</f>
        <v>19082</v>
      </c>
      <c r="AH472" s="1">
        <f>ROUNDDOWN(W472*基本データ等!$B$3,0)</f>
        <v>11015</v>
      </c>
    </row>
    <row r="473" spans="1:34">
      <c r="A473" s="6">
        <v>470</v>
      </c>
      <c r="B473" s="1">
        <f t="shared" si="110"/>
        <v>109035</v>
      </c>
      <c r="C473" s="1">
        <f t="shared" si="111"/>
        <v>109035</v>
      </c>
      <c r="D473" s="1">
        <f t="shared" si="112"/>
        <v>109035</v>
      </c>
      <c r="E473" s="1">
        <f t="shared" si="113"/>
        <v>110984</v>
      </c>
      <c r="F473" s="1">
        <f t="shared" si="114"/>
        <v>111072</v>
      </c>
      <c r="G473" s="1">
        <f t="shared" si="115"/>
        <v>111754</v>
      </c>
      <c r="H473" s="1">
        <f t="shared" si="116"/>
        <v>112271</v>
      </c>
      <c r="I473" s="1">
        <f t="shared" si="117"/>
        <v>127099</v>
      </c>
      <c r="J473" s="1">
        <f t="shared" si="118"/>
        <v>128199</v>
      </c>
      <c r="K473" s="1">
        <f t="shared" si="119"/>
        <v>210149</v>
      </c>
      <c r="L473" s="1">
        <f t="shared" si="120"/>
        <v>121448</v>
      </c>
      <c r="M473" s="1">
        <f>$A473*基本データ等!$F$13-基本データ等!$F$34</f>
        <v>99123</v>
      </c>
      <c r="N473" s="1">
        <f>$A473*基本データ等!$F$14-基本データ等!$F$35</f>
        <v>99123</v>
      </c>
      <c r="O473" s="1">
        <f>$A473*基本データ等!$F$15-基本データ等!$F$36</f>
        <v>99123</v>
      </c>
      <c r="P473" s="1">
        <f>$A473*基本データ等!$F$16-基本データ等!$F$37</f>
        <v>100895</v>
      </c>
      <c r="Q473" s="1">
        <f>$A473*基本データ等!$F$17-基本データ等!$F$38</f>
        <v>100975</v>
      </c>
      <c r="R473" s="1">
        <f>$A473*基本データ等!$F$18-基本データ等!$F$39</f>
        <v>101595</v>
      </c>
      <c r="S473" s="1">
        <f>$A473*基本データ等!$F$19-基本データ等!$F$40</f>
        <v>102065</v>
      </c>
      <c r="T473" s="1">
        <f>$A473*基本データ等!$F$20-基本データ等!$F$41</f>
        <v>115545</v>
      </c>
      <c r="U473" s="1">
        <f>$A473*基本データ等!$F$21-基本データ等!$F$42</f>
        <v>116545</v>
      </c>
      <c r="V473" s="1">
        <f>$A473*基本データ等!$F$22-基本データ等!$F$43</f>
        <v>191045</v>
      </c>
      <c r="W473" s="1">
        <f>$A473*基本データ等!$G$26-基本データ等!$G$47</f>
        <v>110408</v>
      </c>
      <c r="X473" s="1">
        <f>ROUNDDOWN(M473*基本データ等!$B$3,0)</f>
        <v>9912</v>
      </c>
      <c r="Y473" s="1">
        <f>ROUNDDOWN(N473*基本データ等!$B$3,0)</f>
        <v>9912</v>
      </c>
      <c r="Z473" s="1">
        <f>ROUNDDOWN(O473*基本データ等!$B$3,0)</f>
        <v>9912</v>
      </c>
      <c r="AA473" s="1">
        <f>ROUNDDOWN(P473*基本データ等!$B$3,0)</f>
        <v>10089</v>
      </c>
      <c r="AB473" s="1">
        <f>ROUNDDOWN(Q473*基本データ等!$B$3,0)</f>
        <v>10097</v>
      </c>
      <c r="AC473" s="1">
        <f>ROUNDDOWN(R473*基本データ等!$B$3,0)</f>
        <v>10159</v>
      </c>
      <c r="AD473" s="1">
        <f>ROUNDDOWN(S473*基本データ等!$B$3,0)</f>
        <v>10206</v>
      </c>
      <c r="AE473" s="1">
        <f>ROUNDDOWN(T473*基本データ等!$B$3,0)</f>
        <v>11554</v>
      </c>
      <c r="AF473" s="1">
        <f>ROUNDDOWN(U473*基本データ等!$B$3,0)</f>
        <v>11654</v>
      </c>
      <c r="AG473" s="1">
        <f>ROUNDDOWN(V473*基本データ等!$B$3,0)</f>
        <v>19104</v>
      </c>
      <c r="AH473" s="1">
        <f>ROUNDDOWN(W473*基本データ等!$B$3,0)</f>
        <v>11040</v>
      </c>
    </row>
    <row r="474" spans="1:34">
      <c r="A474" s="6">
        <v>471</v>
      </c>
      <c r="B474" s="1">
        <f t="shared" si="110"/>
        <v>109272</v>
      </c>
      <c r="C474" s="1">
        <f t="shared" si="111"/>
        <v>109272</v>
      </c>
      <c r="D474" s="1">
        <f t="shared" si="112"/>
        <v>109272</v>
      </c>
      <c r="E474" s="1">
        <f t="shared" si="113"/>
        <v>111222</v>
      </c>
      <c r="F474" s="1">
        <f t="shared" si="114"/>
        <v>111310</v>
      </c>
      <c r="G474" s="1">
        <f t="shared" si="115"/>
        <v>111992</v>
      </c>
      <c r="H474" s="1">
        <f t="shared" si="116"/>
        <v>112509</v>
      </c>
      <c r="I474" s="1">
        <f t="shared" si="117"/>
        <v>127337</v>
      </c>
      <c r="J474" s="1">
        <f t="shared" si="118"/>
        <v>128437</v>
      </c>
      <c r="K474" s="1">
        <f t="shared" si="119"/>
        <v>210387</v>
      </c>
      <c r="L474" s="1">
        <f t="shared" si="120"/>
        <v>121726</v>
      </c>
      <c r="M474" s="1">
        <f>$A474*基本データ等!$F$13-基本データ等!$F$34</f>
        <v>99339</v>
      </c>
      <c r="N474" s="1">
        <f>$A474*基本データ等!$F$14-基本データ等!$F$35</f>
        <v>99339</v>
      </c>
      <c r="O474" s="1">
        <f>$A474*基本データ等!$F$15-基本データ等!$F$36</f>
        <v>99339</v>
      </c>
      <c r="P474" s="1">
        <f>$A474*基本データ等!$F$16-基本データ等!$F$37</f>
        <v>101111</v>
      </c>
      <c r="Q474" s="1">
        <f>$A474*基本データ等!$F$17-基本データ等!$F$38</f>
        <v>101191</v>
      </c>
      <c r="R474" s="1">
        <f>$A474*基本データ等!$F$18-基本データ等!$F$39</f>
        <v>101811</v>
      </c>
      <c r="S474" s="1">
        <f>$A474*基本データ等!$F$19-基本データ等!$F$40</f>
        <v>102281</v>
      </c>
      <c r="T474" s="1">
        <f>$A474*基本データ等!$F$20-基本データ等!$F$41</f>
        <v>115761</v>
      </c>
      <c r="U474" s="1">
        <f>$A474*基本データ等!$F$21-基本データ等!$F$42</f>
        <v>116761</v>
      </c>
      <c r="V474" s="1">
        <f>$A474*基本データ等!$F$22-基本データ等!$F$43</f>
        <v>191261</v>
      </c>
      <c r="W474" s="1">
        <f>$A474*基本データ等!$G$26-基本データ等!$G$47</f>
        <v>110660</v>
      </c>
      <c r="X474" s="1">
        <f>ROUNDDOWN(M474*基本データ等!$B$3,0)</f>
        <v>9933</v>
      </c>
      <c r="Y474" s="1">
        <f>ROUNDDOWN(N474*基本データ等!$B$3,0)</f>
        <v>9933</v>
      </c>
      <c r="Z474" s="1">
        <f>ROUNDDOWN(O474*基本データ等!$B$3,0)</f>
        <v>9933</v>
      </c>
      <c r="AA474" s="1">
        <f>ROUNDDOWN(P474*基本データ等!$B$3,0)</f>
        <v>10111</v>
      </c>
      <c r="AB474" s="1">
        <f>ROUNDDOWN(Q474*基本データ等!$B$3,0)</f>
        <v>10119</v>
      </c>
      <c r="AC474" s="1">
        <f>ROUNDDOWN(R474*基本データ等!$B$3,0)</f>
        <v>10181</v>
      </c>
      <c r="AD474" s="1">
        <f>ROUNDDOWN(S474*基本データ等!$B$3,0)</f>
        <v>10228</v>
      </c>
      <c r="AE474" s="1">
        <f>ROUNDDOWN(T474*基本データ等!$B$3,0)</f>
        <v>11576</v>
      </c>
      <c r="AF474" s="1">
        <f>ROUNDDOWN(U474*基本データ等!$B$3,0)</f>
        <v>11676</v>
      </c>
      <c r="AG474" s="1">
        <f>ROUNDDOWN(V474*基本データ等!$B$3,0)</f>
        <v>19126</v>
      </c>
      <c r="AH474" s="1">
        <f>ROUNDDOWN(W474*基本データ等!$B$3,0)</f>
        <v>11066</v>
      </c>
    </row>
    <row r="475" spans="1:34">
      <c r="A475" s="6">
        <v>472</v>
      </c>
      <c r="B475" s="1">
        <f t="shared" si="110"/>
        <v>109510</v>
      </c>
      <c r="C475" s="1">
        <f t="shared" si="111"/>
        <v>109510</v>
      </c>
      <c r="D475" s="1">
        <f t="shared" si="112"/>
        <v>109510</v>
      </c>
      <c r="E475" s="1">
        <f t="shared" si="113"/>
        <v>111459</v>
      </c>
      <c r="F475" s="1">
        <f t="shared" si="114"/>
        <v>111547</v>
      </c>
      <c r="G475" s="1">
        <f t="shared" si="115"/>
        <v>112229</v>
      </c>
      <c r="H475" s="1">
        <f t="shared" si="116"/>
        <v>112746</v>
      </c>
      <c r="I475" s="1">
        <f t="shared" si="117"/>
        <v>127574</v>
      </c>
      <c r="J475" s="1">
        <f t="shared" si="118"/>
        <v>128674</v>
      </c>
      <c r="K475" s="1">
        <f t="shared" si="119"/>
        <v>210624</v>
      </c>
      <c r="L475" s="1">
        <f t="shared" si="120"/>
        <v>122003</v>
      </c>
      <c r="M475" s="1">
        <f>$A475*基本データ等!$F$13-基本データ等!$F$34</f>
        <v>99555</v>
      </c>
      <c r="N475" s="1">
        <f>$A475*基本データ等!$F$14-基本データ等!$F$35</f>
        <v>99555</v>
      </c>
      <c r="O475" s="1">
        <f>$A475*基本データ等!$F$15-基本データ等!$F$36</f>
        <v>99555</v>
      </c>
      <c r="P475" s="1">
        <f>$A475*基本データ等!$F$16-基本データ等!$F$37</f>
        <v>101327</v>
      </c>
      <c r="Q475" s="1">
        <f>$A475*基本データ等!$F$17-基本データ等!$F$38</f>
        <v>101407</v>
      </c>
      <c r="R475" s="1">
        <f>$A475*基本データ等!$F$18-基本データ等!$F$39</f>
        <v>102027</v>
      </c>
      <c r="S475" s="1">
        <f>$A475*基本データ等!$F$19-基本データ等!$F$40</f>
        <v>102497</v>
      </c>
      <c r="T475" s="1">
        <f>$A475*基本データ等!$F$20-基本データ等!$F$41</f>
        <v>115977</v>
      </c>
      <c r="U475" s="1">
        <f>$A475*基本データ等!$F$21-基本データ等!$F$42</f>
        <v>116977</v>
      </c>
      <c r="V475" s="1">
        <f>$A475*基本データ等!$F$22-基本データ等!$F$43</f>
        <v>191477</v>
      </c>
      <c r="W475" s="1">
        <f>$A475*基本データ等!$G$26-基本データ等!$G$47</f>
        <v>110912</v>
      </c>
      <c r="X475" s="1">
        <f>ROUNDDOWN(M475*基本データ等!$B$3,0)</f>
        <v>9955</v>
      </c>
      <c r="Y475" s="1">
        <f>ROUNDDOWN(N475*基本データ等!$B$3,0)</f>
        <v>9955</v>
      </c>
      <c r="Z475" s="1">
        <f>ROUNDDOWN(O475*基本データ等!$B$3,0)</f>
        <v>9955</v>
      </c>
      <c r="AA475" s="1">
        <f>ROUNDDOWN(P475*基本データ等!$B$3,0)</f>
        <v>10132</v>
      </c>
      <c r="AB475" s="1">
        <f>ROUNDDOWN(Q475*基本データ等!$B$3,0)</f>
        <v>10140</v>
      </c>
      <c r="AC475" s="1">
        <f>ROUNDDOWN(R475*基本データ等!$B$3,0)</f>
        <v>10202</v>
      </c>
      <c r="AD475" s="1">
        <f>ROUNDDOWN(S475*基本データ等!$B$3,0)</f>
        <v>10249</v>
      </c>
      <c r="AE475" s="1">
        <f>ROUNDDOWN(T475*基本データ等!$B$3,0)</f>
        <v>11597</v>
      </c>
      <c r="AF475" s="1">
        <f>ROUNDDOWN(U475*基本データ等!$B$3,0)</f>
        <v>11697</v>
      </c>
      <c r="AG475" s="1">
        <f>ROUNDDOWN(V475*基本データ等!$B$3,0)</f>
        <v>19147</v>
      </c>
      <c r="AH475" s="1">
        <f>ROUNDDOWN(W475*基本データ等!$B$3,0)</f>
        <v>11091</v>
      </c>
    </row>
    <row r="476" spans="1:34">
      <c r="A476" s="6">
        <v>473</v>
      </c>
      <c r="B476" s="1">
        <f t="shared" si="110"/>
        <v>109748</v>
      </c>
      <c r="C476" s="1">
        <f t="shared" si="111"/>
        <v>109748</v>
      </c>
      <c r="D476" s="1">
        <f t="shared" si="112"/>
        <v>109748</v>
      </c>
      <c r="E476" s="1">
        <f t="shared" si="113"/>
        <v>111697</v>
      </c>
      <c r="F476" s="1">
        <f t="shared" si="114"/>
        <v>111785</v>
      </c>
      <c r="G476" s="1">
        <f t="shared" si="115"/>
        <v>112467</v>
      </c>
      <c r="H476" s="1">
        <f t="shared" si="116"/>
        <v>112984</v>
      </c>
      <c r="I476" s="1">
        <f t="shared" si="117"/>
        <v>127812</v>
      </c>
      <c r="J476" s="1">
        <f t="shared" si="118"/>
        <v>128912</v>
      </c>
      <c r="K476" s="1">
        <f t="shared" si="119"/>
        <v>210862</v>
      </c>
      <c r="L476" s="1">
        <f t="shared" si="120"/>
        <v>122280</v>
      </c>
      <c r="M476" s="1">
        <f>$A476*基本データ等!$F$13-基本データ等!$F$34</f>
        <v>99771</v>
      </c>
      <c r="N476" s="1">
        <f>$A476*基本データ等!$F$14-基本データ等!$F$35</f>
        <v>99771</v>
      </c>
      <c r="O476" s="1">
        <f>$A476*基本データ等!$F$15-基本データ等!$F$36</f>
        <v>99771</v>
      </c>
      <c r="P476" s="1">
        <f>$A476*基本データ等!$F$16-基本データ等!$F$37</f>
        <v>101543</v>
      </c>
      <c r="Q476" s="1">
        <f>$A476*基本データ等!$F$17-基本データ等!$F$38</f>
        <v>101623</v>
      </c>
      <c r="R476" s="1">
        <f>$A476*基本データ等!$F$18-基本データ等!$F$39</f>
        <v>102243</v>
      </c>
      <c r="S476" s="1">
        <f>$A476*基本データ等!$F$19-基本データ等!$F$40</f>
        <v>102713</v>
      </c>
      <c r="T476" s="1">
        <f>$A476*基本データ等!$F$20-基本データ等!$F$41</f>
        <v>116193</v>
      </c>
      <c r="U476" s="1">
        <f>$A476*基本データ等!$F$21-基本データ等!$F$42</f>
        <v>117193</v>
      </c>
      <c r="V476" s="1">
        <f>$A476*基本データ等!$F$22-基本データ等!$F$43</f>
        <v>191693</v>
      </c>
      <c r="W476" s="1">
        <f>$A476*基本データ等!$G$26-基本データ等!$G$47</f>
        <v>111164</v>
      </c>
      <c r="X476" s="1">
        <f>ROUNDDOWN(M476*基本データ等!$B$3,0)</f>
        <v>9977</v>
      </c>
      <c r="Y476" s="1">
        <f>ROUNDDOWN(N476*基本データ等!$B$3,0)</f>
        <v>9977</v>
      </c>
      <c r="Z476" s="1">
        <f>ROUNDDOWN(O476*基本データ等!$B$3,0)</f>
        <v>9977</v>
      </c>
      <c r="AA476" s="1">
        <f>ROUNDDOWN(P476*基本データ等!$B$3,0)</f>
        <v>10154</v>
      </c>
      <c r="AB476" s="1">
        <f>ROUNDDOWN(Q476*基本データ等!$B$3,0)</f>
        <v>10162</v>
      </c>
      <c r="AC476" s="1">
        <f>ROUNDDOWN(R476*基本データ等!$B$3,0)</f>
        <v>10224</v>
      </c>
      <c r="AD476" s="1">
        <f>ROUNDDOWN(S476*基本データ等!$B$3,0)</f>
        <v>10271</v>
      </c>
      <c r="AE476" s="1">
        <f>ROUNDDOWN(T476*基本データ等!$B$3,0)</f>
        <v>11619</v>
      </c>
      <c r="AF476" s="1">
        <f>ROUNDDOWN(U476*基本データ等!$B$3,0)</f>
        <v>11719</v>
      </c>
      <c r="AG476" s="1">
        <f>ROUNDDOWN(V476*基本データ等!$B$3,0)</f>
        <v>19169</v>
      </c>
      <c r="AH476" s="1">
        <f>ROUNDDOWN(W476*基本データ等!$B$3,0)</f>
        <v>11116</v>
      </c>
    </row>
    <row r="477" spans="1:34">
      <c r="A477" s="6">
        <v>474</v>
      </c>
      <c r="B477" s="1">
        <f t="shared" si="110"/>
        <v>109985</v>
      </c>
      <c r="C477" s="1">
        <f t="shared" si="111"/>
        <v>109985</v>
      </c>
      <c r="D477" s="1">
        <f t="shared" si="112"/>
        <v>109985</v>
      </c>
      <c r="E477" s="1">
        <f t="shared" si="113"/>
        <v>111934</v>
      </c>
      <c r="F477" s="1">
        <f t="shared" si="114"/>
        <v>112022</v>
      </c>
      <c r="G477" s="1">
        <f t="shared" si="115"/>
        <v>112704</v>
      </c>
      <c r="H477" s="1">
        <f t="shared" si="116"/>
        <v>113221</v>
      </c>
      <c r="I477" s="1">
        <f t="shared" si="117"/>
        <v>128049</v>
      </c>
      <c r="J477" s="1">
        <f t="shared" si="118"/>
        <v>129149</v>
      </c>
      <c r="K477" s="1">
        <f t="shared" si="119"/>
        <v>211099</v>
      </c>
      <c r="L477" s="1">
        <f t="shared" si="120"/>
        <v>122557</v>
      </c>
      <c r="M477" s="1">
        <f>$A477*基本データ等!$F$13-基本データ等!$F$34</f>
        <v>99987</v>
      </c>
      <c r="N477" s="1">
        <f>$A477*基本データ等!$F$14-基本データ等!$F$35</f>
        <v>99987</v>
      </c>
      <c r="O477" s="1">
        <f>$A477*基本データ等!$F$15-基本データ等!$F$36</f>
        <v>99987</v>
      </c>
      <c r="P477" s="1">
        <f>$A477*基本データ等!$F$16-基本データ等!$F$37</f>
        <v>101759</v>
      </c>
      <c r="Q477" s="1">
        <f>$A477*基本データ等!$F$17-基本データ等!$F$38</f>
        <v>101839</v>
      </c>
      <c r="R477" s="1">
        <f>$A477*基本データ等!$F$18-基本データ等!$F$39</f>
        <v>102459</v>
      </c>
      <c r="S477" s="1">
        <f>$A477*基本データ等!$F$19-基本データ等!$F$40</f>
        <v>102929</v>
      </c>
      <c r="T477" s="1">
        <f>$A477*基本データ等!$F$20-基本データ等!$F$41</f>
        <v>116409</v>
      </c>
      <c r="U477" s="1">
        <f>$A477*基本データ等!$F$21-基本データ等!$F$42</f>
        <v>117409</v>
      </c>
      <c r="V477" s="1">
        <f>$A477*基本データ等!$F$22-基本データ等!$F$43</f>
        <v>191909</v>
      </c>
      <c r="W477" s="1">
        <f>$A477*基本データ等!$G$26-基本データ等!$G$47</f>
        <v>111416</v>
      </c>
      <c r="X477" s="1">
        <f>ROUNDDOWN(M477*基本データ等!$B$3,0)</f>
        <v>9998</v>
      </c>
      <c r="Y477" s="1">
        <f>ROUNDDOWN(N477*基本データ等!$B$3,0)</f>
        <v>9998</v>
      </c>
      <c r="Z477" s="1">
        <f>ROUNDDOWN(O477*基本データ等!$B$3,0)</f>
        <v>9998</v>
      </c>
      <c r="AA477" s="1">
        <f>ROUNDDOWN(P477*基本データ等!$B$3,0)</f>
        <v>10175</v>
      </c>
      <c r="AB477" s="1">
        <f>ROUNDDOWN(Q477*基本データ等!$B$3,0)</f>
        <v>10183</v>
      </c>
      <c r="AC477" s="1">
        <f>ROUNDDOWN(R477*基本データ等!$B$3,0)</f>
        <v>10245</v>
      </c>
      <c r="AD477" s="1">
        <f>ROUNDDOWN(S477*基本データ等!$B$3,0)</f>
        <v>10292</v>
      </c>
      <c r="AE477" s="1">
        <f>ROUNDDOWN(T477*基本データ等!$B$3,0)</f>
        <v>11640</v>
      </c>
      <c r="AF477" s="1">
        <f>ROUNDDOWN(U477*基本データ等!$B$3,0)</f>
        <v>11740</v>
      </c>
      <c r="AG477" s="1">
        <f>ROUNDDOWN(V477*基本データ等!$B$3,0)</f>
        <v>19190</v>
      </c>
      <c r="AH477" s="1">
        <f>ROUNDDOWN(W477*基本データ等!$B$3,0)</f>
        <v>11141</v>
      </c>
    </row>
    <row r="478" spans="1:34">
      <c r="A478" s="6">
        <v>475</v>
      </c>
      <c r="B478" s="1">
        <f t="shared" si="110"/>
        <v>110223</v>
      </c>
      <c r="C478" s="1">
        <f t="shared" si="111"/>
        <v>110223</v>
      </c>
      <c r="D478" s="1">
        <f t="shared" si="112"/>
        <v>110223</v>
      </c>
      <c r="E478" s="1">
        <f t="shared" si="113"/>
        <v>112172</v>
      </c>
      <c r="F478" s="1">
        <f t="shared" si="114"/>
        <v>112260</v>
      </c>
      <c r="G478" s="1">
        <f t="shared" si="115"/>
        <v>112942</v>
      </c>
      <c r="H478" s="1">
        <f t="shared" si="116"/>
        <v>113459</v>
      </c>
      <c r="I478" s="1">
        <f t="shared" si="117"/>
        <v>128287</v>
      </c>
      <c r="J478" s="1">
        <f t="shared" si="118"/>
        <v>129387</v>
      </c>
      <c r="K478" s="1">
        <f t="shared" si="119"/>
        <v>211337</v>
      </c>
      <c r="L478" s="1">
        <f t="shared" si="120"/>
        <v>122834</v>
      </c>
      <c r="M478" s="1">
        <f>$A478*基本データ等!$F$13-基本データ等!$F$34</f>
        <v>100203</v>
      </c>
      <c r="N478" s="1">
        <f>$A478*基本データ等!$F$14-基本データ等!$F$35</f>
        <v>100203</v>
      </c>
      <c r="O478" s="1">
        <f>$A478*基本データ等!$F$15-基本データ等!$F$36</f>
        <v>100203</v>
      </c>
      <c r="P478" s="1">
        <f>$A478*基本データ等!$F$16-基本データ等!$F$37</f>
        <v>101975</v>
      </c>
      <c r="Q478" s="1">
        <f>$A478*基本データ等!$F$17-基本データ等!$F$38</f>
        <v>102055</v>
      </c>
      <c r="R478" s="1">
        <f>$A478*基本データ等!$F$18-基本データ等!$F$39</f>
        <v>102675</v>
      </c>
      <c r="S478" s="1">
        <f>$A478*基本データ等!$F$19-基本データ等!$F$40</f>
        <v>103145</v>
      </c>
      <c r="T478" s="1">
        <f>$A478*基本データ等!$F$20-基本データ等!$F$41</f>
        <v>116625</v>
      </c>
      <c r="U478" s="1">
        <f>$A478*基本データ等!$F$21-基本データ等!$F$42</f>
        <v>117625</v>
      </c>
      <c r="V478" s="1">
        <f>$A478*基本データ等!$F$22-基本データ等!$F$43</f>
        <v>192125</v>
      </c>
      <c r="W478" s="1">
        <f>$A478*基本データ等!$G$26-基本データ等!$G$47</f>
        <v>111668</v>
      </c>
      <c r="X478" s="1">
        <f>ROUNDDOWN(M478*基本データ等!$B$3,0)</f>
        <v>10020</v>
      </c>
      <c r="Y478" s="1">
        <f>ROUNDDOWN(N478*基本データ等!$B$3,0)</f>
        <v>10020</v>
      </c>
      <c r="Z478" s="1">
        <f>ROUNDDOWN(O478*基本データ等!$B$3,0)</f>
        <v>10020</v>
      </c>
      <c r="AA478" s="1">
        <f>ROUNDDOWN(P478*基本データ等!$B$3,0)</f>
        <v>10197</v>
      </c>
      <c r="AB478" s="1">
        <f>ROUNDDOWN(Q478*基本データ等!$B$3,0)</f>
        <v>10205</v>
      </c>
      <c r="AC478" s="1">
        <f>ROUNDDOWN(R478*基本データ等!$B$3,0)</f>
        <v>10267</v>
      </c>
      <c r="AD478" s="1">
        <f>ROUNDDOWN(S478*基本データ等!$B$3,0)</f>
        <v>10314</v>
      </c>
      <c r="AE478" s="1">
        <f>ROUNDDOWN(T478*基本データ等!$B$3,0)</f>
        <v>11662</v>
      </c>
      <c r="AF478" s="1">
        <f>ROUNDDOWN(U478*基本データ等!$B$3,0)</f>
        <v>11762</v>
      </c>
      <c r="AG478" s="1">
        <f>ROUNDDOWN(V478*基本データ等!$B$3,0)</f>
        <v>19212</v>
      </c>
      <c r="AH478" s="1">
        <f>ROUNDDOWN(W478*基本データ等!$B$3,0)</f>
        <v>11166</v>
      </c>
    </row>
    <row r="479" spans="1:34">
      <c r="A479" s="6">
        <v>476</v>
      </c>
      <c r="B479" s="1">
        <f t="shared" si="110"/>
        <v>110460</v>
      </c>
      <c r="C479" s="1">
        <f t="shared" si="111"/>
        <v>110460</v>
      </c>
      <c r="D479" s="1">
        <f t="shared" si="112"/>
        <v>110460</v>
      </c>
      <c r="E479" s="1">
        <f t="shared" si="113"/>
        <v>112410</v>
      </c>
      <c r="F479" s="1">
        <f t="shared" si="114"/>
        <v>112498</v>
      </c>
      <c r="G479" s="1">
        <f t="shared" si="115"/>
        <v>113180</v>
      </c>
      <c r="H479" s="1">
        <f t="shared" si="116"/>
        <v>113697</v>
      </c>
      <c r="I479" s="1">
        <f t="shared" si="117"/>
        <v>128525</v>
      </c>
      <c r="J479" s="1">
        <f t="shared" si="118"/>
        <v>129625</v>
      </c>
      <c r="K479" s="1">
        <f t="shared" si="119"/>
        <v>211575</v>
      </c>
      <c r="L479" s="1">
        <f t="shared" si="120"/>
        <v>123112</v>
      </c>
      <c r="M479" s="1">
        <f>$A479*基本データ等!$F$13-基本データ等!$F$34</f>
        <v>100419</v>
      </c>
      <c r="N479" s="1">
        <f>$A479*基本データ等!$F$14-基本データ等!$F$35</f>
        <v>100419</v>
      </c>
      <c r="O479" s="1">
        <f>$A479*基本データ等!$F$15-基本データ等!$F$36</f>
        <v>100419</v>
      </c>
      <c r="P479" s="1">
        <f>$A479*基本データ等!$F$16-基本データ等!$F$37</f>
        <v>102191</v>
      </c>
      <c r="Q479" s="1">
        <f>$A479*基本データ等!$F$17-基本データ等!$F$38</f>
        <v>102271</v>
      </c>
      <c r="R479" s="1">
        <f>$A479*基本データ等!$F$18-基本データ等!$F$39</f>
        <v>102891</v>
      </c>
      <c r="S479" s="1">
        <f>$A479*基本データ等!$F$19-基本データ等!$F$40</f>
        <v>103361</v>
      </c>
      <c r="T479" s="1">
        <f>$A479*基本データ等!$F$20-基本データ等!$F$41</f>
        <v>116841</v>
      </c>
      <c r="U479" s="1">
        <f>$A479*基本データ等!$F$21-基本データ等!$F$42</f>
        <v>117841</v>
      </c>
      <c r="V479" s="1">
        <f>$A479*基本データ等!$F$22-基本データ等!$F$43</f>
        <v>192341</v>
      </c>
      <c r="W479" s="1">
        <f>$A479*基本データ等!$G$26-基本データ等!$G$47</f>
        <v>111920</v>
      </c>
      <c r="X479" s="1">
        <f>ROUNDDOWN(M479*基本データ等!$B$3,0)</f>
        <v>10041</v>
      </c>
      <c r="Y479" s="1">
        <f>ROUNDDOWN(N479*基本データ等!$B$3,0)</f>
        <v>10041</v>
      </c>
      <c r="Z479" s="1">
        <f>ROUNDDOWN(O479*基本データ等!$B$3,0)</f>
        <v>10041</v>
      </c>
      <c r="AA479" s="1">
        <f>ROUNDDOWN(P479*基本データ等!$B$3,0)</f>
        <v>10219</v>
      </c>
      <c r="AB479" s="1">
        <f>ROUNDDOWN(Q479*基本データ等!$B$3,0)</f>
        <v>10227</v>
      </c>
      <c r="AC479" s="1">
        <f>ROUNDDOWN(R479*基本データ等!$B$3,0)</f>
        <v>10289</v>
      </c>
      <c r="AD479" s="1">
        <f>ROUNDDOWN(S479*基本データ等!$B$3,0)</f>
        <v>10336</v>
      </c>
      <c r="AE479" s="1">
        <f>ROUNDDOWN(T479*基本データ等!$B$3,0)</f>
        <v>11684</v>
      </c>
      <c r="AF479" s="1">
        <f>ROUNDDOWN(U479*基本データ等!$B$3,0)</f>
        <v>11784</v>
      </c>
      <c r="AG479" s="1">
        <f>ROUNDDOWN(V479*基本データ等!$B$3,0)</f>
        <v>19234</v>
      </c>
      <c r="AH479" s="1">
        <f>ROUNDDOWN(W479*基本データ等!$B$3,0)</f>
        <v>11192</v>
      </c>
    </row>
    <row r="480" spans="1:34">
      <c r="A480" s="6">
        <v>477</v>
      </c>
      <c r="B480" s="1">
        <f t="shared" si="110"/>
        <v>110698</v>
      </c>
      <c r="C480" s="1">
        <f t="shared" si="111"/>
        <v>110698</v>
      </c>
      <c r="D480" s="1">
        <f t="shared" si="112"/>
        <v>110698</v>
      </c>
      <c r="E480" s="1">
        <f t="shared" si="113"/>
        <v>112647</v>
      </c>
      <c r="F480" s="1">
        <f t="shared" si="114"/>
        <v>112735</v>
      </c>
      <c r="G480" s="1">
        <f t="shared" si="115"/>
        <v>113417</v>
      </c>
      <c r="H480" s="1">
        <f t="shared" si="116"/>
        <v>113934</v>
      </c>
      <c r="I480" s="1">
        <f t="shared" si="117"/>
        <v>128762</v>
      </c>
      <c r="J480" s="1">
        <f t="shared" si="118"/>
        <v>129862</v>
      </c>
      <c r="K480" s="1">
        <f t="shared" si="119"/>
        <v>211812</v>
      </c>
      <c r="L480" s="1">
        <f t="shared" si="120"/>
        <v>123389</v>
      </c>
      <c r="M480" s="1">
        <f>$A480*基本データ等!$F$13-基本データ等!$F$34</f>
        <v>100635</v>
      </c>
      <c r="N480" s="1">
        <f>$A480*基本データ等!$F$14-基本データ等!$F$35</f>
        <v>100635</v>
      </c>
      <c r="O480" s="1">
        <f>$A480*基本データ等!$F$15-基本データ等!$F$36</f>
        <v>100635</v>
      </c>
      <c r="P480" s="1">
        <f>$A480*基本データ等!$F$16-基本データ等!$F$37</f>
        <v>102407</v>
      </c>
      <c r="Q480" s="1">
        <f>$A480*基本データ等!$F$17-基本データ等!$F$38</f>
        <v>102487</v>
      </c>
      <c r="R480" s="1">
        <f>$A480*基本データ等!$F$18-基本データ等!$F$39</f>
        <v>103107</v>
      </c>
      <c r="S480" s="1">
        <f>$A480*基本データ等!$F$19-基本データ等!$F$40</f>
        <v>103577</v>
      </c>
      <c r="T480" s="1">
        <f>$A480*基本データ等!$F$20-基本データ等!$F$41</f>
        <v>117057</v>
      </c>
      <c r="U480" s="1">
        <f>$A480*基本データ等!$F$21-基本データ等!$F$42</f>
        <v>118057</v>
      </c>
      <c r="V480" s="1">
        <f>$A480*基本データ等!$F$22-基本データ等!$F$43</f>
        <v>192557</v>
      </c>
      <c r="W480" s="1">
        <f>$A480*基本データ等!$G$26-基本データ等!$G$47</f>
        <v>112172</v>
      </c>
      <c r="X480" s="1">
        <f>ROUNDDOWN(M480*基本データ等!$B$3,0)</f>
        <v>10063</v>
      </c>
      <c r="Y480" s="1">
        <f>ROUNDDOWN(N480*基本データ等!$B$3,0)</f>
        <v>10063</v>
      </c>
      <c r="Z480" s="1">
        <f>ROUNDDOWN(O480*基本データ等!$B$3,0)</f>
        <v>10063</v>
      </c>
      <c r="AA480" s="1">
        <f>ROUNDDOWN(P480*基本データ等!$B$3,0)</f>
        <v>10240</v>
      </c>
      <c r="AB480" s="1">
        <f>ROUNDDOWN(Q480*基本データ等!$B$3,0)</f>
        <v>10248</v>
      </c>
      <c r="AC480" s="1">
        <f>ROUNDDOWN(R480*基本データ等!$B$3,0)</f>
        <v>10310</v>
      </c>
      <c r="AD480" s="1">
        <f>ROUNDDOWN(S480*基本データ等!$B$3,0)</f>
        <v>10357</v>
      </c>
      <c r="AE480" s="1">
        <f>ROUNDDOWN(T480*基本データ等!$B$3,0)</f>
        <v>11705</v>
      </c>
      <c r="AF480" s="1">
        <f>ROUNDDOWN(U480*基本データ等!$B$3,0)</f>
        <v>11805</v>
      </c>
      <c r="AG480" s="1">
        <f>ROUNDDOWN(V480*基本データ等!$B$3,0)</f>
        <v>19255</v>
      </c>
      <c r="AH480" s="1">
        <f>ROUNDDOWN(W480*基本データ等!$B$3,0)</f>
        <v>11217</v>
      </c>
    </row>
    <row r="481" spans="1:34">
      <c r="A481" s="6">
        <v>478</v>
      </c>
      <c r="B481" s="1">
        <f t="shared" si="110"/>
        <v>110936</v>
      </c>
      <c r="C481" s="1">
        <f t="shared" si="111"/>
        <v>110936</v>
      </c>
      <c r="D481" s="1">
        <f t="shared" si="112"/>
        <v>110936</v>
      </c>
      <c r="E481" s="1">
        <f t="shared" si="113"/>
        <v>112885</v>
      </c>
      <c r="F481" s="1">
        <f t="shared" si="114"/>
        <v>112973</v>
      </c>
      <c r="G481" s="1">
        <f t="shared" si="115"/>
        <v>113655</v>
      </c>
      <c r="H481" s="1">
        <f t="shared" si="116"/>
        <v>114172</v>
      </c>
      <c r="I481" s="1">
        <f t="shared" si="117"/>
        <v>129000</v>
      </c>
      <c r="J481" s="1">
        <f t="shared" si="118"/>
        <v>130100</v>
      </c>
      <c r="K481" s="1">
        <f t="shared" si="119"/>
        <v>212050</v>
      </c>
      <c r="L481" s="1">
        <f t="shared" si="120"/>
        <v>123666</v>
      </c>
      <c r="M481" s="1">
        <f>$A481*基本データ等!$F$13-基本データ等!$F$34</f>
        <v>100851</v>
      </c>
      <c r="N481" s="1">
        <f>$A481*基本データ等!$F$14-基本データ等!$F$35</f>
        <v>100851</v>
      </c>
      <c r="O481" s="1">
        <f>$A481*基本データ等!$F$15-基本データ等!$F$36</f>
        <v>100851</v>
      </c>
      <c r="P481" s="1">
        <f>$A481*基本データ等!$F$16-基本データ等!$F$37</f>
        <v>102623</v>
      </c>
      <c r="Q481" s="1">
        <f>$A481*基本データ等!$F$17-基本データ等!$F$38</f>
        <v>102703</v>
      </c>
      <c r="R481" s="1">
        <f>$A481*基本データ等!$F$18-基本データ等!$F$39</f>
        <v>103323</v>
      </c>
      <c r="S481" s="1">
        <f>$A481*基本データ等!$F$19-基本データ等!$F$40</f>
        <v>103793</v>
      </c>
      <c r="T481" s="1">
        <f>$A481*基本データ等!$F$20-基本データ等!$F$41</f>
        <v>117273</v>
      </c>
      <c r="U481" s="1">
        <f>$A481*基本データ等!$F$21-基本データ等!$F$42</f>
        <v>118273</v>
      </c>
      <c r="V481" s="1">
        <f>$A481*基本データ等!$F$22-基本データ等!$F$43</f>
        <v>192773</v>
      </c>
      <c r="W481" s="1">
        <f>$A481*基本データ等!$G$26-基本データ等!$G$47</f>
        <v>112424</v>
      </c>
      <c r="X481" s="1">
        <f>ROUNDDOWN(M481*基本データ等!$B$3,0)</f>
        <v>10085</v>
      </c>
      <c r="Y481" s="1">
        <f>ROUNDDOWN(N481*基本データ等!$B$3,0)</f>
        <v>10085</v>
      </c>
      <c r="Z481" s="1">
        <f>ROUNDDOWN(O481*基本データ等!$B$3,0)</f>
        <v>10085</v>
      </c>
      <c r="AA481" s="1">
        <f>ROUNDDOWN(P481*基本データ等!$B$3,0)</f>
        <v>10262</v>
      </c>
      <c r="AB481" s="1">
        <f>ROUNDDOWN(Q481*基本データ等!$B$3,0)</f>
        <v>10270</v>
      </c>
      <c r="AC481" s="1">
        <f>ROUNDDOWN(R481*基本データ等!$B$3,0)</f>
        <v>10332</v>
      </c>
      <c r="AD481" s="1">
        <f>ROUNDDOWN(S481*基本データ等!$B$3,0)</f>
        <v>10379</v>
      </c>
      <c r="AE481" s="1">
        <f>ROUNDDOWN(T481*基本データ等!$B$3,0)</f>
        <v>11727</v>
      </c>
      <c r="AF481" s="1">
        <f>ROUNDDOWN(U481*基本データ等!$B$3,0)</f>
        <v>11827</v>
      </c>
      <c r="AG481" s="1">
        <f>ROUNDDOWN(V481*基本データ等!$B$3,0)</f>
        <v>19277</v>
      </c>
      <c r="AH481" s="1">
        <f>ROUNDDOWN(W481*基本データ等!$B$3,0)</f>
        <v>11242</v>
      </c>
    </row>
    <row r="482" spans="1:34">
      <c r="A482" s="6">
        <v>479</v>
      </c>
      <c r="B482" s="1">
        <f t="shared" si="110"/>
        <v>111173</v>
      </c>
      <c r="C482" s="1">
        <f t="shared" si="111"/>
        <v>111173</v>
      </c>
      <c r="D482" s="1">
        <f t="shared" si="112"/>
        <v>111173</v>
      </c>
      <c r="E482" s="1">
        <f t="shared" si="113"/>
        <v>113122</v>
      </c>
      <c r="F482" s="1">
        <f t="shared" si="114"/>
        <v>113210</v>
      </c>
      <c r="G482" s="1">
        <f t="shared" si="115"/>
        <v>113892</v>
      </c>
      <c r="H482" s="1">
        <f t="shared" si="116"/>
        <v>114409</v>
      </c>
      <c r="I482" s="1">
        <f t="shared" si="117"/>
        <v>129237</v>
      </c>
      <c r="J482" s="1">
        <f t="shared" si="118"/>
        <v>130337</v>
      </c>
      <c r="K482" s="1">
        <f t="shared" si="119"/>
        <v>212287</v>
      </c>
      <c r="L482" s="1">
        <f t="shared" si="120"/>
        <v>123943</v>
      </c>
      <c r="M482" s="1">
        <f>$A482*基本データ等!$F$13-基本データ等!$F$34</f>
        <v>101067</v>
      </c>
      <c r="N482" s="1">
        <f>$A482*基本データ等!$F$14-基本データ等!$F$35</f>
        <v>101067</v>
      </c>
      <c r="O482" s="1">
        <f>$A482*基本データ等!$F$15-基本データ等!$F$36</f>
        <v>101067</v>
      </c>
      <c r="P482" s="1">
        <f>$A482*基本データ等!$F$16-基本データ等!$F$37</f>
        <v>102839</v>
      </c>
      <c r="Q482" s="1">
        <f>$A482*基本データ等!$F$17-基本データ等!$F$38</f>
        <v>102919</v>
      </c>
      <c r="R482" s="1">
        <f>$A482*基本データ等!$F$18-基本データ等!$F$39</f>
        <v>103539</v>
      </c>
      <c r="S482" s="1">
        <f>$A482*基本データ等!$F$19-基本データ等!$F$40</f>
        <v>104009</v>
      </c>
      <c r="T482" s="1">
        <f>$A482*基本データ等!$F$20-基本データ等!$F$41</f>
        <v>117489</v>
      </c>
      <c r="U482" s="1">
        <f>$A482*基本データ等!$F$21-基本データ等!$F$42</f>
        <v>118489</v>
      </c>
      <c r="V482" s="1">
        <f>$A482*基本データ等!$F$22-基本データ等!$F$43</f>
        <v>192989</v>
      </c>
      <c r="W482" s="1">
        <f>$A482*基本データ等!$G$26-基本データ等!$G$47</f>
        <v>112676</v>
      </c>
      <c r="X482" s="1">
        <f>ROUNDDOWN(M482*基本データ等!$B$3,0)</f>
        <v>10106</v>
      </c>
      <c r="Y482" s="1">
        <f>ROUNDDOWN(N482*基本データ等!$B$3,0)</f>
        <v>10106</v>
      </c>
      <c r="Z482" s="1">
        <f>ROUNDDOWN(O482*基本データ等!$B$3,0)</f>
        <v>10106</v>
      </c>
      <c r="AA482" s="1">
        <f>ROUNDDOWN(P482*基本データ等!$B$3,0)</f>
        <v>10283</v>
      </c>
      <c r="AB482" s="1">
        <f>ROUNDDOWN(Q482*基本データ等!$B$3,0)</f>
        <v>10291</v>
      </c>
      <c r="AC482" s="1">
        <f>ROUNDDOWN(R482*基本データ等!$B$3,0)</f>
        <v>10353</v>
      </c>
      <c r="AD482" s="1">
        <f>ROUNDDOWN(S482*基本データ等!$B$3,0)</f>
        <v>10400</v>
      </c>
      <c r="AE482" s="1">
        <f>ROUNDDOWN(T482*基本データ等!$B$3,0)</f>
        <v>11748</v>
      </c>
      <c r="AF482" s="1">
        <f>ROUNDDOWN(U482*基本データ等!$B$3,0)</f>
        <v>11848</v>
      </c>
      <c r="AG482" s="1">
        <f>ROUNDDOWN(V482*基本データ等!$B$3,0)</f>
        <v>19298</v>
      </c>
      <c r="AH482" s="1">
        <f>ROUNDDOWN(W482*基本データ等!$B$3,0)</f>
        <v>11267</v>
      </c>
    </row>
    <row r="483" spans="1:34">
      <c r="A483" s="6">
        <v>480</v>
      </c>
      <c r="B483" s="1">
        <f t="shared" si="110"/>
        <v>111411</v>
      </c>
      <c r="C483" s="1">
        <f t="shared" si="111"/>
        <v>111411</v>
      </c>
      <c r="D483" s="1">
        <f t="shared" si="112"/>
        <v>111411</v>
      </c>
      <c r="E483" s="1">
        <f t="shared" si="113"/>
        <v>113360</v>
      </c>
      <c r="F483" s="1">
        <f t="shared" si="114"/>
        <v>113448</v>
      </c>
      <c r="G483" s="1">
        <f t="shared" si="115"/>
        <v>114130</v>
      </c>
      <c r="H483" s="1">
        <f t="shared" si="116"/>
        <v>114647</v>
      </c>
      <c r="I483" s="1">
        <f t="shared" si="117"/>
        <v>129475</v>
      </c>
      <c r="J483" s="1">
        <f t="shared" si="118"/>
        <v>130575</v>
      </c>
      <c r="K483" s="1">
        <f t="shared" si="119"/>
        <v>212525</v>
      </c>
      <c r="L483" s="1">
        <f t="shared" si="120"/>
        <v>124220</v>
      </c>
      <c r="M483" s="1">
        <f>$A483*基本データ等!$F$13-基本データ等!$F$34</f>
        <v>101283</v>
      </c>
      <c r="N483" s="1">
        <f>$A483*基本データ等!$F$14-基本データ等!$F$35</f>
        <v>101283</v>
      </c>
      <c r="O483" s="1">
        <f>$A483*基本データ等!$F$15-基本データ等!$F$36</f>
        <v>101283</v>
      </c>
      <c r="P483" s="1">
        <f>$A483*基本データ等!$F$16-基本データ等!$F$37</f>
        <v>103055</v>
      </c>
      <c r="Q483" s="1">
        <f>$A483*基本データ等!$F$17-基本データ等!$F$38</f>
        <v>103135</v>
      </c>
      <c r="R483" s="1">
        <f>$A483*基本データ等!$F$18-基本データ等!$F$39</f>
        <v>103755</v>
      </c>
      <c r="S483" s="1">
        <f>$A483*基本データ等!$F$19-基本データ等!$F$40</f>
        <v>104225</v>
      </c>
      <c r="T483" s="1">
        <f>$A483*基本データ等!$F$20-基本データ等!$F$41</f>
        <v>117705</v>
      </c>
      <c r="U483" s="1">
        <f>$A483*基本データ等!$F$21-基本データ等!$F$42</f>
        <v>118705</v>
      </c>
      <c r="V483" s="1">
        <f>$A483*基本データ等!$F$22-基本データ等!$F$43</f>
        <v>193205</v>
      </c>
      <c r="W483" s="1">
        <f>$A483*基本データ等!$G$26-基本データ等!$G$47</f>
        <v>112928</v>
      </c>
      <c r="X483" s="1">
        <f>ROUNDDOWN(M483*基本データ等!$B$3,0)</f>
        <v>10128</v>
      </c>
      <c r="Y483" s="1">
        <f>ROUNDDOWN(N483*基本データ等!$B$3,0)</f>
        <v>10128</v>
      </c>
      <c r="Z483" s="1">
        <f>ROUNDDOWN(O483*基本データ等!$B$3,0)</f>
        <v>10128</v>
      </c>
      <c r="AA483" s="1">
        <f>ROUNDDOWN(P483*基本データ等!$B$3,0)</f>
        <v>10305</v>
      </c>
      <c r="AB483" s="1">
        <f>ROUNDDOWN(Q483*基本データ等!$B$3,0)</f>
        <v>10313</v>
      </c>
      <c r="AC483" s="1">
        <f>ROUNDDOWN(R483*基本データ等!$B$3,0)</f>
        <v>10375</v>
      </c>
      <c r="AD483" s="1">
        <f>ROUNDDOWN(S483*基本データ等!$B$3,0)</f>
        <v>10422</v>
      </c>
      <c r="AE483" s="1">
        <f>ROUNDDOWN(T483*基本データ等!$B$3,0)</f>
        <v>11770</v>
      </c>
      <c r="AF483" s="1">
        <f>ROUNDDOWN(U483*基本データ等!$B$3,0)</f>
        <v>11870</v>
      </c>
      <c r="AG483" s="1">
        <f>ROUNDDOWN(V483*基本データ等!$B$3,0)</f>
        <v>19320</v>
      </c>
      <c r="AH483" s="1">
        <f>ROUNDDOWN(W483*基本データ等!$B$3,0)</f>
        <v>11292</v>
      </c>
    </row>
    <row r="484" spans="1:34">
      <c r="A484" s="6">
        <v>481</v>
      </c>
      <c r="B484" s="1">
        <f t="shared" si="110"/>
        <v>111648</v>
      </c>
      <c r="C484" s="1">
        <f t="shared" si="111"/>
        <v>111648</v>
      </c>
      <c r="D484" s="1">
        <f t="shared" si="112"/>
        <v>111648</v>
      </c>
      <c r="E484" s="1">
        <f t="shared" si="113"/>
        <v>113598</v>
      </c>
      <c r="F484" s="1">
        <f t="shared" si="114"/>
        <v>113686</v>
      </c>
      <c r="G484" s="1">
        <f t="shared" si="115"/>
        <v>114368</v>
      </c>
      <c r="H484" s="1">
        <f t="shared" si="116"/>
        <v>114885</v>
      </c>
      <c r="I484" s="1">
        <f t="shared" si="117"/>
        <v>129713</v>
      </c>
      <c r="J484" s="1">
        <f t="shared" si="118"/>
        <v>130813</v>
      </c>
      <c r="K484" s="1">
        <f t="shared" si="119"/>
        <v>212763</v>
      </c>
      <c r="L484" s="1">
        <f t="shared" si="120"/>
        <v>124498</v>
      </c>
      <c r="M484" s="1">
        <f>$A484*基本データ等!$F$13-基本データ等!$F$34</f>
        <v>101499</v>
      </c>
      <c r="N484" s="1">
        <f>$A484*基本データ等!$F$14-基本データ等!$F$35</f>
        <v>101499</v>
      </c>
      <c r="O484" s="1">
        <f>$A484*基本データ等!$F$15-基本データ等!$F$36</f>
        <v>101499</v>
      </c>
      <c r="P484" s="1">
        <f>$A484*基本データ等!$F$16-基本データ等!$F$37</f>
        <v>103271</v>
      </c>
      <c r="Q484" s="1">
        <f>$A484*基本データ等!$F$17-基本データ等!$F$38</f>
        <v>103351</v>
      </c>
      <c r="R484" s="1">
        <f>$A484*基本データ等!$F$18-基本データ等!$F$39</f>
        <v>103971</v>
      </c>
      <c r="S484" s="1">
        <f>$A484*基本データ等!$F$19-基本データ等!$F$40</f>
        <v>104441</v>
      </c>
      <c r="T484" s="1">
        <f>$A484*基本データ等!$F$20-基本データ等!$F$41</f>
        <v>117921</v>
      </c>
      <c r="U484" s="1">
        <f>$A484*基本データ等!$F$21-基本データ等!$F$42</f>
        <v>118921</v>
      </c>
      <c r="V484" s="1">
        <f>$A484*基本データ等!$F$22-基本データ等!$F$43</f>
        <v>193421</v>
      </c>
      <c r="W484" s="1">
        <f>$A484*基本データ等!$G$26-基本データ等!$G$47</f>
        <v>113180</v>
      </c>
      <c r="X484" s="1">
        <f>ROUNDDOWN(M484*基本データ等!$B$3,0)</f>
        <v>10149</v>
      </c>
      <c r="Y484" s="1">
        <f>ROUNDDOWN(N484*基本データ等!$B$3,0)</f>
        <v>10149</v>
      </c>
      <c r="Z484" s="1">
        <f>ROUNDDOWN(O484*基本データ等!$B$3,0)</f>
        <v>10149</v>
      </c>
      <c r="AA484" s="1">
        <f>ROUNDDOWN(P484*基本データ等!$B$3,0)</f>
        <v>10327</v>
      </c>
      <c r="AB484" s="1">
        <f>ROUNDDOWN(Q484*基本データ等!$B$3,0)</f>
        <v>10335</v>
      </c>
      <c r="AC484" s="1">
        <f>ROUNDDOWN(R484*基本データ等!$B$3,0)</f>
        <v>10397</v>
      </c>
      <c r="AD484" s="1">
        <f>ROUNDDOWN(S484*基本データ等!$B$3,0)</f>
        <v>10444</v>
      </c>
      <c r="AE484" s="1">
        <f>ROUNDDOWN(T484*基本データ等!$B$3,0)</f>
        <v>11792</v>
      </c>
      <c r="AF484" s="1">
        <f>ROUNDDOWN(U484*基本データ等!$B$3,0)</f>
        <v>11892</v>
      </c>
      <c r="AG484" s="1">
        <f>ROUNDDOWN(V484*基本データ等!$B$3,0)</f>
        <v>19342</v>
      </c>
      <c r="AH484" s="1">
        <f>ROUNDDOWN(W484*基本データ等!$B$3,0)</f>
        <v>11318</v>
      </c>
    </row>
    <row r="485" spans="1:34">
      <c r="A485" s="6">
        <v>482</v>
      </c>
      <c r="B485" s="1">
        <f t="shared" si="110"/>
        <v>111886</v>
      </c>
      <c r="C485" s="1">
        <f t="shared" si="111"/>
        <v>111886</v>
      </c>
      <c r="D485" s="1">
        <f t="shared" si="112"/>
        <v>111886</v>
      </c>
      <c r="E485" s="1">
        <f t="shared" si="113"/>
        <v>113835</v>
      </c>
      <c r="F485" s="1">
        <f t="shared" si="114"/>
        <v>113923</v>
      </c>
      <c r="G485" s="1">
        <f t="shared" si="115"/>
        <v>114605</v>
      </c>
      <c r="H485" s="1">
        <f t="shared" si="116"/>
        <v>115122</v>
      </c>
      <c r="I485" s="1">
        <f t="shared" si="117"/>
        <v>129950</v>
      </c>
      <c r="J485" s="1">
        <f t="shared" si="118"/>
        <v>131050</v>
      </c>
      <c r="K485" s="1">
        <f t="shared" si="119"/>
        <v>213000</v>
      </c>
      <c r="L485" s="1">
        <f t="shared" si="120"/>
        <v>124775</v>
      </c>
      <c r="M485" s="1">
        <f>$A485*基本データ等!$F$13-基本データ等!$F$34</f>
        <v>101715</v>
      </c>
      <c r="N485" s="1">
        <f>$A485*基本データ等!$F$14-基本データ等!$F$35</f>
        <v>101715</v>
      </c>
      <c r="O485" s="1">
        <f>$A485*基本データ等!$F$15-基本データ等!$F$36</f>
        <v>101715</v>
      </c>
      <c r="P485" s="1">
        <f>$A485*基本データ等!$F$16-基本データ等!$F$37</f>
        <v>103487</v>
      </c>
      <c r="Q485" s="1">
        <f>$A485*基本データ等!$F$17-基本データ等!$F$38</f>
        <v>103567</v>
      </c>
      <c r="R485" s="1">
        <f>$A485*基本データ等!$F$18-基本データ等!$F$39</f>
        <v>104187</v>
      </c>
      <c r="S485" s="1">
        <f>$A485*基本データ等!$F$19-基本データ等!$F$40</f>
        <v>104657</v>
      </c>
      <c r="T485" s="1">
        <f>$A485*基本データ等!$F$20-基本データ等!$F$41</f>
        <v>118137</v>
      </c>
      <c r="U485" s="1">
        <f>$A485*基本データ等!$F$21-基本データ等!$F$42</f>
        <v>119137</v>
      </c>
      <c r="V485" s="1">
        <f>$A485*基本データ等!$F$22-基本データ等!$F$43</f>
        <v>193637</v>
      </c>
      <c r="W485" s="1">
        <f>$A485*基本データ等!$G$26-基本データ等!$G$47</f>
        <v>113432</v>
      </c>
      <c r="X485" s="1">
        <f>ROUNDDOWN(M485*基本データ等!$B$3,0)</f>
        <v>10171</v>
      </c>
      <c r="Y485" s="1">
        <f>ROUNDDOWN(N485*基本データ等!$B$3,0)</f>
        <v>10171</v>
      </c>
      <c r="Z485" s="1">
        <f>ROUNDDOWN(O485*基本データ等!$B$3,0)</f>
        <v>10171</v>
      </c>
      <c r="AA485" s="1">
        <f>ROUNDDOWN(P485*基本データ等!$B$3,0)</f>
        <v>10348</v>
      </c>
      <c r="AB485" s="1">
        <f>ROUNDDOWN(Q485*基本データ等!$B$3,0)</f>
        <v>10356</v>
      </c>
      <c r="AC485" s="1">
        <f>ROUNDDOWN(R485*基本データ等!$B$3,0)</f>
        <v>10418</v>
      </c>
      <c r="AD485" s="1">
        <f>ROUNDDOWN(S485*基本データ等!$B$3,0)</f>
        <v>10465</v>
      </c>
      <c r="AE485" s="1">
        <f>ROUNDDOWN(T485*基本データ等!$B$3,0)</f>
        <v>11813</v>
      </c>
      <c r="AF485" s="1">
        <f>ROUNDDOWN(U485*基本データ等!$B$3,0)</f>
        <v>11913</v>
      </c>
      <c r="AG485" s="1">
        <f>ROUNDDOWN(V485*基本データ等!$B$3,0)</f>
        <v>19363</v>
      </c>
      <c r="AH485" s="1">
        <f>ROUNDDOWN(W485*基本データ等!$B$3,0)</f>
        <v>11343</v>
      </c>
    </row>
    <row r="486" spans="1:34">
      <c r="A486" s="6">
        <v>483</v>
      </c>
      <c r="B486" s="1">
        <f t="shared" si="110"/>
        <v>112124</v>
      </c>
      <c r="C486" s="1">
        <f t="shared" si="111"/>
        <v>112124</v>
      </c>
      <c r="D486" s="1">
        <f t="shared" si="112"/>
        <v>112124</v>
      </c>
      <c r="E486" s="1">
        <f t="shared" si="113"/>
        <v>114073</v>
      </c>
      <c r="F486" s="1">
        <f t="shared" si="114"/>
        <v>114161</v>
      </c>
      <c r="G486" s="1">
        <f t="shared" si="115"/>
        <v>114843</v>
      </c>
      <c r="H486" s="1">
        <f t="shared" si="116"/>
        <v>115360</v>
      </c>
      <c r="I486" s="1">
        <f t="shared" si="117"/>
        <v>130188</v>
      </c>
      <c r="J486" s="1">
        <f t="shared" si="118"/>
        <v>131288</v>
      </c>
      <c r="K486" s="1">
        <f t="shared" si="119"/>
        <v>213238</v>
      </c>
      <c r="L486" s="1">
        <f t="shared" si="120"/>
        <v>125052</v>
      </c>
      <c r="M486" s="1">
        <f>$A486*基本データ等!$F$13-基本データ等!$F$34</f>
        <v>101931</v>
      </c>
      <c r="N486" s="1">
        <f>$A486*基本データ等!$F$14-基本データ等!$F$35</f>
        <v>101931</v>
      </c>
      <c r="O486" s="1">
        <f>$A486*基本データ等!$F$15-基本データ等!$F$36</f>
        <v>101931</v>
      </c>
      <c r="P486" s="1">
        <f>$A486*基本データ等!$F$16-基本データ等!$F$37</f>
        <v>103703</v>
      </c>
      <c r="Q486" s="1">
        <f>$A486*基本データ等!$F$17-基本データ等!$F$38</f>
        <v>103783</v>
      </c>
      <c r="R486" s="1">
        <f>$A486*基本データ等!$F$18-基本データ等!$F$39</f>
        <v>104403</v>
      </c>
      <c r="S486" s="1">
        <f>$A486*基本データ等!$F$19-基本データ等!$F$40</f>
        <v>104873</v>
      </c>
      <c r="T486" s="1">
        <f>$A486*基本データ等!$F$20-基本データ等!$F$41</f>
        <v>118353</v>
      </c>
      <c r="U486" s="1">
        <f>$A486*基本データ等!$F$21-基本データ等!$F$42</f>
        <v>119353</v>
      </c>
      <c r="V486" s="1">
        <f>$A486*基本データ等!$F$22-基本データ等!$F$43</f>
        <v>193853</v>
      </c>
      <c r="W486" s="1">
        <f>$A486*基本データ等!$G$26-基本データ等!$G$47</f>
        <v>113684</v>
      </c>
      <c r="X486" s="1">
        <f>ROUNDDOWN(M486*基本データ等!$B$3,0)</f>
        <v>10193</v>
      </c>
      <c r="Y486" s="1">
        <f>ROUNDDOWN(N486*基本データ等!$B$3,0)</f>
        <v>10193</v>
      </c>
      <c r="Z486" s="1">
        <f>ROUNDDOWN(O486*基本データ等!$B$3,0)</f>
        <v>10193</v>
      </c>
      <c r="AA486" s="1">
        <f>ROUNDDOWN(P486*基本データ等!$B$3,0)</f>
        <v>10370</v>
      </c>
      <c r="AB486" s="1">
        <f>ROUNDDOWN(Q486*基本データ等!$B$3,0)</f>
        <v>10378</v>
      </c>
      <c r="AC486" s="1">
        <f>ROUNDDOWN(R486*基本データ等!$B$3,0)</f>
        <v>10440</v>
      </c>
      <c r="AD486" s="1">
        <f>ROUNDDOWN(S486*基本データ等!$B$3,0)</f>
        <v>10487</v>
      </c>
      <c r="AE486" s="1">
        <f>ROUNDDOWN(T486*基本データ等!$B$3,0)</f>
        <v>11835</v>
      </c>
      <c r="AF486" s="1">
        <f>ROUNDDOWN(U486*基本データ等!$B$3,0)</f>
        <v>11935</v>
      </c>
      <c r="AG486" s="1">
        <f>ROUNDDOWN(V486*基本データ等!$B$3,0)</f>
        <v>19385</v>
      </c>
      <c r="AH486" s="1">
        <f>ROUNDDOWN(W486*基本データ等!$B$3,0)</f>
        <v>11368</v>
      </c>
    </row>
    <row r="487" spans="1:34">
      <c r="A487" s="6">
        <v>484</v>
      </c>
      <c r="B487" s="1">
        <f t="shared" si="110"/>
        <v>112361</v>
      </c>
      <c r="C487" s="1">
        <f t="shared" si="111"/>
        <v>112361</v>
      </c>
      <c r="D487" s="1">
        <f t="shared" si="112"/>
        <v>112361</v>
      </c>
      <c r="E487" s="1">
        <f t="shared" si="113"/>
        <v>114310</v>
      </c>
      <c r="F487" s="1">
        <f t="shared" si="114"/>
        <v>114398</v>
      </c>
      <c r="G487" s="1">
        <f t="shared" si="115"/>
        <v>115080</v>
      </c>
      <c r="H487" s="1">
        <f t="shared" si="116"/>
        <v>115597</v>
      </c>
      <c r="I487" s="1">
        <f t="shared" si="117"/>
        <v>130425</v>
      </c>
      <c r="J487" s="1">
        <f t="shared" si="118"/>
        <v>131525</v>
      </c>
      <c r="K487" s="1">
        <f t="shared" si="119"/>
        <v>213475</v>
      </c>
      <c r="L487" s="1">
        <f t="shared" si="120"/>
        <v>125329</v>
      </c>
      <c r="M487" s="1">
        <f>$A487*基本データ等!$F$13-基本データ等!$F$34</f>
        <v>102147</v>
      </c>
      <c r="N487" s="1">
        <f>$A487*基本データ等!$F$14-基本データ等!$F$35</f>
        <v>102147</v>
      </c>
      <c r="O487" s="1">
        <f>$A487*基本データ等!$F$15-基本データ等!$F$36</f>
        <v>102147</v>
      </c>
      <c r="P487" s="1">
        <f>$A487*基本データ等!$F$16-基本データ等!$F$37</f>
        <v>103919</v>
      </c>
      <c r="Q487" s="1">
        <f>$A487*基本データ等!$F$17-基本データ等!$F$38</f>
        <v>103999</v>
      </c>
      <c r="R487" s="1">
        <f>$A487*基本データ等!$F$18-基本データ等!$F$39</f>
        <v>104619</v>
      </c>
      <c r="S487" s="1">
        <f>$A487*基本データ等!$F$19-基本データ等!$F$40</f>
        <v>105089</v>
      </c>
      <c r="T487" s="1">
        <f>$A487*基本データ等!$F$20-基本データ等!$F$41</f>
        <v>118569</v>
      </c>
      <c r="U487" s="1">
        <f>$A487*基本データ等!$F$21-基本データ等!$F$42</f>
        <v>119569</v>
      </c>
      <c r="V487" s="1">
        <f>$A487*基本データ等!$F$22-基本データ等!$F$43</f>
        <v>194069</v>
      </c>
      <c r="W487" s="1">
        <f>$A487*基本データ等!$G$26-基本データ等!$G$47</f>
        <v>113936</v>
      </c>
      <c r="X487" s="1">
        <f>ROUNDDOWN(M487*基本データ等!$B$3,0)</f>
        <v>10214</v>
      </c>
      <c r="Y487" s="1">
        <f>ROUNDDOWN(N487*基本データ等!$B$3,0)</f>
        <v>10214</v>
      </c>
      <c r="Z487" s="1">
        <f>ROUNDDOWN(O487*基本データ等!$B$3,0)</f>
        <v>10214</v>
      </c>
      <c r="AA487" s="1">
        <f>ROUNDDOWN(P487*基本データ等!$B$3,0)</f>
        <v>10391</v>
      </c>
      <c r="AB487" s="1">
        <f>ROUNDDOWN(Q487*基本データ等!$B$3,0)</f>
        <v>10399</v>
      </c>
      <c r="AC487" s="1">
        <f>ROUNDDOWN(R487*基本データ等!$B$3,0)</f>
        <v>10461</v>
      </c>
      <c r="AD487" s="1">
        <f>ROUNDDOWN(S487*基本データ等!$B$3,0)</f>
        <v>10508</v>
      </c>
      <c r="AE487" s="1">
        <f>ROUNDDOWN(T487*基本データ等!$B$3,0)</f>
        <v>11856</v>
      </c>
      <c r="AF487" s="1">
        <f>ROUNDDOWN(U487*基本データ等!$B$3,0)</f>
        <v>11956</v>
      </c>
      <c r="AG487" s="1">
        <f>ROUNDDOWN(V487*基本データ等!$B$3,0)</f>
        <v>19406</v>
      </c>
      <c r="AH487" s="1">
        <f>ROUNDDOWN(W487*基本データ等!$B$3,0)</f>
        <v>11393</v>
      </c>
    </row>
    <row r="488" spans="1:34">
      <c r="A488" s="6">
        <v>485</v>
      </c>
      <c r="B488" s="1">
        <f t="shared" si="110"/>
        <v>112599</v>
      </c>
      <c r="C488" s="1">
        <f t="shared" si="111"/>
        <v>112599</v>
      </c>
      <c r="D488" s="1">
        <f t="shared" si="112"/>
        <v>112599</v>
      </c>
      <c r="E488" s="1">
        <f t="shared" si="113"/>
        <v>114548</v>
      </c>
      <c r="F488" s="1">
        <f t="shared" si="114"/>
        <v>114636</v>
      </c>
      <c r="G488" s="1">
        <f t="shared" si="115"/>
        <v>115318</v>
      </c>
      <c r="H488" s="1">
        <f t="shared" si="116"/>
        <v>115835</v>
      </c>
      <c r="I488" s="1">
        <f t="shared" si="117"/>
        <v>130663</v>
      </c>
      <c r="J488" s="1">
        <f t="shared" si="118"/>
        <v>131763</v>
      </c>
      <c r="K488" s="1">
        <f t="shared" si="119"/>
        <v>213713</v>
      </c>
      <c r="L488" s="1">
        <f t="shared" si="120"/>
        <v>125606</v>
      </c>
      <c r="M488" s="1">
        <f>$A488*基本データ等!$F$13-基本データ等!$F$34</f>
        <v>102363</v>
      </c>
      <c r="N488" s="1">
        <f>$A488*基本データ等!$F$14-基本データ等!$F$35</f>
        <v>102363</v>
      </c>
      <c r="O488" s="1">
        <f>$A488*基本データ等!$F$15-基本データ等!$F$36</f>
        <v>102363</v>
      </c>
      <c r="P488" s="1">
        <f>$A488*基本データ等!$F$16-基本データ等!$F$37</f>
        <v>104135</v>
      </c>
      <c r="Q488" s="1">
        <f>$A488*基本データ等!$F$17-基本データ等!$F$38</f>
        <v>104215</v>
      </c>
      <c r="R488" s="1">
        <f>$A488*基本データ等!$F$18-基本データ等!$F$39</f>
        <v>104835</v>
      </c>
      <c r="S488" s="1">
        <f>$A488*基本データ等!$F$19-基本データ等!$F$40</f>
        <v>105305</v>
      </c>
      <c r="T488" s="1">
        <f>$A488*基本データ等!$F$20-基本データ等!$F$41</f>
        <v>118785</v>
      </c>
      <c r="U488" s="1">
        <f>$A488*基本データ等!$F$21-基本データ等!$F$42</f>
        <v>119785</v>
      </c>
      <c r="V488" s="1">
        <f>$A488*基本データ等!$F$22-基本データ等!$F$43</f>
        <v>194285</v>
      </c>
      <c r="W488" s="1">
        <f>$A488*基本データ等!$G$26-基本データ等!$G$47</f>
        <v>114188</v>
      </c>
      <c r="X488" s="1">
        <f>ROUNDDOWN(M488*基本データ等!$B$3,0)</f>
        <v>10236</v>
      </c>
      <c r="Y488" s="1">
        <f>ROUNDDOWN(N488*基本データ等!$B$3,0)</f>
        <v>10236</v>
      </c>
      <c r="Z488" s="1">
        <f>ROUNDDOWN(O488*基本データ等!$B$3,0)</f>
        <v>10236</v>
      </c>
      <c r="AA488" s="1">
        <f>ROUNDDOWN(P488*基本データ等!$B$3,0)</f>
        <v>10413</v>
      </c>
      <c r="AB488" s="1">
        <f>ROUNDDOWN(Q488*基本データ等!$B$3,0)</f>
        <v>10421</v>
      </c>
      <c r="AC488" s="1">
        <f>ROUNDDOWN(R488*基本データ等!$B$3,0)</f>
        <v>10483</v>
      </c>
      <c r="AD488" s="1">
        <f>ROUNDDOWN(S488*基本データ等!$B$3,0)</f>
        <v>10530</v>
      </c>
      <c r="AE488" s="1">
        <f>ROUNDDOWN(T488*基本データ等!$B$3,0)</f>
        <v>11878</v>
      </c>
      <c r="AF488" s="1">
        <f>ROUNDDOWN(U488*基本データ等!$B$3,0)</f>
        <v>11978</v>
      </c>
      <c r="AG488" s="1">
        <f>ROUNDDOWN(V488*基本データ等!$B$3,0)</f>
        <v>19428</v>
      </c>
      <c r="AH488" s="1">
        <f>ROUNDDOWN(W488*基本データ等!$B$3,0)</f>
        <v>11418</v>
      </c>
    </row>
    <row r="489" spans="1:34">
      <c r="A489" s="6">
        <v>486</v>
      </c>
      <c r="B489" s="1">
        <f t="shared" si="110"/>
        <v>112836</v>
      </c>
      <c r="C489" s="1">
        <f t="shared" si="111"/>
        <v>112836</v>
      </c>
      <c r="D489" s="1">
        <f t="shared" si="112"/>
        <v>112836</v>
      </c>
      <c r="E489" s="1">
        <f t="shared" si="113"/>
        <v>114786</v>
      </c>
      <c r="F489" s="1">
        <f t="shared" si="114"/>
        <v>114874</v>
      </c>
      <c r="G489" s="1">
        <f t="shared" si="115"/>
        <v>115556</v>
      </c>
      <c r="H489" s="1">
        <f t="shared" si="116"/>
        <v>116073</v>
      </c>
      <c r="I489" s="1">
        <f t="shared" si="117"/>
        <v>130901</v>
      </c>
      <c r="J489" s="1">
        <f t="shared" si="118"/>
        <v>132001</v>
      </c>
      <c r="K489" s="1">
        <f t="shared" si="119"/>
        <v>213951</v>
      </c>
      <c r="L489" s="1">
        <f t="shared" si="120"/>
        <v>125884</v>
      </c>
      <c r="M489" s="1">
        <f>$A489*基本データ等!$F$13-基本データ等!$F$34</f>
        <v>102579</v>
      </c>
      <c r="N489" s="1">
        <f>$A489*基本データ等!$F$14-基本データ等!$F$35</f>
        <v>102579</v>
      </c>
      <c r="O489" s="1">
        <f>$A489*基本データ等!$F$15-基本データ等!$F$36</f>
        <v>102579</v>
      </c>
      <c r="P489" s="1">
        <f>$A489*基本データ等!$F$16-基本データ等!$F$37</f>
        <v>104351</v>
      </c>
      <c r="Q489" s="1">
        <f>$A489*基本データ等!$F$17-基本データ等!$F$38</f>
        <v>104431</v>
      </c>
      <c r="R489" s="1">
        <f>$A489*基本データ等!$F$18-基本データ等!$F$39</f>
        <v>105051</v>
      </c>
      <c r="S489" s="1">
        <f>$A489*基本データ等!$F$19-基本データ等!$F$40</f>
        <v>105521</v>
      </c>
      <c r="T489" s="1">
        <f>$A489*基本データ等!$F$20-基本データ等!$F$41</f>
        <v>119001</v>
      </c>
      <c r="U489" s="1">
        <f>$A489*基本データ等!$F$21-基本データ等!$F$42</f>
        <v>120001</v>
      </c>
      <c r="V489" s="1">
        <f>$A489*基本データ等!$F$22-基本データ等!$F$43</f>
        <v>194501</v>
      </c>
      <c r="W489" s="1">
        <f>$A489*基本データ等!$G$26-基本データ等!$G$47</f>
        <v>114440</v>
      </c>
      <c r="X489" s="1">
        <f>ROUNDDOWN(M489*基本データ等!$B$3,0)</f>
        <v>10257</v>
      </c>
      <c r="Y489" s="1">
        <f>ROUNDDOWN(N489*基本データ等!$B$3,0)</f>
        <v>10257</v>
      </c>
      <c r="Z489" s="1">
        <f>ROUNDDOWN(O489*基本データ等!$B$3,0)</f>
        <v>10257</v>
      </c>
      <c r="AA489" s="1">
        <f>ROUNDDOWN(P489*基本データ等!$B$3,0)</f>
        <v>10435</v>
      </c>
      <c r="AB489" s="1">
        <f>ROUNDDOWN(Q489*基本データ等!$B$3,0)</f>
        <v>10443</v>
      </c>
      <c r="AC489" s="1">
        <f>ROUNDDOWN(R489*基本データ等!$B$3,0)</f>
        <v>10505</v>
      </c>
      <c r="AD489" s="1">
        <f>ROUNDDOWN(S489*基本データ等!$B$3,0)</f>
        <v>10552</v>
      </c>
      <c r="AE489" s="1">
        <f>ROUNDDOWN(T489*基本データ等!$B$3,0)</f>
        <v>11900</v>
      </c>
      <c r="AF489" s="1">
        <f>ROUNDDOWN(U489*基本データ等!$B$3,0)</f>
        <v>12000</v>
      </c>
      <c r="AG489" s="1">
        <f>ROUNDDOWN(V489*基本データ等!$B$3,0)</f>
        <v>19450</v>
      </c>
      <c r="AH489" s="1">
        <f>ROUNDDOWN(W489*基本データ等!$B$3,0)</f>
        <v>11444</v>
      </c>
    </row>
    <row r="490" spans="1:34">
      <c r="A490" s="6">
        <v>487</v>
      </c>
      <c r="B490" s="1">
        <f t="shared" si="110"/>
        <v>113074</v>
      </c>
      <c r="C490" s="1">
        <f t="shared" si="111"/>
        <v>113074</v>
      </c>
      <c r="D490" s="1">
        <f t="shared" si="112"/>
        <v>113074</v>
      </c>
      <c r="E490" s="1">
        <f t="shared" si="113"/>
        <v>115023</v>
      </c>
      <c r="F490" s="1">
        <f t="shared" si="114"/>
        <v>115111</v>
      </c>
      <c r="G490" s="1">
        <f t="shared" si="115"/>
        <v>115793</v>
      </c>
      <c r="H490" s="1">
        <f t="shared" si="116"/>
        <v>116310</v>
      </c>
      <c r="I490" s="1">
        <f t="shared" si="117"/>
        <v>131138</v>
      </c>
      <c r="J490" s="1">
        <f t="shared" si="118"/>
        <v>132238</v>
      </c>
      <c r="K490" s="1">
        <f t="shared" si="119"/>
        <v>214188</v>
      </c>
      <c r="L490" s="1">
        <f t="shared" si="120"/>
        <v>126161</v>
      </c>
      <c r="M490" s="1">
        <f>$A490*基本データ等!$F$13-基本データ等!$F$34</f>
        <v>102795</v>
      </c>
      <c r="N490" s="1">
        <f>$A490*基本データ等!$F$14-基本データ等!$F$35</f>
        <v>102795</v>
      </c>
      <c r="O490" s="1">
        <f>$A490*基本データ等!$F$15-基本データ等!$F$36</f>
        <v>102795</v>
      </c>
      <c r="P490" s="1">
        <f>$A490*基本データ等!$F$16-基本データ等!$F$37</f>
        <v>104567</v>
      </c>
      <c r="Q490" s="1">
        <f>$A490*基本データ等!$F$17-基本データ等!$F$38</f>
        <v>104647</v>
      </c>
      <c r="R490" s="1">
        <f>$A490*基本データ等!$F$18-基本データ等!$F$39</f>
        <v>105267</v>
      </c>
      <c r="S490" s="1">
        <f>$A490*基本データ等!$F$19-基本データ等!$F$40</f>
        <v>105737</v>
      </c>
      <c r="T490" s="1">
        <f>$A490*基本データ等!$F$20-基本データ等!$F$41</f>
        <v>119217</v>
      </c>
      <c r="U490" s="1">
        <f>$A490*基本データ等!$F$21-基本データ等!$F$42</f>
        <v>120217</v>
      </c>
      <c r="V490" s="1">
        <f>$A490*基本データ等!$F$22-基本データ等!$F$43</f>
        <v>194717</v>
      </c>
      <c r="W490" s="1">
        <f>$A490*基本データ等!$G$26-基本データ等!$G$47</f>
        <v>114692</v>
      </c>
      <c r="X490" s="1">
        <f>ROUNDDOWN(M490*基本データ等!$B$3,0)</f>
        <v>10279</v>
      </c>
      <c r="Y490" s="1">
        <f>ROUNDDOWN(N490*基本データ等!$B$3,0)</f>
        <v>10279</v>
      </c>
      <c r="Z490" s="1">
        <f>ROUNDDOWN(O490*基本データ等!$B$3,0)</f>
        <v>10279</v>
      </c>
      <c r="AA490" s="1">
        <f>ROUNDDOWN(P490*基本データ等!$B$3,0)</f>
        <v>10456</v>
      </c>
      <c r="AB490" s="1">
        <f>ROUNDDOWN(Q490*基本データ等!$B$3,0)</f>
        <v>10464</v>
      </c>
      <c r="AC490" s="1">
        <f>ROUNDDOWN(R490*基本データ等!$B$3,0)</f>
        <v>10526</v>
      </c>
      <c r="AD490" s="1">
        <f>ROUNDDOWN(S490*基本データ等!$B$3,0)</f>
        <v>10573</v>
      </c>
      <c r="AE490" s="1">
        <f>ROUNDDOWN(T490*基本データ等!$B$3,0)</f>
        <v>11921</v>
      </c>
      <c r="AF490" s="1">
        <f>ROUNDDOWN(U490*基本データ等!$B$3,0)</f>
        <v>12021</v>
      </c>
      <c r="AG490" s="1">
        <f>ROUNDDOWN(V490*基本データ等!$B$3,0)</f>
        <v>19471</v>
      </c>
      <c r="AH490" s="1">
        <f>ROUNDDOWN(W490*基本データ等!$B$3,0)</f>
        <v>11469</v>
      </c>
    </row>
    <row r="491" spans="1:34">
      <c r="A491" s="6">
        <v>488</v>
      </c>
      <c r="B491" s="1">
        <f t="shared" si="110"/>
        <v>113312</v>
      </c>
      <c r="C491" s="1">
        <f t="shared" si="111"/>
        <v>113312</v>
      </c>
      <c r="D491" s="1">
        <f t="shared" si="112"/>
        <v>113312</v>
      </c>
      <c r="E491" s="1">
        <f t="shared" si="113"/>
        <v>115261</v>
      </c>
      <c r="F491" s="1">
        <f t="shared" si="114"/>
        <v>115349</v>
      </c>
      <c r="G491" s="1">
        <f t="shared" si="115"/>
        <v>116031</v>
      </c>
      <c r="H491" s="1">
        <f t="shared" si="116"/>
        <v>116548</v>
      </c>
      <c r="I491" s="1">
        <f t="shared" si="117"/>
        <v>131376</v>
      </c>
      <c r="J491" s="1">
        <f t="shared" si="118"/>
        <v>132476</v>
      </c>
      <c r="K491" s="1">
        <f t="shared" si="119"/>
        <v>214426</v>
      </c>
      <c r="L491" s="1">
        <f t="shared" si="120"/>
        <v>126438</v>
      </c>
      <c r="M491" s="1">
        <f>$A491*基本データ等!$F$13-基本データ等!$F$34</f>
        <v>103011</v>
      </c>
      <c r="N491" s="1">
        <f>$A491*基本データ等!$F$14-基本データ等!$F$35</f>
        <v>103011</v>
      </c>
      <c r="O491" s="1">
        <f>$A491*基本データ等!$F$15-基本データ等!$F$36</f>
        <v>103011</v>
      </c>
      <c r="P491" s="1">
        <f>$A491*基本データ等!$F$16-基本データ等!$F$37</f>
        <v>104783</v>
      </c>
      <c r="Q491" s="1">
        <f>$A491*基本データ等!$F$17-基本データ等!$F$38</f>
        <v>104863</v>
      </c>
      <c r="R491" s="1">
        <f>$A491*基本データ等!$F$18-基本データ等!$F$39</f>
        <v>105483</v>
      </c>
      <c r="S491" s="1">
        <f>$A491*基本データ等!$F$19-基本データ等!$F$40</f>
        <v>105953</v>
      </c>
      <c r="T491" s="1">
        <f>$A491*基本データ等!$F$20-基本データ等!$F$41</f>
        <v>119433</v>
      </c>
      <c r="U491" s="1">
        <f>$A491*基本データ等!$F$21-基本データ等!$F$42</f>
        <v>120433</v>
      </c>
      <c r="V491" s="1">
        <f>$A491*基本データ等!$F$22-基本データ等!$F$43</f>
        <v>194933</v>
      </c>
      <c r="W491" s="1">
        <f>$A491*基本データ等!$G$26-基本データ等!$G$47</f>
        <v>114944</v>
      </c>
      <c r="X491" s="1">
        <f>ROUNDDOWN(M491*基本データ等!$B$3,0)</f>
        <v>10301</v>
      </c>
      <c r="Y491" s="1">
        <f>ROUNDDOWN(N491*基本データ等!$B$3,0)</f>
        <v>10301</v>
      </c>
      <c r="Z491" s="1">
        <f>ROUNDDOWN(O491*基本データ等!$B$3,0)</f>
        <v>10301</v>
      </c>
      <c r="AA491" s="1">
        <f>ROUNDDOWN(P491*基本データ等!$B$3,0)</f>
        <v>10478</v>
      </c>
      <c r="AB491" s="1">
        <f>ROUNDDOWN(Q491*基本データ等!$B$3,0)</f>
        <v>10486</v>
      </c>
      <c r="AC491" s="1">
        <f>ROUNDDOWN(R491*基本データ等!$B$3,0)</f>
        <v>10548</v>
      </c>
      <c r="AD491" s="1">
        <f>ROUNDDOWN(S491*基本データ等!$B$3,0)</f>
        <v>10595</v>
      </c>
      <c r="AE491" s="1">
        <f>ROUNDDOWN(T491*基本データ等!$B$3,0)</f>
        <v>11943</v>
      </c>
      <c r="AF491" s="1">
        <f>ROUNDDOWN(U491*基本データ等!$B$3,0)</f>
        <v>12043</v>
      </c>
      <c r="AG491" s="1">
        <f>ROUNDDOWN(V491*基本データ等!$B$3,0)</f>
        <v>19493</v>
      </c>
      <c r="AH491" s="1">
        <f>ROUNDDOWN(W491*基本データ等!$B$3,0)</f>
        <v>11494</v>
      </c>
    </row>
    <row r="492" spans="1:34">
      <c r="A492" s="6">
        <v>489</v>
      </c>
      <c r="B492" s="1">
        <f t="shared" si="110"/>
        <v>113549</v>
      </c>
      <c r="C492" s="1">
        <f t="shared" si="111"/>
        <v>113549</v>
      </c>
      <c r="D492" s="1">
        <f t="shared" si="112"/>
        <v>113549</v>
      </c>
      <c r="E492" s="1">
        <f t="shared" si="113"/>
        <v>115498</v>
      </c>
      <c r="F492" s="1">
        <f t="shared" si="114"/>
        <v>115586</v>
      </c>
      <c r="G492" s="1">
        <f t="shared" si="115"/>
        <v>116268</v>
      </c>
      <c r="H492" s="1">
        <f t="shared" si="116"/>
        <v>116785</v>
      </c>
      <c r="I492" s="1">
        <f t="shared" si="117"/>
        <v>131613</v>
      </c>
      <c r="J492" s="1">
        <f t="shared" si="118"/>
        <v>132713</v>
      </c>
      <c r="K492" s="1">
        <f t="shared" si="119"/>
        <v>214663</v>
      </c>
      <c r="L492" s="1">
        <f t="shared" si="120"/>
        <v>126715</v>
      </c>
      <c r="M492" s="1">
        <f>$A492*基本データ等!$F$13-基本データ等!$F$34</f>
        <v>103227</v>
      </c>
      <c r="N492" s="1">
        <f>$A492*基本データ等!$F$14-基本データ等!$F$35</f>
        <v>103227</v>
      </c>
      <c r="O492" s="1">
        <f>$A492*基本データ等!$F$15-基本データ等!$F$36</f>
        <v>103227</v>
      </c>
      <c r="P492" s="1">
        <f>$A492*基本データ等!$F$16-基本データ等!$F$37</f>
        <v>104999</v>
      </c>
      <c r="Q492" s="1">
        <f>$A492*基本データ等!$F$17-基本データ等!$F$38</f>
        <v>105079</v>
      </c>
      <c r="R492" s="1">
        <f>$A492*基本データ等!$F$18-基本データ等!$F$39</f>
        <v>105699</v>
      </c>
      <c r="S492" s="1">
        <f>$A492*基本データ等!$F$19-基本データ等!$F$40</f>
        <v>106169</v>
      </c>
      <c r="T492" s="1">
        <f>$A492*基本データ等!$F$20-基本データ等!$F$41</f>
        <v>119649</v>
      </c>
      <c r="U492" s="1">
        <f>$A492*基本データ等!$F$21-基本データ等!$F$42</f>
        <v>120649</v>
      </c>
      <c r="V492" s="1">
        <f>$A492*基本データ等!$F$22-基本データ等!$F$43</f>
        <v>195149</v>
      </c>
      <c r="W492" s="1">
        <f>$A492*基本データ等!$G$26-基本データ等!$G$47</f>
        <v>115196</v>
      </c>
      <c r="X492" s="1">
        <f>ROUNDDOWN(M492*基本データ等!$B$3,0)</f>
        <v>10322</v>
      </c>
      <c r="Y492" s="1">
        <f>ROUNDDOWN(N492*基本データ等!$B$3,0)</f>
        <v>10322</v>
      </c>
      <c r="Z492" s="1">
        <f>ROUNDDOWN(O492*基本データ等!$B$3,0)</f>
        <v>10322</v>
      </c>
      <c r="AA492" s="1">
        <f>ROUNDDOWN(P492*基本データ等!$B$3,0)</f>
        <v>10499</v>
      </c>
      <c r="AB492" s="1">
        <f>ROUNDDOWN(Q492*基本データ等!$B$3,0)</f>
        <v>10507</v>
      </c>
      <c r="AC492" s="1">
        <f>ROUNDDOWN(R492*基本データ等!$B$3,0)</f>
        <v>10569</v>
      </c>
      <c r="AD492" s="1">
        <f>ROUNDDOWN(S492*基本データ等!$B$3,0)</f>
        <v>10616</v>
      </c>
      <c r="AE492" s="1">
        <f>ROUNDDOWN(T492*基本データ等!$B$3,0)</f>
        <v>11964</v>
      </c>
      <c r="AF492" s="1">
        <f>ROUNDDOWN(U492*基本データ等!$B$3,0)</f>
        <v>12064</v>
      </c>
      <c r="AG492" s="1">
        <f>ROUNDDOWN(V492*基本データ等!$B$3,0)</f>
        <v>19514</v>
      </c>
      <c r="AH492" s="1">
        <f>ROUNDDOWN(W492*基本データ等!$B$3,0)</f>
        <v>11519</v>
      </c>
    </row>
    <row r="493" spans="1:34">
      <c r="A493" s="6">
        <v>490</v>
      </c>
      <c r="B493" s="1">
        <f t="shared" si="110"/>
        <v>113787</v>
      </c>
      <c r="C493" s="1">
        <f t="shared" si="111"/>
        <v>113787</v>
      </c>
      <c r="D493" s="1">
        <f t="shared" si="112"/>
        <v>113787</v>
      </c>
      <c r="E493" s="1">
        <f t="shared" si="113"/>
        <v>115736</v>
      </c>
      <c r="F493" s="1">
        <f t="shared" si="114"/>
        <v>115824</v>
      </c>
      <c r="G493" s="1">
        <f t="shared" si="115"/>
        <v>116506</v>
      </c>
      <c r="H493" s="1">
        <f t="shared" si="116"/>
        <v>117023</v>
      </c>
      <c r="I493" s="1">
        <f t="shared" si="117"/>
        <v>131851</v>
      </c>
      <c r="J493" s="1">
        <f t="shared" si="118"/>
        <v>132951</v>
      </c>
      <c r="K493" s="1">
        <f t="shared" si="119"/>
        <v>214901</v>
      </c>
      <c r="L493" s="1">
        <f t="shared" si="120"/>
        <v>126992</v>
      </c>
      <c r="M493" s="1">
        <f>$A493*基本データ等!$F$13-基本データ等!$F$34</f>
        <v>103443</v>
      </c>
      <c r="N493" s="1">
        <f>$A493*基本データ等!$F$14-基本データ等!$F$35</f>
        <v>103443</v>
      </c>
      <c r="O493" s="1">
        <f>$A493*基本データ等!$F$15-基本データ等!$F$36</f>
        <v>103443</v>
      </c>
      <c r="P493" s="1">
        <f>$A493*基本データ等!$F$16-基本データ等!$F$37</f>
        <v>105215</v>
      </c>
      <c r="Q493" s="1">
        <f>$A493*基本データ等!$F$17-基本データ等!$F$38</f>
        <v>105295</v>
      </c>
      <c r="R493" s="1">
        <f>$A493*基本データ等!$F$18-基本データ等!$F$39</f>
        <v>105915</v>
      </c>
      <c r="S493" s="1">
        <f>$A493*基本データ等!$F$19-基本データ等!$F$40</f>
        <v>106385</v>
      </c>
      <c r="T493" s="1">
        <f>$A493*基本データ等!$F$20-基本データ等!$F$41</f>
        <v>119865</v>
      </c>
      <c r="U493" s="1">
        <f>$A493*基本データ等!$F$21-基本データ等!$F$42</f>
        <v>120865</v>
      </c>
      <c r="V493" s="1">
        <f>$A493*基本データ等!$F$22-基本データ等!$F$43</f>
        <v>195365</v>
      </c>
      <c r="W493" s="1">
        <f>$A493*基本データ等!$G$26-基本データ等!$G$47</f>
        <v>115448</v>
      </c>
      <c r="X493" s="1">
        <f>ROUNDDOWN(M493*基本データ等!$B$3,0)</f>
        <v>10344</v>
      </c>
      <c r="Y493" s="1">
        <f>ROUNDDOWN(N493*基本データ等!$B$3,0)</f>
        <v>10344</v>
      </c>
      <c r="Z493" s="1">
        <f>ROUNDDOWN(O493*基本データ等!$B$3,0)</f>
        <v>10344</v>
      </c>
      <c r="AA493" s="1">
        <f>ROUNDDOWN(P493*基本データ等!$B$3,0)</f>
        <v>10521</v>
      </c>
      <c r="AB493" s="1">
        <f>ROUNDDOWN(Q493*基本データ等!$B$3,0)</f>
        <v>10529</v>
      </c>
      <c r="AC493" s="1">
        <f>ROUNDDOWN(R493*基本データ等!$B$3,0)</f>
        <v>10591</v>
      </c>
      <c r="AD493" s="1">
        <f>ROUNDDOWN(S493*基本データ等!$B$3,0)</f>
        <v>10638</v>
      </c>
      <c r="AE493" s="1">
        <f>ROUNDDOWN(T493*基本データ等!$B$3,0)</f>
        <v>11986</v>
      </c>
      <c r="AF493" s="1">
        <f>ROUNDDOWN(U493*基本データ等!$B$3,0)</f>
        <v>12086</v>
      </c>
      <c r="AG493" s="1">
        <f>ROUNDDOWN(V493*基本データ等!$B$3,0)</f>
        <v>19536</v>
      </c>
      <c r="AH493" s="1">
        <f>ROUNDDOWN(W493*基本データ等!$B$3,0)</f>
        <v>11544</v>
      </c>
    </row>
    <row r="494" spans="1:34">
      <c r="A494" s="6">
        <v>491</v>
      </c>
      <c r="B494" s="1">
        <f t="shared" si="110"/>
        <v>114024</v>
      </c>
      <c r="C494" s="1">
        <f t="shared" si="111"/>
        <v>114024</v>
      </c>
      <c r="D494" s="1">
        <f t="shared" si="112"/>
        <v>114024</v>
      </c>
      <c r="E494" s="1">
        <f t="shared" si="113"/>
        <v>115974</v>
      </c>
      <c r="F494" s="1">
        <f t="shared" si="114"/>
        <v>116062</v>
      </c>
      <c r="G494" s="1">
        <f t="shared" si="115"/>
        <v>116744</v>
      </c>
      <c r="H494" s="1">
        <f t="shared" si="116"/>
        <v>117261</v>
      </c>
      <c r="I494" s="1">
        <f t="shared" si="117"/>
        <v>132089</v>
      </c>
      <c r="J494" s="1">
        <f t="shared" si="118"/>
        <v>133189</v>
      </c>
      <c r="K494" s="1">
        <f t="shared" si="119"/>
        <v>215139</v>
      </c>
      <c r="L494" s="1">
        <f t="shared" si="120"/>
        <v>127270</v>
      </c>
      <c r="M494" s="1">
        <f>$A494*基本データ等!$F$13-基本データ等!$F$34</f>
        <v>103659</v>
      </c>
      <c r="N494" s="1">
        <f>$A494*基本データ等!$F$14-基本データ等!$F$35</f>
        <v>103659</v>
      </c>
      <c r="O494" s="1">
        <f>$A494*基本データ等!$F$15-基本データ等!$F$36</f>
        <v>103659</v>
      </c>
      <c r="P494" s="1">
        <f>$A494*基本データ等!$F$16-基本データ等!$F$37</f>
        <v>105431</v>
      </c>
      <c r="Q494" s="1">
        <f>$A494*基本データ等!$F$17-基本データ等!$F$38</f>
        <v>105511</v>
      </c>
      <c r="R494" s="1">
        <f>$A494*基本データ等!$F$18-基本データ等!$F$39</f>
        <v>106131</v>
      </c>
      <c r="S494" s="1">
        <f>$A494*基本データ等!$F$19-基本データ等!$F$40</f>
        <v>106601</v>
      </c>
      <c r="T494" s="1">
        <f>$A494*基本データ等!$F$20-基本データ等!$F$41</f>
        <v>120081</v>
      </c>
      <c r="U494" s="1">
        <f>$A494*基本データ等!$F$21-基本データ等!$F$42</f>
        <v>121081</v>
      </c>
      <c r="V494" s="1">
        <f>$A494*基本データ等!$F$22-基本データ等!$F$43</f>
        <v>195581</v>
      </c>
      <c r="W494" s="1">
        <f>$A494*基本データ等!$G$26-基本データ等!$G$47</f>
        <v>115700</v>
      </c>
      <c r="X494" s="1">
        <f>ROUNDDOWN(M494*基本データ等!$B$3,0)</f>
        <v>10365</v>
      </c>
      <c r="Y494" s="1">
        <f>ROUNDDOWN(N494*基本データ等!$B$3,0)</f>
        <v>10365</v>
      </c>
      <c r="Z494" s="1">
        <f>ROUNDDOWN(O494*基本データ等!$B$3,0)</f>
        <v>10365</v>
      </c>
      <c r="AA494" s="1">
        <f>ROUNDDOWN(P494*基本データ等!$B$3,0)</f>
        <v>10543</v>
      </c>
      <c r="AB494" s="1">
        <f>ROUNDDOWN(Q494*基本データ等!$B$3,0)</f>
        <v>10551</v>
      </c>
      <c r="AC494" s="1">
        <f>ROUNDDOWN(R494*基本データ等!$B$3,0)</f>
        <v>10613</v>
      </c>
      <c r="AD494" s="1">
        <f>ROUNDDOWN(S494*基本データ等!$B$3,0)</f>
        <v>10660</v>
      </c>
      <c r="AE494" s="1">
        <f>ROUNDDOWN(T494*基本データ等!$B$3,0)</f>
        <v>12008</v>
      </c>
      <c r="AF494" s="1">
        <f>ROUNDDOWN(U494*基本データ等!$B$3,0)</f>
        <v>12108</v>
      </c>
      <c r="AG494" s="1">
        <f>ROUNDDOWN(V494*基本データ等!$B$3,0)</f>
        <v>19558</v>
      </c>
      <c r="AH494" s="1">
        <f>ROUNDDOWN(W494*基本データ等!$B$3,0)</f>
        <v>11570</v>
      </c>
    </row>
    <row r="495" spans="1:34">
      <c r="A495" s="6">
        <v>492</v>
      </c>
      <c r="B495" s="1">
        <f t="shared" si="110"/>
        <v>114262</v>
      </c>
      <c r="C495" s="1">
        <f t="shared" si="111"/>
        <v>114262</v>
      </c>
      <c r="D495" s="1">
        <f t="shared" si="112"/>
        <v>114262</v>
      </c>
      <c r="E495" s="1">
        <f t="shared" si="113"/>
        <v>116211</v>
      </c>
      <c r="F495" s="1">
        <f t="shared" si="114"/>
        <v>116299</v>
      </c>
      <c r="G495" s="1">
        <f t="shared" si="115"/>
        <v>116981</v>
      </c>
      <c r="H495" s="1">
        <f t="shared" si="116"/>
        <v>117498</v>
      </c>
      <c r="I495" s="1">
        <f t="shared" si="117"/>
        <v>132326</v>
      </c>
      <c r="J495" s="1">
        <f t="shared" si="118"/>
        <v>133426</v>
      </c>
      <c r="K495" s="1">
        <f t="shared" si="119"/>
        <v>215376</v>
      </c>
      <c r="L495" s="1">
        <f t="shared" si="120"/>
        <v>127547</v>
      </c>
      <c r="M495" s="1">
        <f>$A495*基本データ等!$F$13-基本データ等!$F$34</f>
        <v>103875</v>
      </c>
      <c r="N495" s="1">
        <f>$A495*基本データ等!$F$14-基本データ等!$F$35</f>
        <v>103875</v>
      </c>
      <c r="O495" s="1">
        <f>$A495*基本データ等!$F$15-基本データ等!$F$36</f>
        <v>103875</v>
      </c>
      <c r="P495" s="1">
        <f>$A495*基本データ等!$F$16-基本データ等!$F$37</f>
        <v>105647</v>
      </c>
      <c r="Q495" s="1">
        <f>$A495*基本データ等!$F$17-基本データ等!$F$38</f>
        <v>105727</v>
      </c>
      <c r="R495" s="1">
        <f>$A495*基本データ等!$F$18-基本データ等!$F$39</f>
        <v>106347</v>
      </c>
      <c r="S495" s="1">
        <f>$A495*基本データ等!$F$19-基本データ等!$F$40</f>
        <v>106817</v>
      </c>
      <c r="T495" s="1">
        <f>$A495*基本データ等!$F$20-基本データ等!$F$41</f>
        <v>120297</v>
      </c>
      <c r="U495" s="1">
        <f>$A495*基本データ等!$F$21-基本データ等!$F$42</f>
        <v>121297</v>
      </c>
      <c r="V495" s="1">
        <f>$A495*基本データ等!$F$22-基本データ等!$F$43</f>
        <v>195797</v>
      </c>
      <c r="W495" s="1">
        <f>$A495*基本データ等!$G$26-基本データ等!$G$47</f>
        <v>115952</v>
      </c>
      <c r="X495" s="1">
        <f>ROUNDDOWN(M495*基本データ等!$B$3,0)</f>
        <v>10387</v>
      </c>
      <c r="Y495" s="1">
        <f>ROUNDDOWN(N495*基本データ等!$B$3,0)</f>
        <v>10387</v>
      </c>
      <c r="Z495" s="1">
        <f>ROUNDDOWN(O495*基本データ等!$B$3,0)</f>
        <v>10387</v>
      </c>
      <c r="AA495" s="1">
        <f>ROUNDDOWN(P495*基本データ等!$B$3,0)</f>
        <v>10564</v>
      </c>
      <c r="AB495" s="1">
        <f>ROUNDDOWN(Q495*基本データ等!$B$3,0)</f>
        <v>10572</v>
      </c>
      <c r="AC495" s="1">
        <f>ROUNDDOWN(R495*基本データ等!$B$3,0)</f>
        <v>10634</v>
      </c>
      <c r="AD495" s="1">
        <f>ROUNDDOWN(S495*基本データ等!$B$3,0)</f>
        <v>10681</v>
      </c>
      <c r="AE495" s="1">
        <f>ROUNDDOWN(T495*基本データ等!$B$3,0)</f>
        <v>12029</v>
      </c>
      <c r="AF495" s="1">
        <f>ROUNDDOWN(U495*基本データ等!$B$3,0)</f>
        <v>12129</v>
      </c>
      <c r="AG495" s="1">
        <f>ROUNDDOWN(V495*基本データ等!$B$3,0)</f>
        <v>19579</v>
      </c>
      <c r="AH495" s="1">
        <f>ROUNDDOWN(W495*基本データ等!$B$3,0)</f>
        <v>11595</v>
      </c>
    </row>
    <row r="496" spans="1:34">
      <c r="A496" s="6">
        <v>493</v>
      </c>
      <c r="B496" s="1">
        <f t="shared" si="110"/>
        <v>114500</v>
      </c>
      <c r="C496" s="1">
        <f t="shared" si="111"/>
        <v>114500</v>
      </c>
      <c r="D496" s="1">
        <f t="shared" si="112"/>
        <v>114500</v>
      </c>
      <c r="E496" s="1">
        <f t="shared" si="113"/>
        <v>116449</v>
      </c>
      <c r="F496" s="1">
        <f t="shared" si="114"/>
        <v>116537</v>
      </c>
      <c r="G496" s="1">
        <f t="shared" si="115"/>
        <v>117219</v>
      </c>
      <c r="H496" s="1">
        <f t="shared" si="116"/>
        <v>117736</v>
      </c>
      <c r="I496" s="1">
        <f t="shared" si="117"/>
        <v>132564</v>
      </c>
      <c r="J496" s="1">
        <f t="shared" si="118"/>
        <v>133664</v>
      </c>
      <c r="K496" s="1">
        <f t="shared" si="119"/>
        <v>215614</v>
      </c>
      <c r="L496" s="1">
        <f t="shared" si="120"/>
        <v>127824</v>
      </c>
      <c r="M496" s="1">
        <f>$A496*基本データ等!$F$13-基本データ等!$F$34</f>
        <v>104091</v>
      </c>
      <c r="N496" s="1">
        <f>$A496*基本データ等!$F$14-基本データ等!$F$35</f>
        <v>104091</v>
      </c>
      <c r="O496" s="1">
        <f>$A496*基本データ等!$F$15-基本データ等!$F$36</f>
        <v>104091</v>
      </c>
      <c r="P496" s="1">
        <f>$A496*基本データ等!$F$16-基本データ等!$F$37</f>
        <v>105863</v>
      </c>
      <c r="Q496" s="1">
        <f>$A496*基本データ等!$F$17-基本データ等!$F$38</f>
        <v>105943</v>
      </c>
      <c r="R496" s="1">
        <f>$A496*基本データ等!$F$18-基本データ等!$F$39</f>
        <v>106563</v>
      </c>
      <c r="S496" s="1">
        <f>$A496*基本データ等!$F$19-基本データ等!$F$40</f>
        <v>107033</v>
      </c>
      <c r="T496" s="1">
        <f>$A496*基本データ等!$F$20-基本データ等!$F$41</f>
        <v>120513</v>
      </c>
      <c r="U496" s="1">
        <f>$A496*基本データ等!$F$21-基本データ等!$F$42</f>
        <v>121513</v>
      </c>
      <c r="V496" s="1">
        <f>$A496*基本データ等!$F$22-基本データ等!$F$43</f>
        <v>196013</v>
      </c>
      <c r="W496" s="1">
        <f>$A496*基本データ等!$G$26-基本データ等!$G$47</f>
        <v>116204</v>
      </c>
      <c r="X496" s="1">
        <f>ROUNDDOWN(M496*基本データ等!$B$3,0)</f>
        <v>10409</v>
      </c>
      <c r="Y496" s="1">
        <f>ROUNDDOWN(N496*基本データ等!$B$3,0)</f>
        <v>10409</v>
      </c>
      <c r="Z496" s="1">
        <f>ROUNDDOWN(O496*基本データ等!$B$3,0)</f>
        <v>10409</v>
      </c>
      <c r="AA496" s="1">
        <f>ROUNDDOWN(P496*基本データ等!$B$3,0)</f>
        <v>10586</v>
      </c>
      <c r="AB496" s="1">
        <f>ROUNDDOWN(Q496*基本データ等!$B$3,0)</f>
        <v>10594</v>
      </c>
      <c r="AC496" s="1">
        <f>ROUNDDOWN(R496*基本データ等!$B$3,0)</f>
        <v>10656</v>
      </c>
      <c r="AD496" s="1">
        <f>ROUNDDOWN(S496*基本データ等!$B$3,0)</f>
        <v>10703</v>
      </c>
      <c r="AE496" s="1">
        <f>ROUNDDOWN(T496*基本データ等!$B$3,0)</f>
        <v>12051</v>
      </c>
      <c r="AF496" s="1">
        <f>ROUNDDOWN(U496*基本データ等!$B$3,0)</f>
        <v>12151</v>
      </c>
      <c r="AG496" s="1">
        <f>ROUNDDOWN(V496*基本データ等!$B$3,0)</f>
        <v>19601</v>
      </c>
      <c r="AH496" s="1">
        <f>ROUNDDOWN(W496*基本データ等!$B$3,0)</f>
        <v>11620</v>
      </c>
    </row>
    <row r="497" spans="1:34">
      <c r="A497" s="6">
        <v>494</v>
      </c>
      <c r="B497" s="1">
        <f t="shared" si="110"/>
        <v>114737</v>
      </c>
      <c r="C497" s="1">
        <f t="shared" si="111"/>
        <v>114737</v>
      </c>
      <c r="D497" s="1">
        <f t="shared" si="112"/>
        <v>114737</v>
      </c>
      <c r="E497" s="1">
        <f t="shared" si="113"/>
        <v>116686</v>
      </c>
      <c r="F497" s="1">
        <f t="shared" si="114"/>
        <v>116774</v>
      </c>
      <c r="G497" s="1">
        <f t="shared" si="115"/>
        <v>117456</v>
      </c>
      <c r="H497" s="1">
        <f t="shared" si="116"/>
        <v>117973</v>
      </c>
      <c r="I497" s="1">
        <f t="shared" si="117"/>
        <v>132801</v>
      </c>
      <c r="J497" s="1">
        <f t="shared" si="118"/>
        <v>133901</v>
      </c>
      <c r="K497" s="1">
        <f t="shared" si="119"/>
        <v>215851</v>
      </c>
      <c r="L497" s="1">
        <f t="shared" si="120"/>
        <v>128101</v>
      </c>
      <c r="M497" s="1">
        <f>$A497*基本データ等!$F$13-基本データ等!$F$34</f>
        <v>104307</v>
      </c>
      <c r="N497" s="1">
        <f>$A497*基本データ等!$F$14-基本データ等!$F$35</f>
        <v>104307</v>
      </c>
      <c r="O497" s="1">
        <f>$A497*基本データ等!$F$15-基本データ等!$F$36</f>
        <v>104307</v>
      </c>
      <c r="P497" s="1">
        <f>$A497*基本データ等!$F$16-基本データ等!$F$37</f>
        <v>106079</v>
      </c>
      <c r="Q497" s="1">
        <f>$A497*基本データ等!$F$17-基本データ等!$F$38</f>
        <v>106159</v>
      </c>
      <c r="R497" s="1">
        <f>$A497*基本データ等!$F$18-基本データ等!$F$39</f>
        <v>106779</v>
      </c>
      <c r="S497" s="1">
        <f>$A497*基本データ等!$F$19-基本データ等!$F$40</f>
        <v>107249</v>
      </c>
      <c r="T497" s="1">
        <f>$A497*基本データ等!$F$20-基本データ等!$F$41</f>
        <v>120729</v>
      </c>
      <c r="U497" s="1">
        <f>$A497*基本データ等!$F$21-基本データ等!$F$42</f>
        <v>121729</v>
      </c>
      <c r="V497" s="1">
        <f>$A497*基本データ等!$F$22-基本データ等!$F$43</f>
        <v>196229</v>
      </c>
      <c r="W497" s="1">
        <f>$A497*基本データ等!$G$26-基本データ等!$G$47</f>
        <v>116456</v>
      </c>
      <c r="X497" s="1">
        <f>ROUNDDOWN(M497*基本データ等!$B$3,0)</f>
        <v>10430</v>
      </c>
      <c r="Y497" s="1">
        <f>ROUNDDOWN(N497*基本データ等!$B$3,0)</f>
        <v>10430</v>
      </c>
      <c r="Z497" s="1">
        <f>ROUNDDOWN(O497*基本データ等!$B$3,0)</f>
        <v>10430</v>
      </c>
      <c r="AA497" s="1">
        <f>ROUNDDOWN(P497*基本データ等!$B$3,0)</f>
        <v>10607</v>
      </c>
      <c r="AB497" s="1">
        <f>ROUNDDOWN(Q497*基本データ等!$B$3,0)</f>
        <v>10615</v>
      </c>
      <c r="AC497" s="1">
        <f>ROUNDDOWN(R497*基本データ等!$B$3,0)</f>
        <v>10677</v>
      </c>
      <c r="AD497" s="1">
        <f>ROUNDDOWN(S497*基本データ等!$B$3,0)</f>
        <v>10724</v>
      </c>
      <c r="AE497" s="1">
        <f>ROUNDDOWN(T497*基本データ等!$B$3,0)</f>
        <v>12072</v>
      </c>
      <c r="AF497" s="1">
        <f>ROUNDDOWN(U497*基本データ等!$B$3,0)</f>
        <v>12172</v>
      </c>
      <c r="AG497" s="1">
        <f>ROUNDDOWN(V497*基本データ等!$B$3,0)</f>
        <v>19622</v>
      </c>
      <c r="AH497" s="1">
        <f>ROUNDDOWN(W497*基本データ等!$B$3,0)</f>
        <v>11645</v>
      </c>
    </row>
    <row r="498" spans="1:34">
      <c r="A498" s="6">
        <v>495</v>
      </c>
      <c r="B498" s="1">
        <f t="shared" si="110"/>
        <v>114975</v>
      </c>
      <c r="C498" s="1">
        <f t="shared" si="111"/>
        <v>114975</v>
      </c>
      <c r="D498" s="1">
        <f t="shared" si="112"/>
        <v>114975</v>
      </c>
      <c r="E498" s="1">
        <f t="shared" si="113"/>
        <v>116924</v>
      </c>
      <c r="F498" s="1">
        <f t="shared" si="114"/>
        <v>117012</v>
      </c>
      <c r="G498" s="1">
        <f t="shared" si="115"/>
        <v>117694</v>
      </c>
      <c r="H498" s="1">
        <f t="shared" si="116"/>
        <v>118211</v>
      </c>
      <c r="I498" s="1">
        <f t="shared" si="117"/>
        <v>133039</v>
      </c>
      <c r="J498" s="1">
        <f t="shared" si="118"/>
        <v>134139</v>
      </c>
      <c r="K498" s="1">
        <f t="shared" si="119"/>
        <v>216089</v>
      </c>
      <c r="L498" s="1">
        <f t="shared" si="120"/>
        <v>128378</v>
      </c>
      <c r="M498" s="1">
        <f>$A498*基本データ等!$F$13-基本データ等!$F$34</f>
        <v>104523</v>
      </c>
      <c r="N498" s="1">
        <f>$A498*基本データ等!$F$14-基本データ等!$F$35</f>
        <v>104523</v>
      </c>
      <c r="O498" s="1">
        <f>$A498*基本データ等!$F$15-基本データ等!$F$36</f>
        <v>104523</v>
      </c>
      <c r="P498" s="1">
        <f>$A498*基本データ等!$F$16-基本データ等!$F$37</f>
        <v>106295</v>
      </c>
      <c r="Q498" s="1">
        <f>$A498*基本データ等!$F$17-基本データ等!$F$38</f>
        <v>106375</v>
      </c>
      <c r="R498" s="1">
        <f>$A498*基本データ等!$F$18-基本データ等!$F$39</f>
        <v>106995</v>
      </c>
      <c r="S498" s="1">
        <f>$A498*基本データ等!$F$19-基本データ等!$F$40</f>
        <v>107465</v>
      </c>
      <c r="T498" s="1">
        <f>$A498*基本データ等!$F$20-基本データ等!$F$41</f>
        <v>120945</v>
      </c>
      <c r="U498" s="1">
        <f>$A498*基本データ等!$F$21-基本データ等!$F$42</f>
        <v>121945</v>
      </c>
      <c r="V498" s="1">
        <f>$A498*基本データ等!$F$22-基本データ等!$F$43</f>
        <v>196445</v>
      </c>
      <c r="W498" s="1">
        <f>$A498*基本データ等!$G$26-基本データ等!$G$47</f>
        <v>116708</v>
      </c>
      <c r="X498" s="1">
        <f>ROUNDDOWN(M498*基本データ等!$B$3,0)</f>
        <v>10452</v>
      </c>
      <c r="Y498" s="1">
        <f>ROUNDDOWN(N498*基本データ等!$B$3,0)</f>
        <v>10452</v>
      </c>
      <c r="Z498" s="1">
        <f>ROUNDDOWN(O498*基本データ等!$B$3,0)</f>
        <v>10452</v>
      </c>
      <c r="AA498" s="1">
        <f>ROUNDDOWN(P498*基本データ等!$B$3,0)</f>
        <v>10629</v>
      </c>
      <c r="AB498" s="1">
        <f>ROUNDDOWN(Q498*基本データ等!$B$3,0)</f>
        <v>10637</v>
      </c>
      <c r="AC498" s="1">
        <f>ROUNDDOWN(R498*基本データ等!$B$3,0)</f>
        <v>10699</v>
      </c>
      <c r="AD498" s="1">
        <f>ROUNDDOWN(S498*基本データ等!$B$3,0)</f>
        <v>10746</v>
      </c>
      <c r="AE498" s="1">
        <f>ROUNDDOWN(T498*基本データ等!$B$3,0)</f>
        <v>12094</v>
      </c>
      <c r="AF498" s="1">
        <f>ROUNDDOWN(U498*基本データ等!$B$3,0)</f>
        <v>12194</v>
      </c>
      <c r="AG498" s="1">
        <f>ROUNDDOWN(V498*基本データ等!$B$3,0)</f>
        <v>19644</v>
      </c>
      <c r="AH498" s="1">
        <f>ROUNDDOWN(W498*基本データ等!$B$3,0)</f>
        <v>11670</v>
      </c>
    </row>
    <row r="499" spans="1:34">
      <c r="A499" s="6">
        <v>496</v>
      </c>
      <c r="B499" s="1">
        <f t="shared" si="110"/>
        <v>115212</v>
      </c>
      <c r="C499" s="1">
        <f t="shared" si="111"/>
        <v>115212</v>
      </c>
      <c r="D499" s="1">
        <f t="shared" si="112"/>
        <v>115212</v>
      </c>
      <c r="E499" s="1">
        <f t="shared" si="113"/>
        <v>117162</v>
      </c>
      <c r="F499" s="1">
        <f t="shared" si="114"/>
        <v>117250</v>
      </c>
      <c r="G499" s="1">
        <f t="shared" si="115"/>
        <v>117932</v>
      </c>
      <c r="H499" s="1">
        <f t="shared" si="116"/>
        <v>118449</v>
      </c>
      <c r="I499" s="1">
        <f t="shared" si="117"/>
        <v>133277</v>
      </c>
      <c r="J499" s="1">
        <f t="shared" si="118"/>
        <v>134377</v>
      </c>
      <c r="K499" s="1">
        <f t="shared" si="119"/>
        <v>216327</v>
      </c>
      <c r="L499" s="1">
        <f t="shared" si="120"/>
        <v>128656</v>
      </c>
      <c r="M499" s="1">
        <f>$A499*基本データ等!$F$13-基本データ等!$F$34</f>
        <v>104739</v>
      </c>
      <c r="N499" s="1">
        <f>$A499*基本データ等!$F$14-基本データ等!$F$35</f>
        <v>104739</v>
      </c>
      <c r="O499" s="1">
        <f>$A499*基本データ等!$F$15-基本データ等!$F$36</f>
        <v>104739</v>
      </c>
      <c r="P499" s="1">
        <f>$A499*基本データ等!$F$16-基本データ等!$F$37</f>
        <v>106511</v>
      </c>
      <c r="Q499" s="1">
        <f>$A499*基本データ等!$F$17-基本データ等!$F$38</f>
        <v>106591</v>
      </c>
      <c r="R499" s="1">
        <f>$A499*基本データ等!$F$18-基本データ等!$F$39</f>
        <v>107211</v>
      </c>
      <c r="S499" s="1">
        <f>$A499*基本データ等!$F$19-基本データ等!$F$40</f>
        <v>107681</v>
      </c>
      <c r="T499" s="1">
        <f>$A499*基本データ等!$F$20-基本データ等!$F$41</f>
        <v>121161</v>
      </c>
      <c r="U499" s="1">
        <f>$A499*基本データ等!$F$21-基本データ等!$F$42</f>
        <v>122161</v>
      </c>
      <c r="V499" s="1">
        <f>$A499*基本データ等!$F$22-基本データ等!$F$43</f>
        <v>196661</v>
      </c>
      <c r="W499" s="1">
        <f>$A499*基本データ等!$G$26-基本データ等!$G$47</f>
        <v>116960</v>
      </c>
      <c r="X499" s="1">
        <f>ROUNDDOWN(M499*基本データ等!$B$3,0)</f>
        <v>10473</v>
      </c>
      <c r="Y499" s="1">
        <f>ROUNDDOWN(N499*基本データ等!$B$3,0)</f>
        <v>10473</v>
      </c>
      <c r="Z499" s="1">
        <f>ROUNDDOWN(O499*基本データ等!$B$3,0)</f>
        <v>10473</v>
      </c>
      <c r="AA499" s="1">
        <f>ROUNDDOWN(P499*基本データ等!$B$3,0)</f>
        <v>10651</v>
      </c>
      <c r="AB499" s="1">
        <f>ROUNDDOWN(Q499*基本データ等!$B$3,0)</f>
        <v>10659</v>
      </c>
      <c r="AC499" s="1">
        <f>ROUNDDOWN(R499*基本データ等!$B$3,0)</f>
        <v>10721</v>
      </c>
      <c r="AD499" s="1">
        <f>ROUNDDOWN(S499*基本データ等!$B$3,0)</f>
        <v>10768</v>
      </c>
      <c r="AE499" s="1">
        <f>ROUNDDOWN(T499*基本データ等!$B$3,0)</f>
        <v>12116</v>
      </c>
      <c r="AF499" s="1">
        <f>ROUNDDOWN(U499*基本データ等!$B$3,0)</f>
        <v>12216</v>
      </c>
      <c r="AG499" s="1">
        <f>ROUNDDOWN(V499*基本データ等!$B$3,0)</f>
        <v>19666</v>
      </c>
      <c r="AH499" s="1">
        <f>ROUNDDOWN(W499*基本データ等!$B$3,0)</f>
        <v>11696</v>
      </c>
    </row>
    <row r="500" spans="1:34">
      <c r="A500" s="6">
        <v>497</v>
      </c>
      <c r="B500" s="1">
        <f t="shared" si="110"/>
        <v>115450</v>
      </c>
      <c r="C500" s="1">
        <f t="shared" si="111"/>
        <v>115450</v>
      </c>
      <c r="D500" s="1">
        <f t="shared" si="112"/>
        <v>115450</v>
      </c>
      <c r="E500" s="1">
        <f t="shared" si="113"/>
        <v>117399</v>
      </c>
      <c r="F500" s="1">
        <f t="shared" si="114"/>
        <v>117487</v>
      </c>
      <c r="G500" s="1">
        <f t="shared" si="115"/>
        <v>118169</v>
      </c>
      <c r="H500" s="1">
        <f t="shared" si="116"/>
        <v>118686</v>
      </c>
      <c r="I500" s="1">
        <f t="shared" si="117"/>
        <v>133514</v>
      </c>
      <c r="J500" s="1">
        <f t="shared" si="118"/>
        <v>134614</v>
      </c>
      <c r="K500" s="1">
        <f t="shared" si="119"/>
        <v>216564</v>
      </c>
      <c r="L500" s="1">
        <f t="shared" si="120"/>
        <v>128933</v>
      </c>
      <c r="M500" s="1">
        <f>$A500*基本データ等!$F$13-基本データ等!$F$34</f>
        <v>104955</v>
      </c>
      <c r="N500" s="1">
        <f>$A500*基本データ等!$F$14-基本データ等!$F$35</f>
        <v>104955</v>
      </c>
      <c r="O500" s="1">
        <f>$A500*基本データ等!$F$15-基本データ等!$F$36</f>
        <v>104955</v>
      </c>
      <c r="P500" s="1">
        <f>$A500*基本データ等!$F$16-基本データ等!$F$37</f>
        <v>106727</v>
      </c>
      <c r="Q500" s="1">
        <f>$A500*基本データ等!$F$17-基本データ等!$F$38</f>
        <v>106807</v>
      </c>
      <c r="R500" s="1">
        <f>$A500*基本データ等!$F$18-基本データ等!$F$39</f>
        <v>107427</v>
      </c>
      <c r="S500" s="1">
        <f>$A500*基本データ等!$F$19-基本データ等!$F$40</f>
        <v>107897</v>
      </c>
      <c r="T500" s="1">
        <f>$A500*基本データ等!$F$20-基本データ等!$F$41</f>
        <v>121377</v>
      </c>
      <c r="U500" s="1">
        <f>$A500*基本データ等!$F$21-基本データ等!$F$42</f>
        <v>122377</v>
      </c>
      <c r="V500" s="1">
        <f>$A500*基本データ等!$F$22-基本データ等!$F$43</f>
        <v>196877</v>
      </c>
      <c r="W500" s="1">
        <f>$A500*基本データ等!$G$26-基本データ等!$G$47</f>
        <v>117212</v>
      </c>
      <c r="X500" s="1">
        <f>ROUNDDOWN(M500*基本データ等!$B$3,0)</f>
        <v>10495</v>
      </c>
      <c r="Y500" s="1">
        <f>ROUNDDOWN(N500*基本データ等!$B$3,0)</f>
        <v>10495</v>
      </c>
      <c r="Z500" s="1">
        <f>ROUNDDOWN(O500*基本データ等!$B$3,0)</f>
        <v>10495</v>
      </c>
      <c r="AA500" s="1">
        <f>ROUNDDOWN(P500*基本データ等!$B$3,0)</f>
        <v>10672</v>
      </c>
      <c r="AB500" s="1">
        <f>ROUNDDOWN(Q500*基本データ等!$B$3,0)</f>
        <v>10680</v>
      </c>
      <c r="AC500" s="1">
        <f>ROUNDDOWN(R500*基本データ等!$B$3,0)</f>
        <v>10742</v>
      </c>
      <c r="AD500" s="1">
        <f>ROUNDDOWN(S500*基本データ等!$B$3,0)</f>
        <v>10789</v>
      </c>
      <c r="AE500" s="1">
        <f>ROUNDDOWN(T500*基本データ等!$B$3,0)</f>
        <v>12137</v>
      </c>
      <c r="AF500" s="1">
        <f>ROUNDDOWN(U500*基本データ等!$B$3,0)</f>
        <v>12237</v>
      </c>
      <c r="AG500" s="1">
        <f>ROUNDDOWN(V500*基本データ等!$B$3,0)</f>
        <v>19687</v>
      </c>
      <c r="AH500" s="1">
        <f>ROUNDDOWN(W500*基本データ等!$B$3,0)</f>
        <v>11721</v>
      </c>
    </row>
    <row r="501" spans="1:34">
      <c r="A501" s="6">
        <v>498</v>
      </c>
      <c r="B501" s="1">
        <f t="shared" si="110"/>
        <v>115688</v>
      </c>
      <c r="C501" s="1">
        <f t="shared" si="111"/>
        <v>115688</v>
      </c>
      <c r="D501" s="1">
        <f t="shared" si="112"/>
        <v>115688</v>
      </c>
      <c r="E501" s="1">
        <f t="shared" si="113"/>
        <v>117637</v>
      </c>
      <c r="F501" s="1">
        <f t="shared" si="114"/>
        <v>117725</v>
      </c>
      <c r="G501" s="1">
        <f t="shared" si="115"/>
        <v>118407</v>
      </c>
      <c r="H501" s="1">
        <f t="shared" si="116"/>
        <v>118924</v>
      </c>
      <c r="I501" s="1">
        <f t="shared" si="117"/>
        <v>133752</v>
      </c>
      <c r="J501" s="1">
        <f t="shared" si="118"/>
        <v>134852</v>
      </c>
      <c r="K501" s="1">
        <f t="shared" si="119"/>
        <v>216802</v>
      </c>
      <c r="L501" s="1">
        <f t="shared" si="120"/>
        <v>129210</v>
      </c>
      <c r="M501" s="1">
        <f>$A501*基本データ等!$F$13-基本データ等!$F$34</f>
        <v>105171</v>
      </c>
      <c r="N501" s="1">
        <f>$A501*基本データ等!$F$14-基本データ等!$F$35</f>
        <v>105171</v>
      </c>
      <c r="O501" s="1">
        <f>$A501*基本データ等!$F$15-基本データ等!$F$36</f>
        <v>105171</v>
      </c>
      <c r="P501" s="1">
        <f>$A501*基本データ等!$F$16-基本データ等!$F$37</f>
        <v>106943</v>
      </c>
      <c r="Q501" s="1">
        <f>$A501*基本データ等!$F$17-基本データ等!$F$38</f>
        <v>107023</v>
      </c>
      <c r="R501" s="1">
        <f>$A501*基本データ等!$F$18-基本データ等!$F$39</f>
        <v>107643</v>
      </c>
      <c r="S501" s="1">
        <f>$A501*基本データ等!$F$19-基本データ等!$F$40</f>
        <v>108113</v>
      </c>
      <c r="T501" s="1">
        <f>$A501*基本データ等!$F$20-基本データ等!$F$41</f>
        <v>121593</v>
      </c>
      <c r="U501" s="1">
        <f>$A501*基本データ等!$F$21-基本データ等!$F$42</f>
        <v>122593</v>
      </c>
      <c r="V501" s="1">
        <f>$A501*基本データ等!$F$22-基本データ等!$F$43</f>
        <v>197093</v>
      </c>
      <c r="W501" s="1">
        <f>$A501*基本データ等!$G$26-基本データ等!$G$47</f>
        <v>117464</v>
      </c>
      <c r="X501" s="1">
        <f>ROUNDDOWN(M501*基本データ等!$B$3,0)</f>
        <v>10517</v>
      </c>
      <c r="Y501" s="1">
        <f>ROUNDDOWN(N501*基本データ等!$B$3,0)</f>
        <v>10517</v>
      </c>
      <c r="Z501" s="1">
        <f>ROUNDDOWN(O501*基本データ等!$B$3,0)</f>
        <v>10517</v>
      </c>
      <c r="AA501" s="1">
        <f>ROUNDDOWN(P501*基本データ等!$B$3,0)</f>
        <v>10694</v>
      </c>
      <c r="AB501" s="1">
        <f>ROUNDDOWN(Q501*基本データ等!$B$3,0)</f>
        <v>10702</v>
      </c>
      <c r="AC501" s="1">
        <f>ROUNDDOWN(R501*基本データ等!$B$3,0)</f>
        <v>10764</v>
      </c>
      <c r="AD501" s="1">
        <f>ROUNDDOWN(S501*基本データ等!$B$3,0)</f>
        <v>10811</v>
      </c>
      <c r="AE501" s="1">
        <f>ROUNDDOWN(T501*基本データ等!$B$3,0)</f>
        <v>12159</v>
      </c>
      <c r="AF501" s="1">
        <f>ROUNDDOWN(U501*基本データ等!$B$3,0)</f>
        <v>12259</v>
      </c>
      <c r="AG501" s="1">
        <f>ROUNDDOWN(V501*基本データ等!$B$3,0)</f>
        <v>19709</v>
      </c>
      <c r="AH501" s="1">
        <f>ROUNDDOWN(W501*基本データ等!$B$3,0)</f>
        <v>11746</v>
      </c>
    </row>
    <row r="502" spans="1:34">
      <c r="A502" s="6">
        <v>499</v>
      </c>
      <c r="B502" s="1">
        <f t="shared" si="110"/>
        <v>115925</v>
      </c>
      <c r="C502" s="1">
        <f t="shared" si="111"/>
        <v>115925</v>
      </c>
      <c r="D502" s="1">
        <f t="shared" si="112"/>
        <v>115925</v>
      </c>
      <c r="E502" s="1">
        <f t="shared" si="113"/>
        <v>117874</v>
      </c>
      <c r="F502" s="1">
        <f t="shared" si="114"/>
        <v>117962</v>
      </c>
      <c r="G502" s="1">
        <f t="shared" si="115"/>
        <v>118644</v>
      </c>
      <c r="H502" s="1">
        <f t="shared" si="116"/>
        <v>119161</v>
      </c>
      <c r="I502" s="1">
        <f t="shared" si="117"/>
        <v>133989</v>
      </c>
      <c r="J502" s="1">
        <f t="shared" si="118"/>
        <v>135089</v>
      </c>
      <c r="K502" s="1">
        <f t="shared" si="119"/>
        <v>217039</v>
      </c>
      <c r="L502" s="1">
        <f t="shared" si="120"/>
        <v>129487</v>
      </c>
      <c r="M502" s="1">
        <f>$A502*基本データ等!$F$13-基本データ等!$F$34</f>
        <v>105387</v>
      </c>
      <c r="N502" s="1">
        <f>$A502*基本データ等!$F$14-基本データ等!$F$35</f>
        <v>105387</v>
      </c>
      <c r="O502" s="1">
        <f>$A502*基本データ等!$F$15-基本データ等!$F$36</f>
        <v>105387</v>
      </c>
      <c r="P502" s="1">
        <f>$A502*基本データ等!$F$16-基本データ等!$F$37</f>
        <v>107159</v>
      </c>
      <c r="Q502" s="1">
        <f>$A502*基本データ等!$F$17-基本データ等!$F$38</f>
        <v>107239</v>
      </c>
      <c r="R502" s="1">
        <f>$A502*基本データ等!$F$18-基本データ等!$F$39</f>
        <v>107859</v>
      </c>
      <c r="S502" s="1">
        <f>$A502*基本データ等!$F$19-基本データ等!$F$40</f>
        <v>108329</v>
      </c>
      <c r="T502" s="1">
        <f>$A502*基本データ等!$F$20-基本データ等!$F$41</f>
        <v>121809</v>
      </c>
      <c r="U502" s="1">
        <f>$A502*基本データ等!$F$21-基本データ等!$F$42</f>
        <v>122809</v>
      </c>
      <c r="V502" s="1">
        <f>$A502*基本データ等!$F$22-基本データ等!$F$43</f>
        <v>197309</v>
      </c>
      <c r="W502" s="1">
        <f>$A502*基本データ等!$G$26-基本データ等!$G$47</f>
        <v>117716</v>
      </c>
      <c r="X502" s="1">
        <f>ROUNDDOWN(M502*基本データ等!$B$3,0)</f>
        <v>10538</v>
      </c>
      <c r="Y502" s="1">
        <f>ROUNDDOWN(N502*基本データ等!$B$3,0)</f>
        <v>10538</v>
      </c>
      <c r="Z502" s="1">
        <f>ROUNDDOWN(O502*基本データ等!$B$3,0)</f>
        <v>10538</v>
      </c>
      <c r="AA502" s="1">
        <f>ROUNDDOWN(P502*基本データ等!$B$3,0)</f>
        <v>10715</v>
      </c>
      <c r="AB502" s="1">
        <f>ROUNDDOWN(Q502*基本データ等!$B$3,0)</f>
        <v>10723</v>
      </c>
      <c r="AC502" s="1">
        <f>ROUNDDOWN(R502*基本データ等!$B$3,0)</f>
        <v>10785</v>
      </c>
      <c r="AD502" s="1">
        <f>ROUNDDOWN(S502*基本データ等!$B$3,0)</f>
        <v>10832</v>
      </c>
      <c r="AE502" s="1">
        <f>ROUNDDOWN(T502*基本データ等!$B$3,0)</f>
        <v>12180</v>
      </c>
      <c r="AF502" s="1">
        <f>ROUNDDOWN(U502*基本データ等!$B$3,0)</f>
        <v>12280</v>
      </c>
      <c r="AG502" s="1">
        <f>ROUNDDOWN(V502*基本データ等!$B$3,0)</f>
        <v>19730</v>
      </c>
      <c r="AH502" s="1">
        <f>ROUNDDOWN(W502*基本データ等!$B$3,0)</f>
        <v>11771</v>
      </c>
    </row>
    <row r="503" spans="1:34" ht="14.25" thickBot="1">
      <c r="A503" s="7">
        <v>500</v>
      </c>
      <c r="B503" s="1">
        <f t="shared" si="110"/>
        <v>116163</v>
      </c>
      <c r="C503" s="1">
        <f t="shared" si="111"/>
        <v>116163</v>
      </c>
      <c r="D503" s="1">
        <f t="shared" si="112"/>
        <v>116163</v>
      </c>
      <c r="E503" s="1">
        <f t="shared" si="113"/>
        <v>118112</v>
      </c>
      <c r="F503" s="1">
        <f t="shared" si="114"/>
        <v>118200</v>
      </c>
      <c r="G503" s="1">
        <f t="shared" si="115"/>
        <v>118882</v>
      </c>
      <c r="H503" s="1">
        <f t="shared" si="116"/>
        <v>119399</v>
      </c>
      <c r="I503" s="1">
        <f t="shared" si="117"/>
        <v>134227</v>
      </c>
      <c r="J503" s="1">
        <f t="shared" si="118"/>
        <v>135327</v>
      </c>
      <c r="K503" s="1">
        <f t="shared" si="119"/>
        <v>217277</v>
      </c>
      <c r="L503" s="1">
        <f t="shared" si="120"/>
        <v>129764</v>
      </c>
      <c r="M503" s="1">
        <f>$A503*基本データ等!$F$13-基本データ等!$F$34</f>
        <v>105603</v>
      </c>
      <c r="N503" s="1">
        <f>$A503*基本データ等!$F$14-基本データ等!$F$35</f>
        <v>105603</v>
      </c>
      <c r="O503" s="1">
        <f>$A503*基本データ等!$F$15-基本データ等!$F$36</f>
        <v>105603</v>
      </c>
      <c r="P503" s="1">
        <f>$A503*基本データ等!$F$16-基本データ等!$F$37</f>
        <v>107375</v>
      </c>
      <c r="Q503" s="1">
        <f>$A503*基本データ等!$F$17-基本データ等!$F$38</f>
        <v>107455</v>
      </c>
      <c r="R503" s="1">
        <f>$A503*基本データ等!$F$18-基本データ等!$F$39</f>
        <v>108075</v>
      </c>
      <c r="S503" s="1">
        <f>$A503*基本データ等!$F$19-基本データ等!$F$40</f>
        <v>108545</v>
      </c>
      <c r="T503" s="1">
        <f>$A503*基本データ等!$F$20-基本データ等!$F$41</f>
        <v>122025</v>
      </c>
      <c r="U503" s="1">
        <f>$A503*基本データ等!$F$21-基本データ等!$F$42</f>
        <v>123025</v>
      </c>
      <c r="V503" s="1">
        <f>$A503*基本データ等!$F$22-基本データ等!$F$43</f>
        <v>197525</v>
      </c>
      <c r="W503" s="1">
        <f>$A503*基本データ等!$G$26-基本データ等!$G$47</f>
        <v>117968</v>
      </c>
      <c r="X503" s="1">
        <f>ROUNDDOWN(M503*基本データ等!$B$3,0)</f>
        <v>10560</v>
      </c>
      <c r="Y503" s="1">
        <f>ROUNDDOWN(N503*基本データ等!$B$3,0)</f>
        <v>10560</v>
      </c>
      <c r="Z503" s="1">
        <f>ROUNDDOWN(O503*基本データ等!$B$3,0)</f>
        <v>10560</v>
      </c>
      <c r="AA503" s="1">
        <f>ROUNDDOWN(P503*基本データ等!$B$3,0)</f>
        <v>10737</v>
      </c>
      <c r="AB503" s="1">
        <f>ROUNDDOWN(Q503*基本データ等!$B$3,0)</f>
        <v>10745</v>
      </c>
      <c r="AC503" s="1">
        <f>ROUNDDOWN(R503*基本データ等!$B$3,0)</f>
        <v>10807</v>
      </c>
      <c r="AD503" s="1">
        <f>ROUNDDOWN(S503*基本データ等!$B$3,0)</f>
        <v>10854</v>
      </c>
      <c r="AE503" s="1">
        <f>ROUNDDOWN(T503*基本データ等!$B$3,0)</f>
        <v>12202</v>
      </c>
      <c r="AF503" s="1">
        <f>ROUNDDOWN(U503*基本データ等!$B$3,0)</f>
        <v>12302</v>
      </c>
      <c r="AG503" s="1">
        <f>ROUNDDOWN(V503*基本データ等!$B$3,0)</f>
        <v>19752</v>
      </c>
      <c r="AH503" s="1">
        <f>ROUNDDOWN(W503*基本データ等!$B$3,0)</f>
        <v>11796</v>
      </c>
    </row>
    <row r="504" spans="1:34">
      <c r="A504" s="1">
        <v>501</v>
      </c>
      <c r="B504" s="1">
        <f t="shared" si="110"/>
        <v>116400</v>
      </c>
      <c r="C504" s="1">
        <f t="shared" si="111"/>
        <v>116400</v>
      </c>
      <c r="D504" s="1">
        <f t="shared" si="112"/>
        <v>116400</v>
      </c>
      <c r="E504" s="1">
        <f t="shared" si="113"/>
        <v>118350</v>
      </c>
      <c r="F504" s="1">
        <f t="shared" si="114"/>
        <v>118438</v>
      </c>
      <c r="G504" s="1">
        <f t="shared" si="115"/>
        <v>119120</v>
      </c>
      <c r="H504" s="1">
        <f t="shared" si="116"/>
        <v>119637</v>
      </c>
      <c r="I504" s="1">
        <f t="shared" si="117"/>
        <v>134465</v>
      </c>
      <c r="J504" s="1">
        <f t="shared" si="118"/>
        <v>135565</v>
      </c>
      <c r="K504" s="1">
        <f t="shared" si="119"/>
        <v>217515</v>
      </c>
      <c r="L504" s="1">
        <f t="shared" si="120"/>
        <v>130068</v>
      </c>
      <c r="M504" s="1">
        <f>$A504*基本データ等!$F$13-基本データ等!$F$34</f>
        <v>105819</v>
      </c>
      <c r="N504" s="1">
        <f>$A504*基本データ等!$F$14-基本データ等!$F$35</f>
        <v>105819</v>
      </c>
      <c r="O504" s="1">
        <f>$A504*基本データ等!$F$15-基本データ等!$F$36</f>
        <v>105819</v>
      </c>
      <c r="P504" s="1">
        <f>$A504*基本データ等!$F$16-基本データ等!$F$37</f>
        <v>107591</v>
      </c>
      <c r="Q504" s="1">
        <f>$A504*基本データ等!$F$17-基本データ等!$F$38</f>
        <v>107671</v>
      </c>
      <c r="R504" s="1">
        <f>$A504*基本データ等!$F$18-基本データ等!$F$39</f>
        <v>108291</v>
      </c>
      <c r="S504" s="1">
        <f>$A504*基本データ等!$F$19-基本データ等!$F$40</f>
        <v>108761</v>
      </c>
      <c r="T504" s="1">
        <f>$A504*基本データ等!$F$20-基本データ等!$F$41</f>
        <v>122241</v>
      </c>
      <c r="U504" s="1">
        <f>$A504*基本データ等!$F$21-基本データ等!$F$42</f>
        <v>123241</v>
      </c>
      <c r="V504" s="1">
        <f>$A504*基本データ等!$F$22-基本データ等!$F$43</f>
        <v>197741</v>
      </c>
      <c r="W504" s="1">
        <f>$A504*基本データ等!$H$26-基本データ等!$H$47</f>
        <v>118244</v>
      </c>
      <c r="X504" s="1">
        <f>ROUNDDOWN(M504*基本データ等!$B$3,0)</f>
        <v>10581</v>
      </c>
      <c r="Y504" s="1">
        <f>ROUNDDOWN(N504*基本データ等!$B$3,0)</f>
        <v>10581</v>
      </c>
      <c r="Z504" s="1">
        <f>ROUNDDOWN(O504*基本データ等!$B$3,0)</f>
        <v>10581</v>
      </c>
      <c r="AA504" s="1">
        <f>ROUNDDOWN(P504*基本データ等!$B$3,0)</f>
        <v>10759</v>
      </c>
      <c r="AB504" s="1">
        <f>ROUNDDOWN(Q504*基本データ等!$B$3,0)</f>
        <v>10767</v>
      </c>
      <c r="AC504" s="1">
        <f>ROUNDDOWN(R504*基本データ等!$B$3,0)</f>
        <v>10829</v>
      </c>
      <c r="AD504" s="1">
        <f>ROUNDDOWN(S504*基本データ等!$B$3,0)</f>
        <v>10876</v>
      </c>
      <c r="AE504" s="1">
        <f>ROUNDDOWN(T504*基本データ等!$B$3,0)</f>
        <v>12224</v>
      </c>
      <c r="AF504" s="1">
        <f>ROUNDDOWN(U504*基本データ等!$B$3,0)</f>
        <v>12324</v>
      </c>
      <c r="AG504" s="1">
        <f>ROUNDDOWN(V504*基本データ等!$B$3,0)</f>
        <v>19774</v>
      </c>
      <c r="AH504" s="1">
        <f>ROUNDDOWN(W504*基本データ等!$B$3,0)</f>
        <v>11824</v>
      </c>
    </row>
    <row r="505" spans="1:3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  <row r="1001" spans="1:3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</row>
    <row r="1002" spans="1:3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</row>
    <row r="1003" spans="1:3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</row>
    <row r="1004" spans="1:3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</row>
    <row r="1005" spans="1:3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</row>
    <row r="1006" spans="1:3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</row>
    <row r="1007" spans="1:3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</row>
    <row r="1008" spans="1:3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</row>
    <row r="1009" spans="1:3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</row>
    <row r="1010" spans="1:3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</row>
    <row r="1011" spans="1:3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</row>
    <row r="1012" spans="1:3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</row>
    <row r="1013" spans="1:3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</row>
    <row r="1014" spans="1:3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</row>
    <row r="1015" spans="1:3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</row>
    <row r="1016" spans="1:3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</row>
    <row r="1017" spans="1:3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</row>
    <row r="1018" spans="1:3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</row>
    <row r="1019" spans="1:3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</row>
    <row r="1020" spans="1:3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</row>
    <row r="1021" spans="1:3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</row>
    <row r="1022" spans="1:3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</row>
    <row r="1023" spans="1:3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</row>
    <row r="1024" spans="1:3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</row>
    <row r="1025" spans="1:3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</row>
    <row r="1026" spans="1:3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</row>
    <row r="1027" spans="1:3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</row>
    <row r="1028" spans="1:3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</row>
    <row r="1029" spans="1:3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</row>
    <row r="1030" spans="1:3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</row>
    <row r="1031" spans="1:3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</row>
    <row r="1032" spans="1:3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</row>
    <row r="1033" spans="1:3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</row>
    <row r="1034" spans="1:3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</row>
    <row r="1035" spans="1:3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</row>
    <row r="1036" spans="1:3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</row>
    <row r="1037" spans="1:3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</row>
    <row r="1038" spans="1:3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</row>
    <row r="1039" spans="1:3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</row>
    <row r="1040" spans="1:3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</row>
    <row r="1041" spans="1:3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</row>
    <row r="1042" spans="1:3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</row>
    <row r="1043" spans="1:3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</row>
    <row r="1044" spans="1:3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</row>
    <row r="1045" spans="1:3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</row>
    <row r="1046" spans="1:3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</row>
    <row r="1047" spans="1:3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</row>
    <row r="1048" spans="1:3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</row>
    <row r="1049" spans="1:3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</row>
    <row r="1050" spans="1:3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</row>
    <row r="1051" spans="1:3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</row>
    <row r="1052" spans="1:3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</row>
    <row r="1053" spans="1:3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</row>
    <row r="1054" spans="1:3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</row>
    <row r="1055" spans="1:3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</row>
    <row r="1056" spans="1:3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</row>
    <row r="1057" spans="1:3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</row>
    <row r="1058" spans="1:3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</row>
    <row r="1059" spans="1:3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</row>
    <row r="1060" spans="1:3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</row>
    <row r="1061" spans="1:3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</row>
    <row r="1062" spans="1:3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</row>
    <row r="1063" spans="1:3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</row>
    <row r="1064" spans="1:3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</row>
    <row r="1065" spans="1:3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</row>
    <row r="1066" spans="1:3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</row>
    <row r="1067" spans="1:3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</row>
    <row r="1068" spans="1:3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</row>
    <row r="1069" spans="1:34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</row>
    <row r="1070" spans="1:34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</row>
    <row r="1071" spans="1:34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</row>
    <row r="1072" spans="1:34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</row>
    <row r="1073" spans="1:34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</row>
    <row r="1074" spans="1:34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</row>
    <row r="1075" spans="1:34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</row>
    <row r="1076" spans="1:34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</row>
    <row r="1077" spans="1:34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</row>
    <row r="1078" spans="1:34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</row>
    <row r="1079" spans="1:34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</row>
    <row r="1080" spans="1:34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</row>
    <row r="1081" spans="1:34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</row>
    <row r="1082" spans="1:34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</row>
    <row r="1083" spans="1:34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</row>
    <row r="1084" spans="1:34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</row>
    <row r="1085" spans="1:34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</row>
    <row r="1086" spans="1:34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</row>
    <row r="1087" spans="1:34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</row>
    <row r="1088" spans="1:34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</row>
    <row r="1089" spans="1:34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</row>
    <row r="1090" spans="1:34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</row>
    <row r="1091" spans="1:34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</row>
    <row r="1092" spans="1:34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</row>
    <row r="1093" spans="1:34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</row>
    <row r="1094" spans="1:34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</row>
    <row r="1095" spans="1:34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</row>
    <row r="1096" spans="1:34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</row>
    <row r="1097" spans="1:34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</row>
    <row r="1098" spans="1:34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</row>
    <row r="1099" spans="1:34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</row>
    <row r="1100" spans="1:34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</row>
    <row r="1101" spans="1:34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</row>
    <row r="1102" spans="1:34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</row>
    <row r="1103" spans="1:34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</row>
    <row r="1104" spans="1:34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</row>
    <row r="1105" spans="1:34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</row>
    <row r="1106" spans="1:34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</row>
    <row r="1107" spans="1:34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</row>
    <row r="1108" spans="1:34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</row>
    <row r="1109" spans="1:34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</row>
    <row r="1110" spans="1:34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</row>
    <row r="1111" spans="1:34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</row>
    <row r="1112" spans="1:34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</row>
    <row r="1113" spans="1:34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</row>
    <row r="1114" spans="1:34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</row>
    <row r="1115" spans="1:34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</row>
    <row r="1116" spans="1:34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</row>
    <row r="1117" spans="1:34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</row>
    <row r="1118" spans="1:34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</row>
    <row r="1119" spans="1:34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</row>
    <row r="1120" spans="1:34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</row>
    <row r="1121" spans="1:34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</row>
    <row r="1122" spans="1:34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</row>
    <row r="1123" spans="1:34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</row>
    <row r="1124" spans="1:34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</row>
    <row r="1125" spans="1:34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</row>
    <row r="1126" spans="1:34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</row>
    <row r="1127" spans="1:34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</row>
    <row r="1128" spans="1:34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</row>
    <row r="1129" spans="1:34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</row>
    <row r="1130" spans="1:34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</row>
    <row r="1131" spans="1:34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</row>
    <row r="1132" spans="1:34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</row>
    <row r="1133" spans="1:34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</row>
    <row r="1134" spans="1:34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</row>
    <row r="1135" spans="1:34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</row>
    <row r="1136" spans="1:34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</row>
    <row r="1137" spans="1:34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</row>
    <row r="1138" spans="1:34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</row>
    <row r="1139" spans="1:34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</row>
    <row r="1140" spans="1:34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</row>
    <row r="1141" spans="1:34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</row>
    <row r="1142" spans="1:34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</row>
    <row r="1143" spans="1:34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</row>
    <row r="1144" spans="1:34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</row>
    <row r="1145" spans="1:34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</row>
    <row r="1146" spans="1:34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</row>
    <row r="1147" spans="1:3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</row>
    <row r="1148" spans="1:34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</row>
    <row r="1149" spans="1:34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</row>
    <row r="1150" spans="1:34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</row>
    <row r="1151" spans="1:34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</row>
    <row r="1152" spans="1:34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</row>
    <row r="1153" spans="1:34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</row>
    <row r="1154" spans="1:34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</row>
    <row r="1155" spans="1:34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</row>
    <row r="1156" spans="1:34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</row>
    <row r="1157" spans="1:34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</row>
    <row r="1158" spans="1:34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</row>
    <row r="1159" spans="1:34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</row>
    <row r="1160" spans="1:34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</row>
    <row r="1161" spans="1:34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</row>
    <row r="1162" spans="1:34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</row>
    <row r="1163" spans="1:34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</row>
    <row r="1164" spans="1:34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</row>
    <row r="1165" spans="1:34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</row>
    <row r="1166" spans="1:34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</row>
    <row r="1167" spans="1:34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</row>
    <row r="1168" spans="1:34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</row>
    <row r="1169" spans="1:34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</row>
    <row r="1170" spans="1:34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</row>
    <row r="1171" spans="1:34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</row>
    <row r="1172" spans="1:34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</row>
    <row r="1173" spans="1:34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</row>
    <row r="1174" spans="1:34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</row>
    <row r="1175" spans="1:34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</row>
    <row r="1176" spans="1:34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</row>
    <row r="1177" spans="1:34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</row>
    <row r="1178" spans="1:34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</row>
    <row r="1179" spans="1:34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</row>
    <row r="1180" spans="1:34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</row>
    <row r="1181" spans="1:34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</row>
    <row r="1182" spans="1:34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</row>
    <row r="1183" spans="1:34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</row>
    <row r="1184" spans="1:34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</row>
    <row r="1185" spans="1:34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</row>
    <row r="1186" spans="1:34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</row>
    <row r="1187" spans="1:34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</row>
    <row r="1188" spans="1:34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</row>
    <row r="1189" spans="1:34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</row>
    <row r="1190" spans="1:34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</row>
    <row r="1191" spans="1:34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</row>
    <row r="1192" spans="1:34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</row>
    <row r="1193" spans="1:34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</row>
    <row r="1194" spans="1:34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</row>
    <row r="1195" spans="1:34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</row>
    <row r="1196" spans="1:34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</row>
    <row r="1197" spans="1:34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</row>
    <row r="1198" spans="1:34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</row>
    <row r="1199" spans="1:34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</row>
    <row r="1200" spans="1:34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</row>
    <row r="1201" spans="1:34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</row>
    <row r="1202" spans="1:34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</row>
    <row r="1203" spans="1:34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</row>
    <row r="1204" spans="1:34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</row>
    <row r="1205" spans="1:34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</row>
    <row r="1206" spans="1:34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</row>
    <row r="1207" spans="1:34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</row>
    <row r="1208" spans="1:34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</row>
    <row r="1209" spans="1:34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</row>
    <row r="1210" spans="1:34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</row>
    <row r="1211" spans="1:34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</row>
    <row r="1212" spans="1:34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</row>
    <row r="1213" spans="1:34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</row>
    <row r="1214" spans="1:34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</row>
    <row r="1215" spans="1:34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</row>
    <row r="1216" spans="1:34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</row>
    <row r="1217" spans="1:34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</row>
    <row r="1218" spans="1:34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</row>
    <row r="1219" spans="1:34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</row>
    <row r="1220" spans="1:34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</row>
    <row r="1221" spans="1:3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</row>
    <row r="1222" spans="1:34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</row>
    <row r="1223" spans="1:34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</row>
    <row r="1224" spans="1:34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</row>
    <row r="1225" spans="1:34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</row>
    <row r="1226" spans="1:34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</row>
    <row r="1227" spans="1:34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</row>
    <row r="1228" spans="1:34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</row>
    <row r="1229" spans="1:34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</row>
    <row r="1230" spans="1:34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</row>
    <row r="1231" spans="1:34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</row>
    <row r="1232" spans="1:34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</row>
    <row r="1233" spans="1:34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</row>
    <row r="1234" spans="1:34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</row>
    <row r="1235" spans="1:34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</row>
    <row r="1236" spans="1:34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</row>
    <row r="1237" spans="1:34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</row>
    <row r="1238" spans="1:34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</row>
    <row r="1239" spans="1:34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</row>
    <row r="1240" spans="1:34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</row>
    <row r="1241" spans="1:34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</row>
    <row r="1242" spans="1:34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</row>
    <row r="1243" spans="1:34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</row>
    <row r="1244" spans="1:34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</row>
    <row r="1245" spans="1:34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</row>
    <row r="1246" spans="1:34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</row>
    <row r="1247" spans="1:34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</row>
    <row r="1248" spans="1:34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</row>
    <row r="1249" spans="1:34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</row>
    <row r="1250" spans="1:34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</row>
    <row r="1251" spans="1:34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</row>
    <row r="1252" spans="1:34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</row>
    <row r="1253" spans="1:34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</row>
    <row r="1254" spans="1:34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</row>
    <row r="1255" spans="1:34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</row>
    <row r="1256" spans="1:34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</row>
    <row r="1257" spans="1:34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</row>
    <row r="1258" spans="1:34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</row>
    <row r="1259" spans="1:34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</row>
    <row r="1260" spans="1:34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</row>
    <row r="1261" spans="1:34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</row>
    <row r="1262" spans="1:34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</row>
    <row r="1263" spans="1:34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</row>
    <row r="1264" spans="1:34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</row>
    <row r="1265" spans="1:34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</row>
    <row r="1266" spans="1:34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</row>
    <row r="1267" spans="1:34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</row>
    <row r="1268" spans="1:34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</row>
    <row r="1269" spans="1:34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</row>
    <row r="1270" spans="1:34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</row>
    <row r="1271" spans="1:34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</row>
    <row r="1272" spans="1:34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</row>
    <row r="1273" spans="1:34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</row>
    <row r="1274" spans="1:34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</row>
    <row r="1275" spans="1:34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</row>
    <row r="1276" spans="1:34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</row>
    <row r="1277" spans="1:34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</row>
    <row r="1278" spans="1:34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</row>
    <row r="1279" spans="1:34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</row>
    <row r="1280" spans="1:34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</row>
    <row r="1281" spans="1:34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</row>
    <row r="1282" spans="1:34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</row>
    <row r="1283" spans="1:34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</row>
    <row r="1284" spans="1:34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</row>
    <row r="1285" spans="1:34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</row>
    <row r="1286" spans="1:34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</row>
    <row r="1287" spans="1:34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</row>
    <row r="1288" spans="1:34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</row>
    <row r="1289" spans="1:34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</row>
    <row r="1290" spans="1:34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</row>
    <row r="1291" spans="1:34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</row>
    <row r="1292" spans="1:34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</row>
    <row r="1293" spans="1:34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</row>
    <row r="1294" spans="1:34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</row>
    <row r="1295" spans="1:34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</row>
    <row r="1296" spans="1:34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</row>
    <row r="1297" spans="1:34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</row>
    <row r="1298" spans="1:34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</row>
    <row r="1299" spans="1:34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</row>
    <row r="1300" spans="1:34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</row>
    <row r="1301" spans="1:34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</row>
    <row r="1302" spans="1:34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</row>
    <row r="1303" spans="1:34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</row>
    <row r="1304" spans="1:34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</row>
    <row r="1305" spans="1:34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</row>
    <row r="1306" spans="1:34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</row>
    <row r="1307" spans="1:34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</row>
    <row r="1308" spans="1:34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</row>
    <row r="1309" spans="1:34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</row>
    <row r="1310" spans="1:34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</row>
    <row r="1311" spans="1:34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</row>
    <row r="1312" spans="1:34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</row>
    <row r="1313" spans="1:34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</row>
    <row r="1314" spans="1:34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</row>
    <row r="1315" spans="1:34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</row>
    <row r="1316" spans="1:34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</row>
    <row r="1317" spans="1:34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</row>
    <row r="1318" spans="1:34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</row>
    <row r="1319" spans="1:34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</row>
    <row r="1320" spans="1:34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</row>
    <row r="1321" spans="1:34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</row>
    <row r="1322" spans="1:34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</row>
    <row r="1323" spans="1:34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</row>
    <row r="1324" spans="1:34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</row>
    <row r="1325" spans="1:34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</row>
    <row r="1326" spans="1:34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</row>
    <row r="1327" spans="1:34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</row>
    <row r="1328" spans="1:34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</row>
    <row r="1329" spans="1:34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</row>
    <row r="1330" spans="1:34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</row>
    <row r="1331" spans="1:34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</row>
    <row r="1332" spans="1:34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</row>
    <row r="1333" spans="1:34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</row>
    <row r="1334" spans="1:34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</row>
    <row r="1335" spans="1:34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</row>
    <row r="1336" spans="1:34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</row>
    <row r="1337" spans="1:34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</row>
    <row r="1338" spans="1:34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</row>
    <row r="1339" spans="1:34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</row>
    <row r="1340" spans="1:34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</row>
    <row r="1341" spans="1:34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</row>
    <row r="1342" spans="1:34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</row>
    <row r="1343" spans="1:34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</row>
    <row r="1344" spans="1:34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</row>
    <row r="1345" spans="1:34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</row>
    <row r="1346" spans="1:34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</row>
    <row r="1347" spans="1:34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</row>
    <row r="1348" spans="1:34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</row>
    <row r="1349" spans="1:34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</row>
    <row r="1350" spans="1:34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</row>
    <row r="1351" spans="1:34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</row>
    <row r="1352" spans="1:34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</row>
    <row r="1353" spans="1:34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</row>
    <row r="1354" spans="1:34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</row>
    <row r="1355" spans="1:34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</row>
    <row r="1356" spans="1:34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</row>
    <row r="1357" spans="1:34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</row>
    <row r="1358" spans="1:34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</row>
    <row r="1359" spans="1:34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</row>
    <row r="1360" spans="1:34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</row>
    <row r="1361" spans="1:34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</row>
    <row r="1362" spans="1:34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</row>
    <row r="1363" spans="1:34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</row>
    <row r="1364" spans="1:34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</row>
    <row r="1365" spans="1:34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</row>
    <row r="1366" spans="1:34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</row>
    <row r="1367" spans="1:34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</row>
    <row r="1368" spans="1:34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</row>
    <row r="1369" spans="1:34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</row>
    <row r="1370" spans="1:34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</row>
    <row r="1371" spans="1:34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</row>
    <row r="1372" spans="1:34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</row>
    <row r="1373" spans="1:34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</row>
    <row r="1374" spans="1:34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</row>
    <row r="1375" spans="1:34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</row>
    <row r="1376" spans="1:34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</row>
    <row r="1377" spans="1:34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</row>
    <row r="1378" spans="1:34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</row>
    <row r="1379" spans="1:34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</row>
    <row r="1380" spans="1:34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</row>
    <row r="1381" spans="1:34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</row>
    <row r="1382" spans="1:34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</row>
    <row r="1383" spans="1:34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</row>
    <row r="1384" spans="1:34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</row>
    <row r="1385" spans="1:34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</row>
    <row r="1386" spans="1:34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</row>
    <row r="1387" spans="1:34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</row>
    <row r="1388" spans="1:34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</row>
    <row r="1389" spans="1:34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</row>
    <row r="1390" spans="1:34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</row>
    <row r="1391" spans="1:34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</row>
    <row r="1392" spans="1:34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</row>
    <row r="1393" spans="1:34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</row>
    <row r="1394" spans="1:34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</row>
    <row r="1395" spans="1:34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</row>
    <row r="1396" spans="1:34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</row>
    <row r="1397" spans="1:34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</row>
    <row r="1398" spans="1:34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</row>
    <row r="1399" spans="1:34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</row>
    <row r="1400" spans="1:34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</row>
    <row r="1401" spans="1:34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</row>
    <row r="1402" spans="1:34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</row>
    <row r="1403" spans="1:34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</row>
    <row r="1404" spans="1:34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</row>
    <row r="1405" spans="1:34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</row>
    <row r="1406" spans="1:34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</row>
    <row r="1407" spans="1:34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</row>
    <row r="1408" spans="1:34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</row>
    <row r="1409" spans="1:34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</row>
    <row r="1410" spans="1:34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</row>
    <row r="1411" spans="1:34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</row>
    <row r="1412" spans="1:34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</row>
    <row r="1413" spans="1:34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</row>
    <row r="1414" spans="1:34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</row>
    <row r="1415" spans="1:34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</row>
    <row r="1416" spans="1:34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</row>
    <row r="1417" spans="1:34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</row>
    <row r="1418" spans="1:34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</row>
    <row r="1419" spans="1:34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</row>
    <row r="1420" spans="1:34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</row>
    <row r="1421" spans="1:34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</row>
    <row r="1422" spans="1:34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</row>
    <row r="1423" spans="1:34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</row>
    <row r="1424" spans="1:34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</row>
    <row r="1425" spans="1:34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</row>
    <row r="1426" spans="1:34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</row>
    <row r="1427" spans="1:34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</row>
    <row r="1428" spans="1:34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</row>
    <row r="1429" spans="1:34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</row>
    <row r="1430" spans="1:34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</row>
    <row r="1431" spans="1:34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</row>
    <row r="1432" spans="1:34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</row>
    <row r="1433" spans="1:34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</row>
    <row r="1434" spans="1:34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</row>
    <row r="1435" spans="1:34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</row>
    <row r="1436" spans="1:34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</row>
    <row r="1437" spans="1:34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</row>
    <row r="1438" spans="1:34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</row>
    <row r="1439" spans="1:34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</row>
    <row r="1440" spans="1:34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</row>
    <row r="1441" spans="1:34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</row>
    <row r="1442" spans="1:34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</row>
    <row r="1443" spans="1:34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</row>
    <row r="1444" spans="1:34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</row>
    <row r="1445" spans="1:34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</row>
    <row r="1446" spans="1:34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</row>
    <row r="1447" spans="1:34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</row>
    <row r="1448" spans="1:34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</row>
    <row r="1449" spans="1:34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</row>
    <row r="1450" spans="1:34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</row>
    <row r="1451" spans="1:34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</row>
    <row r="1452" spans="1:34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</row>
    <row r="1453" spans="1:34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</row>
    <row r="1454" spans="1:34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</row>
    <row r="1455" spans="1:34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</row>
    <row r="1456" spans="1:34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</row>
    <row r="1457" spans="1:34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</row>
    <row r="1458" spans="1:34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</row>
    <row r="1459" spans="1:34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</row>
    <row r="1460" spans="1:34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</row>
    <row r="1461" spans="1:34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</row>
    <row r="1462" spans="1:34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</row>
    <row r="1463" spans="1:34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</row>
    <row r="1464" spans="1:34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</row>
    <row r="1465" spans="1:34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</row>
    <row r="1466" spans="1:34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</row>
    <row r="1467" spans="1:34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</row>
    <row r="1468" spans="1:34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</row>
    <row r="1469" spans="1:34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</row>
    <row r="1470" spans="1:34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</row>
    <row r="1471" spans="1:34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</row>
    <row r="1472" spans="1:34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</row>
    <row r="1473" spans="1:34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</row>
    <row r="1474" spans="1:34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</row>
    <row r="1475" spans="1:34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</row>
    <row r="1476" spans="1:34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</row>
    <row r="1477" spans="1:34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</row>
    <row r="1478" spans="1:34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</row>
    <row r="1479" spans="1:34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</row>
    <row r="1480" spans="1:34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</row>
    <row r="1481" spans="1:34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</row>
    <row r="1482" spans="1:34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</row>
    <row r="1483" spans="1:34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</row>
    <row r="1484" spans="1:34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</row>
    <row r="1485" spans="1:34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</row>
    <row r="1486" spans="1:34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</row>
    <row r="1487" spans="1:34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</row>
    <row r="1488" spans="1:34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</row>
    <row r="1489" spans="1:34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</row>
    <row r="1490" spans="1:34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</row>
    <row r="1491" spans="1:34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</row>
    <row r="1492" spans="1:34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</row>
    <row r="1493" spans="1:34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</row>
    <row r="1494" spans="1:34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</row>
    <row r="1495" spans="1:34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</row>
    <row r="1496" spans="1:34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</row>
    <row r="1497" spans="1:34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</row>
    <row r="1498" spans="1:34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</row>
    <row r="1499" spans="1:34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</row>
    <row r="1500" spans="1:34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</row>
    <row r="1501" spans="1:34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</row>
    <row r="1502" spans="1:34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</row>
    <row r="1503" spans="1:34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</row>
    <row r="1504" spans="1:34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</row>
    <row r="1505" spans="1:34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</row>
    <row r="1506" spans="1:34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</row>
    <row r="1507" spans="1:34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</row>
    <row r="1508" spans="1:34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</row>
    <row r="1509" spans="1:34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</row>
    <row r="1510" spans="1:34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</row>
    <row r="1511" spans="1:34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</row>
    <row r="1512" spans="1:34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</row>
    <row r="1513" spans="1:34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</row>
    <row r="1514" spans="1:34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</row>
    <row r="1515" spans="1:34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</row>
    <row r="1516" spans="1:34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</row>
    <row r="1517" spans="1:34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</row>
    <row r="1518" spans="1:34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</row>
    <row r="1519" spans="1:34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</row>
    <row r="1520" spans="1:34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</row>
    <row r="1521" spans="1:34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</row>
    <row r="1522" spans="1:34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</row>
    <row r="1523" spans="1:34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</row>
    <row r="1524" spans="1:34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</row>
    <row r="1525" spans="1:34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</row>
    <row r="1526" spans="1:34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</row>
    <row r="1527" spans="1:34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</row>
    <row r="1528" spans="1:34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</row>
    <row r="1529" spans="1:34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</row>
    <row r="1530" spans="1:34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</row>
    <row r="1531" spans="1:34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</row>
    <row r="1532" spans="1:34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</row>
    <row r="1533" spans="1:34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</row>
    <row r="1534" spans="1:34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</row>
    <row r="1535" spans="1:34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</row>
    <row r="1536" spans="1:34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</row>
    <row r="1537" spans="1:34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</row>
    <row r="1538" spans="1:34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</row>
    <row r="1539" spans="1:34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</row>
    <row r="1540" spans="1:34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</row>
    <row r="1541" spans="1:34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</row>
    <row r="1542" spans="1:34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</row>
    <row r="1543" spans="1:34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</row>
    <row r="1544" spans="1:34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</row>
    <row r="1545" spans="1:34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</row>
    <row r="1546" spans="1:34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</row>
    <row r="1547" spans="1:34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</row>
    <row r="1548" spans="1:34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</row>
    <row r="1549" spans="1:34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</row>
    <row r="1550" spans="1:34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</row>
    <row r="1551" spans="1:34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</row>
    <row r="1552" spans="1:34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</row>
    <row r="1553" spans="1:34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</row>
    <row r="1554" spans="1:34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</row>
    <row r="1555" spans="1:34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</row>
    <row r="1556" spans="1:34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</row>
    <row r="1557" spans="1:34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</row>
    <row r="1558" spans="1:34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</row>
    <row r="1559" spans="1:34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</row>
    <row r="1560" spans="1:34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</row>
    <row r="1561" spans="1:34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</row>
    <row r="1562" spans="1:34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</row>
    <row r="1563" spans="1:34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</row>
    <row r="1564" spans="1:34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</row>
    <row r="1565" spans="1:34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</row>
    <row r="1566" spans="1:34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</row>
    <row r="1567" spans="1:34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</row>
    <row r="1568" spans="1:34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</row>
    <row r="1569" spans="1:34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</row>
    <row r="1570" spans="1:34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</row>
    <row r="1571" spans="1:34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</row>
    <row r="1572" spans="1:34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</row>
    <row r="1573" spans="1:34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</row>
    <row r="1574" spans="1:34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</row>
    <row r="1575" spans="1:34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</row>
    <row r="1576" spans="1:34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</row>
    <row r="1577" spans="1:34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</row>
    <row r="1578" spans="1:34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</row>
    <row r="1579" spans="1:34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</row>
    <row r="1580" spans="1:34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</row>
    <row r="1581" spans="1:34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</row>
    <row r="1582" spans="1:34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</row>
    <row r="1583" spans="1:34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</row>
    <row r="1584" spans="1:34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</row>
    <row r="1585" spans="1:34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</row>
    <row r="1586" spans="1:34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</row>
    <row r="1587" spans="1:34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</row>
    <row r="1588" spans="1:34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</row>
    <row r="1589" spans="1:34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</row>
    <row r="1590" spans="1:34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</row>
    <row r="1591" spans="1:34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</row>
    <row r="1592" spans="1:34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</row>
    <row r="1593" spans="1:34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</row>
    <row r="1594" spans="1:34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</row>
    <row r="1595" spans="1:34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</row>
    <row r="1596" spans="1:34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</row>
    <row r="1597" spans="1:34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</row>
    <row r="1598" spans="1:34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</row>
    <row r="1599" spans="1:34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</row>
    <row r="1600" spans="1:34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</row>
    <row r="1601" spans="1:34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</row>
    <row r="1602" spans="1:34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</row>
    <row r="1603" spans="1:34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</row>
    <row r="1604" spans="1:34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</row>
    <row r="1605" spans="1:34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</row>
    <row r="1606" spans="1:34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</row>
    <row r="1607" spans="1:34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</row>
    <row r="1608" spans="1:34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</row>
    <row r="1609" spans="1:34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</row>
    <row r="1610" spans="1:34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</row>
    <row r="1611" spans="1:34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</row>
    <row r="1612" spans="1:34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</row>
    <row r="1613" spans="1:34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</row>
    <row r="1614" spans="1:34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</row>
    <row r="1615" spans="1:34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</row>
    <row r="1616" spans="1:34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</row>
    <row r="1617" spans="1:34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</row>
    <row r="1618" spans="1:34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</row>
    <row r="1619" spans="1:34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</row>
    <row r="1620" spans="1:34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</row>
    <row r="1621" spans="1:34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</row>
    <row r="1622" spans="1:34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</row>
    <row r="1623" spans="1:34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</row>
    <row r="1624" spans="1:34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</row>
    <row r="1625" spans="1:34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</row>
    <row r="1626" spans="1:34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</row>
    <row r="1627" spans="1:34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</row>
    <row r="1628" spans="1:34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</row>
    <row r="1629" spans="1:34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</row>
    <row r="1630" spans="1:34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</row>
    <row r="1631" spans="1:34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</row>
    <row r="1632" spans="1:34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</row>
    <row r="1633" spans="1:34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</row>
    <row r="1634" spans="1:34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</row>
    <row r="1635" spans="1:34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</row>
    <row r="1636" spans="1:34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</row>
    <row r="1637" spans="1:34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</row>
    <row r="1638" spans="1:34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</row>
    <row r="1639" spans="1:34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</row>
    <row r="1640" spans="1:34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</row>
    <row r="1641" spans="1:34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</row>
    <row r="1642" spans="1:34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</row>
    <row r="1643" spans="1:34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</row>
    <row r="1644" spans="1:34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</row>
    <row r="1645" spans="1:34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</row>
    <row r="1646" spans="1:34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</row>
    <row r="1647" spans="1:34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</row>
    <row r="1648" spans="1:34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</row>
    <row r="1649" spans="1:34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</row>
    <row r="1650" spans="1:34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</row>
    <row r="1651" spans="1:34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</row>
    <row r="1652" spans="1:34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</row>
    <row r="1653" spans="1:34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</row>
    <row r="1654" spans="1:34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</row>
    <row r="1655" spans="1:34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</row>
    <row r="1656" spans="1:34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</row>
    <row r="1657" spans="1:34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</row>
    <row r="1658" spans="1:34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</row>
    <row r="1659" spans="1:34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</row>
    <row r="1660" spans="1:34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</row>
    <row r="1661" spans="1:34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</row>
    <row r="1662" spans="1:34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</row>
    <row r="1663" spans="1:34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</row>
    <row r="1664" spans="1:34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</row>
    <row r="1665" spans="1:34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</row>
    <row r="1666" spans="1:34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</row>
    <row r="1667" spans="1:34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</row>
    <row r="1668" spans="1:34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</row>
    <row r="1669" spans="1:34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</row>
    <row r="1670" spans="1:34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</row>
    <row r="1671" spans="1:34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</row>
    <row r="1672" spans="1:34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</row>
    <row r="1673" spans="1:34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</row>
    <row r="1674" spans="1:34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</row>
    <row r="1675" spans="1:34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</row>
    <row r="1676" spans="1:34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</row>
    <row r="1677" spans="1:34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</row>
    <row r="1678" spans="1:34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</row>
    <row r="1679" spans="1:34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</row>
    <row r="1680" spans="1:34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</row>
    <row r="1681" spans="1:34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</row>
    <row r="1682" spans="1:34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</row>
    <row r="1683" spans="1:34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</row>
    <row r="1684" spans="1:34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</row>
    <row r="1685" spans="1:34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</row>
    <row r="1686" spans="1:34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</row>
    <row r="1687" spans="1:34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</row>
    <row r="1688" spans="1:34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</row>
    <row r="1689" spans="1:34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</row>
    <row r="1690" spans="1:34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</row>
    <row r="1691" spans="1:34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</row>
    <row r="1692" spans="1:34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</row>
    <row r="1693" spans="1:34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</row>
    <row r="1694" spans="1:34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</row>
    <row r="1695" spans="1:34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</row>
    <row r="1696" spans="1:34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</row>
    <row r="1697" spans="1:34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</row>
    <row r="1698" spans="1:34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</row>
    <row r="1699" spans="1:34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</row>
    <row r="1700" spans="1:34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</row>
    <row r="1701" spans="1:34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</row>
    <row r="1702" spans="1:34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</row>
    <row r="1703" spans="1:34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</row>
    <row r="1704" spans="1:34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</row>
    <row r="1705" spans="1:34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</row>
    <row r="1706" spans="1:34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</row>
    <row r="1707" spans="1:34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</row>
    <row r="1708" spans="1:34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</row>
    <row r="1709" spans="1:34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</row>
    <row r="1710" spans="1:34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</row>
    <row r="1711" spans="1:34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</row>
    <row r="1712" spans="1:34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</row>
    <row r="1713" spans="1:34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</row>
    <row r="1714" spans="1:34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</row>
    <row r="1715" spans="1:34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</row>
    <row r="1716" spans="1:34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</row>
    <row r="1717" spans="1:34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</row>
    <row r="1718" spans="1:34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</row>
    <row r="1719" spans="1:34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</row>
    <row r="1720" spans="1:34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</row>
    <row r="1721" spans="1:34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</row>
    <row r="1722" spans="1:34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</row>
    <row r="1723" spans="1:34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</row>
    <row r="1724" spans="1:34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</row>
    <row r="1725" spans="1:34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</row>
    <row r="1726" spans="1:34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</row>
    <row r="1727" spans="1:34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</row>
    <row r="1728" spans="1:34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</row>
    <row r="1729" spans="1:34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</row>
    <row r="1730" spans="1:34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</row>
    <row r="1731" spans="1:34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</row>
    <row r="1732" spans="1:34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</row>
    <row r="1733" spans="1:34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</row>
    <row r="1734" spans="1:34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</row>
    <row r="1735" spans="1:34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</row>
    <row r="1736" spans="1:34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</row>
    <row r="1737" spans="1:34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</row>
    <row r="1738" spans="1:34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</row>
    <row r="1739" spans="1:34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</row>
    <row r="1740" spans="1:34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</row>
    <row r="1741" spans="1:34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</row>
    <row r="1742" spans="1:34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</row>
    <row r="1743" spans="1:34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</row>
    <row r="1744" spans="1:34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</row>
    <row r="1745" spans="1:34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</row>
    <row r="1746" spans="1:34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</row>
    <row r="1747" spans="1:34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</row>
    <row r="1748" spans="1:34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</row>
    <row r="1749" spans="1:34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</row>
    <row r="1750" spans="1:34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</row>
    <row r="1751" spans="1:34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</row>
    <row r="1752" spans="1:34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</row>
    <row r="1753" spans="1:34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</row>
    <row r="1754" spans="1:34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</row>
    <row r="1755" spans="1:34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</row>
    <row r="1756" spans="1:34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</row>
    <row r="1757" spans="1:34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</row>
    <row r="1758" spans="1:34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</row>
    <row r="1759" spans="1:34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</row>
    <row r="1760" spans="1:34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</row>
    <row r="1761" spans="1:34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</row>
    <row r="1762" spans="1:34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</row>
    <row r="1763" spans="1:34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</row>
    <row r="1764" spans="1:34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</row>
    <row r="1765" spans="1:34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</row>
    <row r="1766" spans="1:34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</row>
    <row r="1767" spans="1:34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</row>
    <row r="1768" spans="1:34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</row>
    <row r="1769" spans="1:34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</row>
    <row r="1770" spans="1:34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</row>
    <row r="1771" spans="1:34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</row>
    <row r="1772" spans="1:34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</row>
    <row r="1773" spans="1:34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</row>
    <row r="1774" spans="1:34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</row>
    <row r="1775" spans="1:34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</row>
    <row r="1776" spans="1:34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</row>
    <row r="1777" spans="1:34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</row>
    <row r="1778" spans="1:34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</row>
    <row r="1779" spans="1:34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</row>
    <row r="1780" spans="1:34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</row>
    <row r="1781" spans="1:34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</row>
    <row r="1782" spans="1:34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</row>
    <row r="1783" spans="1:34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</row>
    <row r="1784" spans="1:34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</row>
    <row r="1785" spans="1:34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</row>
    <row r="1786" spans="1:34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</row>
    <row r="1787" spans="1:34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</row>
    <row r="1788" spans="1:34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</row>
    <row r="1789" spans="1:34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</row>
    <row r="1790" spans="1:34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</row>
    <row r="1791" spans="1:34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</row>
    <row r="1792" spans="1:34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</row>
    <row r="1793" spans="1:34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</row>
    <row r="1794" spans="1:34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</row>
    <row r="1795" spans="1:34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</row>
    <row r="1796" spans="1:34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</row>
    <row r="1797" spans="1:34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</row>
    <row r="1798" spans="1:34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</row>
    <row r="1799" spans="1:34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</row>
    <row r="1800" spans="1:34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</row>
    <row r="1801" spans="1:34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</row>
    <row r="1802" spans="1:34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</row>
    <row r="1803" spans="1:34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</row>
    <row r="1804" spans="1:34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</row>
    <row r="1805" spans="1:34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</row>
    <row r="1806" spans="1:34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</row>
    <row r="1807" spans="1:34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</row>
    <row r="1808" spans="1:34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</row>
    <row r="1809" spans="1:34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</row>
    <row r="1810" spans="1:34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</row>
    <row r="1811" spans="1:34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</row>
    <row r="1812" spans="1:34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</row>
    <row r="1813" spans="1:34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</row>
    <row r="1814" spans="1:34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</row>
    <row r="1815" spans="1:34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</row>
    <row r="1816" spans="1:34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</row>
    <row r="1817" spans="1:34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</row>
    <row r="1818" spans="1:34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</row>
    <row r="1819" spans="1:34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</row>
    <row r="1820" spans="1:34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</row>
    <row r="1821" spans="1:34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</row>
    <row r="1822" spans="1:34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</row>
    <row r="1823" spans="1:34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</row>
    <row r="1824" spans="1:34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</row>
    <row r="1825" spans="1:34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</row>
    <row r="1826" spans="1:34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</row>
    <row r="1827" spans="1:34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</row>
    <row r="1828" spans="1:34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</row>
    <row r="1829" spans="1:34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</row>
    <row r="1830" spans="1:34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</row>
    <row r="1831" spans="1:34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</row>
    <row r="1832" spans="1:34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</row>
    <row r="1833" spans="1:34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</row>
    <row r="1834" spans="1:34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</row>
    <row r="1835" spans="1:34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</row>
    <row r="1836" spans="1:34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</row>
    <row r="1837" spans="1:34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</row>
    <row r="1838" spans="1:34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</row>
    <row r="1839" spans="1:34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</row>
    <row r="1840" spans="1:34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</row>
    <row r="1841" spans="1:34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</row>
    <row r="1842" spans="1:34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</row>
    <row r="1843" spans="1:34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</row>
    <row r="1844" spans="1:34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</row>
    <row r="1845" spans="1:34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</row>
    <row r="1846" spans="1:34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</row>
    <row r="1847" spans="1:34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</row>
    <row r="1848" spans="1:34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</row>
    <row r="1849" spans="1:34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</row>
    <row r="1850" spans="1:34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</row>
    <row r="1851" spans="1:34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</row>
    <row r="1852" spans="1:34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</row>
    <row r="1853" spans="1:34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</row>
    <row r="1854" spans="1:34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</row>
    <row r="1855" spans="1:34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</row>
    <row r="1856" spans="1:34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</row>
    <row r="1857" spans="1:34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</row>
    <row r="1858" spans="1:34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</row>
    <row r="1859" spans="1:34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</row>
    <row r="1860" spans="1:34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</row>
    <row r="1861" spans="1:34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</row>
    <row r="1862" spans="1:34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</row>
    <row r="1863" spans="1:34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</row>
    <row r="1864" spans="1:34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</row>
    <row r="1865" spans="1:34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</row>
    <row r="1866" spans="1:34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</row>
    <row r="1867" spans="1:34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</row>
    <row r="1868" spans="1:34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</row>
    <row r="1869" spans="1:34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</row>
    <row r="1870" spans="1:34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</row>
    <row r="1871" spans="1:34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</row>
    <row r="1872" spans="1:34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</row>
    <row r="1873" spans="1:34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</row>
    <row r="1874" spans="1:34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</row>
    <row r="1875" spans="1:34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</row>
    <row r="1876" spans="1:34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</row>
    <row r="1877" spans="1:34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</row>
    <row r="1878" spans="1:34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</row>
    <row r="1879" spans="1:34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</row>
    <row r="1880" spans="1:34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</row>
    <row r="1881" spans="1:34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</row>
    <row r="1882" spans="1:34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</row>
    <row r="1883" spans="1:34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</row>
    <row r="1884" spans="1:34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</row>
    <row r="1885" spans="1:34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</row>
    <row r="1886" spans="1:34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</row>
    <row r="1887" spans="1:34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</row>
    <row r="1888" spans="1:34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</row>
    <row r="1889" spans="1:34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</row>
    <row r="1890" spans="1:34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</row>
    <row r="1891" spans="1:34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</row>
    <row r="1892" spans="1:34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</row>
    <row r="1893" spans="1:34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</row>
    <row r="1894" spans="1:34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</row>
    <row r="1895" spans="1:34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</row>
    <row r="1896" spans="1:34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</row>
    <row r="1897" spans="1:34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</row>
    <row r="1898" spans="1:34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</row>
    <row r="1899" spans="1:34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</row>
    <row r="1900" spans="1:34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</row>
    <row r="1901" spans="1:34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</row>
    <row r="1902" spans="1:34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</row>
    <row r="1903" spans="1:34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</row>
    <row r="1904" spans="1:34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</row>
    <row r="1905" spans="1:34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</row>
    <row r="1906" spans="1:34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</row>
    <row r="1907" spans="1:34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</row>
    <row r="1908" spans="1:34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</row>
    <row r="1909" spans="1:34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</row>
    <row r="1910" spans="1:34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</row>
    <row r="1911" spans="1:34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</row>
    <row r="1912" spans="1:34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</row>
    <row r="1913" spans="1:34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</row>
    <row r="1914" spans="1:34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</row>
    <row r="1915" spans="1:34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</row>
    <row r="1916" spans="1:34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</row>
    <row r="1917" spans="1:34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</row>
    <row r="1918" spans="1:34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</row>
    <row r="1919" spans="1:34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</row>
    <row r="1920" spans="1:34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</row>
    <row r="1921" spans="1:34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</row>
    <row r="1922" spans="1:34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</row>
    <row r="1923" spans="1:34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</row>
    <row r="1924" spans="1:34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</row>
    <row r="1925" spans="1:34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</row>
    <row r="1926" spans="1:34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</row>
    <row r="1927" spans="1:34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</row>
    <row r="1928" spans="1:34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</row>
    <row r="1929" spans="1:34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</row>
    <row r="1930" spans="1:34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</row>
    <row r="1931" spans="1:34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</row>
    <row r="1932" spans="1:34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</row>
    <row r="1933" spans="1:34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</row>
    <row r="1934" spans="1:34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</row>
    <row r="1935" spans="1:34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</row>
    <row r="1936" spans="1:34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</row>
    <row r="1937" spans="1:34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</row>
    <row r="1938" spans="1:34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</row>
    <row r="1939" spans="1:34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</row>
    <row r="1940" spans="1:34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</row>
    <row r="1941" spans="1:34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</row>
    <row r="1942" spans="1:34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</row>
    <row r="1943" spans="1:34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</row>
    <row r="1944" spans="1:34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</row>
    <row r="1945" spans="1:34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</row>
    <row r="1946" spans="1:34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</row>
    <row r="1947" spans="1:34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</row>
    <row r="1948" spans="1:34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</row>
    <row r="1949" spans="1:34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</row>
    <row r="1950" spans="1:34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</row>
    <row r="1951" spans="1:34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</row>
    <row r="1952" spans="1:34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</row>
    <row r="1953" spans="1:34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</row>
    <row r="1954" spans="1:34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</row>
    <row r="1955" spans="1:34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</row>
    <row r="1956" spans="1:34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</row>
    <row r="1957" spans="1:34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</row>
    <row r="1958" spans="1:34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</row>
    <row r="1959" spans="1:34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</row>
    <row r="1960" spans="1:34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</row>
    <row r="1961" spans="1:34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</row>
    <row r="1962" spans="1:34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</row>
    <row r="1963" spans="1:34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</row>
    <row r="1964" spans="1:34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</row>
    <row r="1965" spans="1:34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</row>
    <row r="1966" spans="1:34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</row>
    <row r="1967" spans="1:34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</row>
    <row r="1968" spans="1:34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</row>
    <row r="1969" spans="1:34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</row>
    <row r="1970" spans="1:34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</row>
    <row r="1971" spans="1:34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</row>
    <row r="1972" spans="1:34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</row>
    <row r="1973" spans="1:34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</row>
    <row r="1974" spans="1:34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</row>
    <row r="1975" spans="1:34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</row>
    <row r="1976" spans="1:34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</row>
    <row r="1977" spans="1:34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</row>
    <row r="1978" spans="1:34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</row>
    <row r="1979" spans="1:34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</row>
    <row r="1980" spans="1:34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</row>
    <row r="1981" spans="1:34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</row>
    <row r="1982" spans="1:34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</row>
    <row r="1983" spans="1:34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</row>
    <row r="1984" spans="1:34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</row>
    <row r="1985" spans="1:34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</row>
    <row r="1986" spans="1:34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</row>
    <row r="1987" spans="1:34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</row>
    <row r="1988" spans="1:34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</row>
    <row r="1989" spans="1:34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</row>
    <row r="1990" spans="1:34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</row>
    <row r="1991" spans="1:34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</row>
    <row r="1992" spans="1:34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</row>
    <row r="1993" spans="1:34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</row>
    <row r="1994" spans="1:34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</row>
    <row r="1995" spans="1:34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</row>
    <row r="1996" spans="1:34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</row>
    <row r="1997" spans="1:34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</row>
    <row r="1998" spans="1:34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</row>
    <row r="1999" spans="1:34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</row>
    <row r="2000" spans="1:34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</row>
    <row r="2001" spans="1:34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</row>
    <row r="2002" spans="1:34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</row>
    <row r="2003" spans="1:34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</row>
    <row r="2004" spans="1:34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</row>
    <row r="2005" spans="1:34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</row>
    <row r="2006" spans="1:34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</row>
    <row r="2007" spans="1:34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</row>
    <row r="2008" spans="1:34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</row>
    <row r="2009" spans="1:34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</row>
    <row r="2010" spans="1:34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</row>
    <row r="2011" spans="1:34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</row>
    <row r="2012" spans="1:34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</row>
    <row r="2013" spans="1:34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</row>
    <row r="2014" spans="1:34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</row>
    <row r="2015" spans="1:34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</row>
    <row r="2016" spans="1:34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</row>
    <row r="2017" spans="1:34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</row>
    <row r="2018" spans="1:34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</row>
    <row r="2019" spans="1:34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</row>
    <row r="2020" spans="1:34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</row>
    <row r="2021" spans="1:34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</row>
    <row r="2022" spans="1:34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</row>
    <row r="2023" spans="1:34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</row>
    <row r="2024" spans="1:34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</row>
    <row r="2025" spans="1:34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</row>
    <row r="2026" spans="1:34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</row>
    <row r="2027" spans="1:34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</row>
    <row r="2028" spans="1:34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</row>
    <row r="2029" spans="1:34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</row>
    <row r="2030" spans="1:34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</row>
    <row r="2031" spans="1:34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</row>
    <row r="2032" spans="1:34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</row>
    <row r="2033" spans="1:34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</row>
    <row r="2034" spans="1:34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</row>
    <row r="2035" spans="1:34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</row>
    <row r="2036" spans="1:34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</row>
    <row r="2037" spans="1:34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</row>
    <row r="2038" spans="1:34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</row>
    <row r="2039" spans="1:34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</row>
    <row r="2040" spans="1:34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</row>
    <row r="2041" spans="1:34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</row>
    <row r="2042" spans="1:34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</row>
    <row r="2043" spans="1:34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</row>
    <row r="2044" spans="1:34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</row>
    <row r="2045" spans="1:34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</row>
    <row r="2046" spans="1:34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</row>
    <row r="2047" spans="1:34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</row>
    <row r="2048" spans="1:34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</row>
    <row r="2049" spans="1:34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</row>
    <row r="2050" spans="1:34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</row>
    <row r="2051" spans="1:34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</row>
    <row r="2052" spans="1:34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</row>
    <row r="2053" spans="1:34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</row>
    <row r="2054" spans="1:34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</row>
    <row r="2055" spans="1:34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</row>
    <row r="2056" spans="1:34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</row>
    <row r="2057" spans="1:34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</row>
    <row r="2058" spans="1:34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</row>
    <row r="2059" spans="1:34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</row>
    <row r="2060" spans="1:34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</row>
    <row r="2061" spans="1:34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</row>
    <row r="2062" spans="1:34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</row>
    <row r="2063" spans="1:34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</row>
    <row r="2064" spans="1:34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</row>
    <row r="2065" spans="1:34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</row>
    <row r="2066" spans="1:34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</row>
    <row r="2067" spans="1:34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</row>
    <row r="2068" spans="1:34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</row>
    <row r="2069" spans="1:34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</row>
    <row r="2070" spans="1:34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</row>
    <row r="2071" spans="1:34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</row>
    <row r="2072" spans="1:34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</row>
    <row r="2073" spans="1:34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</row>
    <row r="2074" spans="1:34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</row>
    <row r="2075" spans="1:34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</row>
    <row r="2076" spans="1:34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</row>
    <row r="2077" spans="1:34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</row>
    <row r="2078" spans="1:34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</row>
    <row r="2079" spans="1:34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</row>
    <row r="2080" spans="1:34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</row>
    <row r="2081" spans="1:34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</row>
    <row r="2082" spans="1:34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</row>
    <row r="2083" spans="1:34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</row>
    <row r="2084" spans="1:34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</row>
    <row r="2085" spans="1:34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</row>
    <row r="2086" spans="1:34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</row>
    <row r="2087" spans="1:34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</row>
    <row r="2088" spans="1:34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</row>
    <row r="2089" spans="1:34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</row>
    <row r="2090" spans="1:34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</row>
    <row r="2091" spans="1:34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</row>
    <row r="2092" spans="1:34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</row>
    <row r="2093" spans="1:34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</row>
    <row r="2094" spans="1:34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</row>
    <row r="2095" spans="1:34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</row>
    <row r="2096" spans="1:34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</row>
    <row r="2097" spans="1:34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</row>
    <row r="2098" spans="1:34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</row>
    <row r="2099" spans="1:34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</row>
    <row r="2100" spans="1:34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</row>
    <row r="2101" spans="1:34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</row>
    <row r="2102" spans="1:34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</row>
    <row r="2103" spans="1:34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</row>
    <row r="2104" spans="1:34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</row>
    <row r="2105" spans="1:34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</row>
    <row r="2106" spans="1:34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</row>
    <row r="2107" spans="1:34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</row>
    <row r="2108" spans="1:34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</row>
    <row r="2109" spans="1:34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</row>
    <row r="2110" spans="1:34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</row>
    <row r="2111" spans="1:34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</row>
    <row r="2112" spans="1:34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</row>
    <row r="2113" spans="1:34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</row>
    <row r="2114" spans="1:34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</row>
    <row r="2115" spans="1:34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</row>
    <row r="2116" spans="1:34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</row>
    <row r="2117" spans="1:34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</row>
    <row r="2118" spans="1:34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</row>
    <row r="2119" spans="1:34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</row>
    <row r="2120" spans="1:34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</row>
    <row r="2121" spans="1:34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</row>
    <row r="2122" spans="1:34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</row>
    <row r="2123" spans="1:34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</row>
    <row r="2124" spans="1:34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</row>
    <row r="2125" spans="1:34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</row>
    <row r="2126" spans="1:34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</row>
    <row r="2127" spans="1:34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</row>
    <row r="2128" spans="1:34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</row>
    <row r="2129" spans="1:34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</row>
    <row r="2130" spans="1:34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</row>
    <row r="2131" spans="1:34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</row>
    <row r="2132" spans="1:34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</row>
    <row r="2133" spans="1:34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</row>
    <row r="2134" spans="1:34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</row>
    <row r="2135" spans="1:34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</row>
    <row r="2136" spans="1:34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</row>
    <row r="2137" spans="1:34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</row>
    <row r="2138" spans="1:34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</row>
    <row r="2139" spans="1:34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</row>
    <row r="2140" spans="1:34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</row>
    <row r="2141" spans="1:34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</row>
    <row r="2142" spans="1:34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</row>
    <row r="2143" spans="1:34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</row>
    <row r="2144" spans="1:34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</row>
    <row r="2145" spans="1:34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</row>
    <row r="2146" spans="1:34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</row>
    <row r="2147" spans="1:34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</row>
    <row r="2148" spans="1:34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</row>
    <row r="2149" spans="1:34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</row>
    <row r="2150" spans="1:34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</row>
    <row r="2151" spans="1:34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</row>
    <row r="2152" spans="1:34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</row>
    <row r="2153" spans="1:34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</row>
    <row r="2154" spans="1:34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</row>
    <row r="2155" spans="1:34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</row>
    <row r="2156" spans="1:34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</row>
    <row r="2157" spans="1:34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</row>
    <row r="2158" spans="1:34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</row>
    <row r="2159" spans="1:34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</row>
    <row r="2160" spans="1:34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</row>
    <row r="2161" spans="1:34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</row>
    <row r="2162" spans="1:34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</row>
    <row r="2163" spans="1:34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</row>
    <row r="2164" spans="1:34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</row>
    <row r="2165" spans="1:34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</row>
    <row r="2166" spans="1:34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</row>
    <row r="2167" spans="1:34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</row>
    <row r="2168" spans="1:34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</row>
    <row r="2169" spans="1:34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</row>
    <row r="2170" spans="1:34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</row>
    <row r="2171" spans="1:34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</row>
    <row r="2172" spans="1:34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</row>
    <row r="2173" spans="1:34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</row>
    <row r="2174" spans="1:34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</row>
    <row r="2175" spans="1:34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</row>
    <row r="2176" spans="1:34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</row>
    <row r="2177" spans="1:34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</row>
    <row r="2178" spans="1:34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</row>
    <row r="2179" spans="1:34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</row>
    <row r="2180" spans="1:34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</row>
    <row r="2181" spans="1:34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</row>
    <row r="2182" spans="1:34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</row>
    <row r="2183" spans="1:34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</row>
    <row r="2184" spans="1:34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</row>
    <row r="2185" spans="1:34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</row>
    <row r="2186" spans="1:34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</row>
    <row r="2187" spans="1:34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</row>
    <row r="2188" spans="1:34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</row>
    <row r="2189" spans="1:34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</row>
    <row r="2190" spans="1:34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</row>
    <row r="2191" spans="1:34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</row>
    <row r="2192" spans="1:34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</row>
    <row r="2193" spans="1:34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</row>
    <row r="2194" spans="1:34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</row>
    <row r="2195" spans="1:34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</row>
    <row r="2196" spans="1:34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</row>
    <row r="2197" spans="1:34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</row>
    <row r="2198" spans="1:34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</row>
    <row r="2199" spans="1:34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</row>
    <row r="2200" spans="1:34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</row>
    <row r="2201" spans="1:34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</row>
    <row r="2202" spans="1:34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</row>
    <row r="2203" spans="1:34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</row>
    <row r="2204" spans="1:34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</row>
    <row r="2205" spans="1:34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</row>
    <row r="2206" spans="1:34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</row>
    <row r="2207" spans="1:34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</row>
    <row r="2208" spans="1:34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</row>
    <row r="2209" spans="1:34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</row>
    <row r="2210" spans="1:34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</row>
    <row r="2211" spans="1:34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</row>
    <row r="2212" spans="1:34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</row>
    <row r="2213" spans="1:34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</row>
    <row r="2214" spans="1:34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</row>
    <row r="2215" spans="1:34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</row>
    <row r="2216" spans="1:34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</row>
    <row r="2217" spans="1:34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</row>
    <row r="2218" spans="1:34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</row>
    <row r="2219" spans="1:34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</row>
    <row r="2220" spans="1:34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</row>
    <row r="2221" spans="1:34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</row>
    <row r="2222" spans="1:34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</row>
    <row r="2223" spans="1:34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</row>
    <row r="2224" spans="1:34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</row>
    <row r="2225" spans="1:34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</row>
    <row r="2226" spans="1:34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</row>
    <row r="2227" spans="1:34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</row>
    <row r="2228" spans="1:34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</row>
    <row r="2229" spans="1:34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</row>
    <row r="2230" spans="1:34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</row>
    <row r="2231" spans="1:34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</row>
    <row r="2232" spans="1:34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</row>
    <row r="2233" spans="1:34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</row>
    <row r="2234" spans="1:34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</row>
    <row r="2235" spans="1:34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</row>
    <row r="2236" spans="1:34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</row>
    <row r="2237" spans="1:34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</row>
    <row r="2238" spans="1:34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</row>
    <row r="2239" spans="1:34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</row>
    <row r="2240" spans="1:34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</row>
    <row r="2241" spans="1:34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</row>
    <row r="2242" spans="1:34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</row>
    <row r="2243" spans="1:34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</row>
    <row r="2244" spans="1:34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</row>
    <row r="2245" spans="1:34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</row>
    <row r="2246" spans="1:34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</row>
    <row r="2247" spans="1:34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</row>
    <row r="2248" spans="1:34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</row>
    <row r="2249" spans="1:34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</row>
    <row r="2250" spans="1:34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</row>
    <row r="2251" spans="1:34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</row>
    <row r="2252" spans="1:34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</row>
    <row r="2253" spans="1:34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</row>
    <row r="2254" spans="1:34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</row>
    <row r="2255" spans="1:34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</row>
    <row r="2256" spans="1:34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</row>
    <row r="2257" spans="1:34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</row>
    <row r="2258" spans="1:34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</row>
    <row r="2259" spans="1:34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</row>
    <row r="2260" spans="1:34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</row>
    <row r="2261" spans="1:34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</row>
    <row r="2262" spans="1:34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</row>
    <row r="2263" spans="1:34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</row>
    <row r="2264" spans="1:34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</row>
    <row r="2265" spans="1:34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</row>
    <row r="2266" spans="1:34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</row>
    <row r="2267" spans="1:34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</row>
    <row r="2268" spans="1:34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</row>
    <row r="2269" spans="1:34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</row>
    <row r="2270" spans="1:34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</row>
    <row r="2271" spans="1:34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</row>
    <row r="2272" spans="1:34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</row>
    <row r="2273" spans="1:34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</row>
    <row r="2274" spans="1:34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</row>
    <row r="2275" spans="1:34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</row>
    <row r="2276" spans="1:34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</row>
    <row r="2277" spans="1:34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</row>
    <row r="2278" spans="1:34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</row>
    <row r="2279" spans="1:34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</row>
    <row r="2280" spans="1:34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</row>
    <row r="2281" spans="1:34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</row>
    <row r="2282" spans="1:34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</row>
    <row r="2283" spans="1:34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</row>
    <row r="2284" spans="1:34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</row>
    <row r="2285" spans="1:34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</row>
    <row r="2286" spans="1:34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</row>
    <row r="2287" spans="1:34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</row>
    <row r="2288" spans="1:34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</row>
    <row r="2289" spans="1:34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</row>
    <row r="2290" spans="1:34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</row>
    <row r="2291" spans="1:34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</row>
    <row r="2292" spans="1:34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</row>
    <row r="2293" spans="1:34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</row>
    <row r="2294" spans="1:34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</row>
    <row r="2295" spans="1:34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</row>
    <row r="2296" spans="1:34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</row>
    <row r="2297" spans="1:34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</row>
    <row r="2298" spans="1:34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</row>
    <row r="2299" spans="1:34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</row>
    <row r="2300" spans="1:34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</row>
    <row r="2301" spans="1:34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</row>
    <row r="2302" spans="1:34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</row>
    <row r="2303" spans="1:34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</row>
    <row r="2304" spans="1:34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</row>
    <row r="2305" spans="1:34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</row>
    <row r="2306" spans="1:34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</row>
    <row r="2307" spans="1:34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</row>
    <row r="2308" spans="1:34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</row>
    <row r="2309" spans="1:34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</row>
    <row r="2310" spans="1:34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</row>
    <row r="2311" spans="1:34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</row>
    <row r="2312" spans="1:34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</row>
    <row r="2313" spans="1:34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</row>
    <row r="2314" spans="1:34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</row>
    <row r="2315" spans="1:34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</row>
    <row r="2316" spans="1:34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</row>
    <row r="2317" spans="1:34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</row>
    <row r="2318" spans="1:34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</row>
    <row r="2319" spans="1:34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</row>
    <row r="2320" spans="1:34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</row>
    <row r="2321" spans="1:34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</row>
    <row r="2322" spans="1:34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</row>
    <row r="2323" spans="1:34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</row>
    <row r="2324" spans="1:34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</row>
    <row r="2325" spans="1:34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</row>
    <row r="2326" spans="1:34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</row>
    <row r="2327" spans="1:34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</row>
    <row r="2328" spans="1:34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</row>
    <row r="2329" spans="1:34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</row>
    <row r="2330" spans="1:34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</row>
    <row r="2331" spans="1:34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</row>
    <row r="2332" spans="1:34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</row>
    <row r="2333" spans="1:34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</row>
    <row r="2334" spans="1:34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</row>
    <row r="2335" spans="1:34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</row>
    <row r="2336" spans="1:34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</row>
    <row r="2337" spans="1:34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</row>
    <row r="2338" spans="1:34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</row>
    <row r="2339" spans="1:34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</row>
    <row r="2340" spans="1:34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</row>
    <row r="2341" spans="1:34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</row>
    <row r="2342" spans="1:34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</row>
    <row r="2343" spans="1:34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</row>
    <row r="2344" spans="1:34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</row>
    <row r="2345" spans="1:34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</row>
    <row r="2346" spans="1:34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</row>
    <row r="2347" spans="1:34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</row>
    <row r="2348" spans="1:34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</row>
    <row r="2349" spans="1:34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</row>
    <row r="2350" spans="1:34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</row>
    <row r="2351" spans="1:34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</row>
    <row r="2352" spans="1:34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</row>
    <row r="2353" spans="1:34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</row>
    <row r="2354" spans="1:34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</row>
    <row r="2355" spans="1:34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</row>
    <row r="2356" spans="1:34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</row>
    <row r="2357" spans="1:34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</row>
    <row r="2358" spans="1:34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</row>
    <row r="2359" spans="1:34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</row>
    <row r="2360" spans="1:34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</row>
    <row r="2361" spans="1:34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</row>
    <row r="2362" spans="1:34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</row>
    <row r="2363" spans="1:34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</row>
    <row r="2364" spans="1:34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</row>
    <row r="2365" spans="1:34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</row>
    <row r="2366" spans="1:34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</row>
    <row r="2367" spans="1:34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</row>
    <row r="2368" spans="1:34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</row>
    <row r="2369" spans="1:34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</row>
    <row r="2370" spans="1:34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</row>
    <row r="2371" spans="1:34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</row>
    <row r="2372" spans="1:34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</row>
    <row r="2373" spans="1:34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</row>
    <row r="2374" spans="1:34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</row>
    <row r="2375" spans="1:34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</row>
    <row r="2376" spans="1:34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</row>
    <row r="2377" spans="1:34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</row>
    <row r="2378" spans="1:34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</row>
    <row r="2379" spans="1:34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</row>
    <row r="2380" spans="1:34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</row>
    <row r="2381" spans="1:34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</row>
    <row r="2382" spans="1:34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</row>
    <row r="2383" spans="1:34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</row>
    <row r="2384" spans="1:34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</row>
    <row r="2385" spans="1:34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</row>
    <row r="2386" spans="1:34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</row>
    <row r="2387" spans="1:34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</row>
    <row r="2388" spans="1:34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</row>
    <row r="2389" spans="1:34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</row>
    <row r="2390" spans="1:34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</row>
    <row r="2391" spans="1:34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</row>
    <row r="2392" spans="1:34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</row>
    <row r="2393" spans="1:34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</row>
    <row r="2394" spans="1:34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</row>
    <row r="2395" spans="1:34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</row>
    <row r="2396" spans="1:34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</row>
    <row r="2397" spans="1:34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</row>
    <row r="2398" spans="1:34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</row>
    <row r="2399" spans="1:34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</row>
    <row r="2400" spans="1:34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</row>
    <row r="2401" spans="1:34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</row>
    <row r="2402" spans="1:34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</row>
    <row r="2403" spans="1:34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</row>
    <row r="2404" spans="1:34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</row>
    <row r="2405" spans="1:34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</row>
    <row r="2406" spans="1:34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</row>
    <row r="2407" spans="1:34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</row>
    <row r="2408" spans="1:34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</row>
    <row r="2409" spans="1:34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</row>
    <row r="2410" spans="1:34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</row>
    <row r="2411" spans="1:34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</row>
    <row r="2412" spans="1:34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</row>
    <row r="2413" spans="1:34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</row>
    <row r="2414" spans="1:34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</row>
    <row r="2415" spans="1:34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</row>
    <row r="2416" spans="1:34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</row>
    <row r="2417" spans="1:34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</row>
    <row r="2418" spans="1:34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</row>
    <row r="2419" spans="1:34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</row>
    <row r="2420" spans="1:34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</row>
    <row r="2421" spans="1:34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</row>
    <row r="2422" spans="1:34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</row>
    <row r="2423" spans="1:34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</row>
    <row r="2424" spans="1:34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</row>
    <row r="2425" spans="1:34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</row>
    <row r="2426" spans="1:34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</row>
    <row r="2427" spans="1:34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</row>
    <row r="2428" spans="1:34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</row>
    <row r="2429" spans="1:34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</row>
    <row r="2430" spans="1:34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</row>
    <row r="2431" spans="1:34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</row>
    <row r="2432" spans="1:34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</row>
    <row r="2433" spans="1:34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</row>
    <row r="2434" spans="1:34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</row>
    <row r="2435" spans="1:34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</row>
    <row r="2436" spans="1:34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</row>
    <row r="2437" spans="1:34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</row>
    <row r="2438" spans="1:34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</row>
    <row r="2439" spans="1:34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</row>
    <row r="2440" spans="1:34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</row>
    <row r="2441" spans="1:34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</row>
    <row r="2442" spans="1:34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</row>
    <row r="2443" spans="1:34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</row>
    <row r="2444" spans="1:34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</row>
    <row r="2445" spans="1:34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</row>
    <row r="2446" spans="1:34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</row>
    <row r="2447" spans="1:34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</row>
    <row r="2448" spans="1:34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</row>
    <row r="2449" spans="1:34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</row>
    <row r="2450" spans="1:34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</row>
    <row r="2451" spans="1:34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</row>
    <row r="2452" spans="1:34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</row>
    <row r="2453" spans="1:34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</row>
    <row r="2454" spans="1:34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</row>
    <row r="2455" spans="1:34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</row>
    <row r="2456" spans="1:34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</row>
    <row r="2457" spans="1:34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</row>
    <row r="2458" spans="1:34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</row>
    <row r="2459" spans="1:34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</row>
    <row r="2460" spans="1:34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</row>
    <row r="2461" spans="1:34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</row>
    <row r="2462" spans="1:34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</row>
    <row r="2463" spans="1:34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</row>
    <row r="2464" spans="1:34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</row>
    <row r="2465" spans="1:34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</row>
    <row r="2466" spans="1:34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</row>
    <row r="2467" spans="1:34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</row>
    <row r="2468" spans="1:34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</row>
    <row r="2469" spans="1:34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</row>
    <row r="2470" spans="1:34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</row>
    <row r="2471" spans="1:34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</row>
    <row r="2472" spans="1:34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</row>
    <row r="2473" spans="1:34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</row>
    <row r="2474" spans="1:34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</row>
    <row r="2475" spans="1:34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</row>
    <row r="2476" spans="1:34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</row>
    <row r="2477" spans="1:34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</row>
    <row r="2478" spans="1:34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</row>
    <row r="2479" spans="1:34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</row>
    <row r="2480" spans="1:34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</row>
    <row r="2481" spans="1:34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</row>
    <row r="2482" spans="1:34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</row>
    <row r="2483" spans="1:34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</row>
    <row r="2484" spans="1:34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</row>
    <row r="2485" spans="1:34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</row>
    <row r="2486" spans="1:34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</row>
    <row r="2487" spans="1:34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</row>
    <row r="2488" spans="1:34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</row>
    <row r="2489" spans="1:34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</row>
    <row r="2490" spans="1:34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</row>
    <row r="2491" spans="1:34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</row>
    <row r="2492" spans="1:34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</row>
    <row r="2493" spans="1:34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</row>
    <row r="2494" spans="1:34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</row>
    <row r="2495" spans="1:34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</row>
    <row r="2496" spans="1:34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</row>
    <row r="2497" spans="1:34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</row>
    <row r="2498" spans="1:34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</row>
    <row r="2499" spans="1:34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</row>
    <row r="2500" spans="1:34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</row>
    <row r="2501" spans="1:34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</row>
    <row r="2502" spans="1:34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</row>
    <row r="2503" spans="1:34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</row>
    <row r="2504" spans="1:34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</row>
    <row r="2505" spans="1:34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</row>
    <row r="2506" spans="1:34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</row>
    <row r="2507" spans="1:34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</row>
    <row r="2508" spans="1:34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</row>
    <row r="2509" spans="1:34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</row>
    <row r="2510" spans="1:34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</row>
    <row r="2511" spans="1:34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</row>
    <row r="2512" spans="1:34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</row>
    <row r="2513" spans="1:34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</row>
    <row r="2514" spans="1:34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</row>
    <row r="2515" spans="1:34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</row>
    <row r="2516" spans="1:34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</row>
    <row r="2517" spans="1:34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</row>
    <row r="2518" spans="1:34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</row>
    <row r="2519" spans="1:34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</row>
    <row r="2520" spans="1:34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</row>
    <row r="2521" spans="1:34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</row>
    <row r="2522" spans="1:34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</row>
    <row r="2523" spans="1:34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</row>
    <row r="2524" spans="1:34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</row>
    <row r="2525" spans="1:34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</row>
    <row r="2526" spans="1:34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</row>
    <row r="2527" spans="1:34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</row>
    <row r="2528" spans="1:34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</row>
    <row r="2529" spans="1:34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</row>
    <row r="2530" spans="1:34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</row>
    <row r="2531" spans="1:34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</row>
    <row r="2532" spans="1:34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</row>
    <row r="2533" spans="1:34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</row>
    <row r="2534" spans="1:34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</row>
    <row r="2535" spans="1:34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</row>
    <row r="2536" spans="1:34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</row>
    <row r="2537" spans="1:34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</row>
    <row r="2538" spans="1:34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</row>
    <row r="2539" spans="1:34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</row>
    <row r="2540" spans="1:34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</row>
    <row r="2541" spans="1:34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</row>
    <row r="2542" spans="1:34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</row>
    <row r="2543" spans="1:34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</row>
    <row r="2544" spans="1:34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</row>
    <row r="2545" spans="1:34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</row>
    <row r="2546" spans="1:34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</row>
    <row r="2547" spans="1:34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</row>
    <row r="2548" spans="1:34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</row>
    <row r="2549" spans="1:34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</row>
    <row r="2550" spans="1:34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</row>
    <row r="2551" spans="1:34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</row>
    <row r="2552" spans="1:34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</row>
    <row r="2553" spans="1:34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</row>
    <row r="2554" spans="1:34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</row>
    <row r="2555" spans="1:34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</row>
    <row r="2556" spans="1:34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</row>
    <row r="2557" spans="1:34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</row>
    <row r="2558" spans="1:34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</row>
    <row r="2559" spans="1:34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</row>
    <row r="2560" spans="1:34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</row>
    <row r="2561" spans="1:34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</row>
    <row r="2562" spans="1:34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</row>
    <row r="2563" spans="1:34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</row>
    <row r="2564" spans="1:34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</row>
    <row r="2565" spans="1:34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</row>
    <row r="2566" spans="1:34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</row>
    <row r="2567" spans="1:34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</row>
    <row r="2568" spans="1:34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</row>
    <row r="2569" spans="1:34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</row>
    <row r="2570" spans="1:34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</row>
    <row r="2571" spans="1:34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</row>
    <row r="2572" spans="1:34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</row>
    <row r="2573" spans="1:34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</row>
    <row r="2574" spans="1:34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</row>
    <row r="2575" spans="1:34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</row>
    <row r="2576" spans="1:34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</row>
    <row r="2577" spans="1:34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</row>
    <row r="2578" spans="1:34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</row>
    <row r="2579" spans="1:34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</row>
    <row r="2580" spans="1:34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</row>
    <row r="2581" spans="1:34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</row>
    <row r="2582" spans="1:34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</row>
    <row r="2583" spans="1:34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</row>
    <row r="2584" spans="1:34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</row>
    <row r="2585" spans="1:34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</row>
    <row r="2586" spans="1:34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</row>
    <row r="2587" spans="1:34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</row>
    <row r="2588" spans="1:34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</row>
    <row r="2589" spans="1:34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</row>
    <row r="2590" spans="1:34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</row>
    <row r="2591" spans="1:34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</row>
    <row r="2592" spans="1:34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</row>
    <row r="2593" spans="1:34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</row>
    <row r="2594" spans="1:34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</row>
    <row r="2595" spans="1:34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</row>
    <row r="2596" spans="1:34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</row>
    <row r="2597" spans="1:34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</row>
    <row r="2598" spans="1:34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</row>
    <row r="2599" spans="1:34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</row>
    <row r="2600" spans="1:34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</row>
    <row r="2601" spans="1:34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</row>
    <row r="2602" spans="1:34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</row>
    <row r="2603" spans="1:34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</row>
    <row r="2604" spans="1:34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</row>
    <row r="2605" spans="1:34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</row>
    <row r="2606" spans="1:34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</row>
    <row r="2607" spans="1:34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</row>
    <row r="2608" spans="1:34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</row>
    <row r="2609" spans="1:34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</row>
    <row r="2610" spans="1:34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</row>
    <row r="2611" spans="1:34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</row>
    <row r="2612" spans="1:34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</row>
    <row r="2613" spans="1:34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</row>
    <row r="2614" spans="1:34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</row>
    <row r="2615" spans="1:34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</row>
    <row r="2616" spans="1:34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</row>
    <row r="2617" spans="1:34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</row>
    <row r="2618" spans="1:34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</row>
    <row r="2619" spans="1:34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</row>
    <row r="2620" spans="1:34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</row>
    <row r="2621" spans="1:34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</row>
    <row r="2622" spans="1:34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</row>
    <row r="2623" spans="1:34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</row>
    <row r="2624" spans="1:34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</row>
    <row r="2625" spans="1:34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</row>
    <row r="2626" spans="1:34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</row>
    <row r="2627" spans="1:34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</row>
    <row r="2628" spans="1:34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</row>
    <row r="2629" spans="1:34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</row>
    <row r="2630" spans="1:34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</row>
    <row r="2631" spans="1:34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</row>
    <row r="2632" spans="1:34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</row>
    <row r="2633" spans="1:34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</row>
    <row r="2634" spans="1:34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</row>
    <row r="2635" spans="1:34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</row>
    <row r="2636" spans="1:34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</row>
    <row r="2637" spans="1:34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</row>
    <row r="2638" spans="1:34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</row>
    <row r="2639" spans="1:34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</row>
    <row r="2640" spans="1:34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</row>
    <row r="2641" spans="1:34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</row>
    <row r="2642" spans="1:34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</row>
    <row r="2643" spans="1:34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</row>
    <row r="2644" spans="1:34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</row>
    <row r="2645" spans="1:34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</row>
    <row r="2646" spans="1:34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</row>
    <row r="2647" spans="1:34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</row>
    <row r="2648" spans="1:34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</row>
    <row r="2649" spans="1:34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</row>
    <row r="2650" spans="1:34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</row>
    <row r="2651" spans="1:34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</row>
    <row r="2652" spans="1:34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</row>
    <row r="2653" spans="1:34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</row>
    <row r="2654" spans="1:34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</row>
    <row r="2655" spans="1:34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</row>
    <row r="2656" spans="1:34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</row>
    <row r="2657" spans="1:34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</row>
    <row r="2658" spans="1:34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</row>
    <row r="2659" spans="1:34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</row>
    <row r="2660" spans="1:34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</row>
    <row r="2661" spans="1:34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</row>
    <row r="2662" spans="1:34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</row>
    <row r="2663" spans="1:34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</row>
    <row r="2664" spans="1:34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</row>
    <row r="2665" spans="1:34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</row>
    <row r="2666" spans="1:34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</row>
    <row r="2667" spans="1:34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</row>
    <row r="2668" spans="1:34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</row>
    <row r="2669" spans="1:34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</row>
    <row r="2670" spans="1:34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</row>
    <row r="2671" spans="1:34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</row>
    <row r="2672" spans="1:34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</row>
    <row r="2673" spans="1:34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</row>
    <row r="2674" spans="1:34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</row>
    <row r="2675" spans="1:34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</row>
    <row r="2676" spans="1:34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</row>
    <row r="2677" spans="1:34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</row>
    <row r="2678" spans="1:34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</row>
    <row r="2679" spans="1:34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</row>
    <row r="2680" spans="1:34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</row>
    <row r="2681" spans="1:34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</row>
    <row r="2682" spans="1:34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</row>
    <row r="2683" spans="1:34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</row>
    <row r="2684" spans="1:34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</row>
    <row r="2685" spans="1:34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</row>
    <row r="2686" spans="1:34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</row>
    <row r="2687" spans="1:34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</row>
    <row r="2688" spans="1:34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</row>
    <row r="2689" spans="1:34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</row>
    <row r="2690" spans="1:34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</row>
    <row r="2691" spans="1:34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</row>
    <row r="2692" spans="1:34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</row>
    <row r="2693" spans="1:34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</row>
    <row r="2694" spans="1:34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</row>
    <row r="2695" spans="1:34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</row>
    <row r="2696" spans="1:34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</row>
    <row r="2697" spans="1:34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</row>
    <row r="2698" spans="1:34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</row>
    <row r="2699" spans="1:34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</row>
    <row r="2700" spans="1:34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</row>
    <row r="2701" spans="1:34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</row>
    <row r="2702" spans="1:34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</row>
    <row r="2703" spans="1:34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</row>
    <row r="2704" spans="1:34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</row>
    <row r="2705" spans="1:34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</row>
    <row r="2706" spans="1:34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</row>
    <row r="2707" spans="1:34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</row>
    <row r="2708" spans="1:34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</row>
    <row r="2709" spans="1:34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</row>
    <row r="2710" spans="1:34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</row>
    <row r="2711" spans="1:34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</row>
    <row r="2712" spans="1:34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</row>
    <row r="2713" spans="1:34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</row>
    <row r="2714" spans="1:34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</row>
    <row r="2715" spans="1:34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</row>
    <row r="2716" spans="1:34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</row>
    <row r="2717" spans="1:34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</row>
    <row r="2718" spans="1:34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</row>
    <row r="2719" spans="1:34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</row>
    <row r="2720" spans="1:34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</row>
    <row r="2721" spans="1:34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</row>
    <row r="2722" spans="1:34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</row>
    <row r="2723" spans="1:34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</row>
    <row r="2724" spans="1:34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</row>
    <row r="2725" spans="1:34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</row>
    <row r="2726" spans="1:34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</row>
    <row r="2727" spans="1:34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</row>
    <row r="2728" spans="1:34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</row>
    <row r="2729" spans="1:34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</row>
    <row r="2730" spans="1:34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</row>
    <row r="2731" spans="1:34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</row>
    <row r="2732" spans="1:34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</row>
    <row r="2733" spans="1:34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</row>
    <row r="2734" spans="1:34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</row>
    <row r="2735" spans="1:34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</row>
    <row r="2736" spans="1:34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</row>
    <row r="2737" spans="1:34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</row>
    <row r="2738" spans="1:34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</row>
    <row r="2739" spans="1:34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</row>
    <row r="2740" spans="1:34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</row>
    <row r="2741" spans="1:34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</row>
    <row r="2742" spans="1:34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</row>
    <row r="2743" spans="1:34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</row>
    <row r="2744" spans="1:34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</row>
    <row r="2745" spans="1:34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</row>
    <row r="2746" spans="1:34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</row>
    <row r="2747" spans="1:34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</row>
    <row r="2748" spans="1:34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</row>
    <row r="2749" spans="1:34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</row>
    <row r="2750" spans="1:34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</row>
    <row r="2751" spans="1:34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</row>
    <row r="2752" spans="1:34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</row>
    <row r="2753" spans="1:34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</row>
    <row r="2754" spans="1:34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</row>
    <row r="2755" spans="1:34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</row>
    <row r="2756" spans="1:34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</row>
    <row r="2757" spans="1:34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</row>
    <row r="2758" spans="1:34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</row>
    <row r="2759" spans="1:34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</row>
    <row r="2760" spans="1:34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</row>
    <row r="2761" spans="1:34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</row>
    <row r="2762" spans="1:34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</row>
    <row r="2763" spans="1:34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</row>
    <row r="2764" spans="1:34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</row>
    <row r="2765" spans="1:34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</row>
    <row r="2766" spans="1:34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</row>
    <row r="2767" spans="1:34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</row>
    <row r="2768" spans="1:34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</row>
    <row r="2769" spans="1:34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</row>
    <row r="2770" spans="1:34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</row>
    <row r="2771" spans="1:34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</row>
    <row r="2772" spans="1:34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</row>
    <row r="2773" spans="1:34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</row>
    <row r="2774" spans="1:34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</row>
    <row r="2775" spans="1:34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</row>
    <row r="2776" spans="1:34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</row>
    <row r="2777" spans="1:34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</row>
    <row r="2778" spans="1:34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</row>
    <row r="2779" spans="1:34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</row>
    <row r="2780" spans="1:34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</row>
    <row r="2781" spans="1:34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</row>
    <row r="2782" spans="1:34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</row>
    <row r="2783" spans="1:34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</row>
    <row r="2784" spans="1:34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</row>
    <row r="2785" spans="1:34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</row>
    <row r="2786" spans="1:34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</row>
    <row r="2787" spans="1:34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</row>
    <row r="2788" spans="1:34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</row>
    <row r="2789" spans="1:34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</row>
    <row r="2790" spans="1:34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</row>
    <row r="2791" spans="1:34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</row>
    <row r="2792" spans="1:34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</row>
    <row r="2793" spans="1:34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</row>
    <row r="2794" spans="1:34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</row>
    <row r="2795" spans="1:34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</row>
    <row r="2796" spans="1:34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</row>
    <row r="2797" spans="1:34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</row>
    <row r="2798" spans="1:34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</row>
    <row r="2799" spans="1:34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</row>
    <row r="2800" spans="1:34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</row>
    <row r="2801" spans="1:34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</row>
    <row r="2802" spans="1:34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</row>
    <row r="2803" spans="1:34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</row>
    <row r="2804" spans="1:34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</row>
    <row r="2805" spans="1:34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</row>
    <row r="2806" spans="1:34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</row>
    <row r="2807" spans="1:34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</row>
    <row r="2808" spans="1:34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</row>
    <row r="2809" spans="1:34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</row>
    <row r="2810" spans="1:34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</row>
    <row r="2811" spans="1:34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</row>
    <row r="2812" spans="1:34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</row>
    <row r="2813" spans="1:34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</row>
    <row r="2814" spans="1:34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</row>
    <row r="2815" spans="1:34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</row>
    <row r="2816" spans="1:34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</row>
    <row r="2817" spans="1:34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</row>
    <row r="2818" spans="1:34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</row>
    <row r="2819" spans="1:34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</row>
    <row r="2820" spans="1:34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</row>
    <row r="2821" spans="1:34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</row>
    <row r="2822" spans="1:34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</row>
    <row r="2823" spans="1:34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</row>
    <row r="2824" spans="1:34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</row>
    <row r="2825" spans="1:34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</row>
    <row r="2826" spans="1:34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</row>
    <row r="2827" spans="1:34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</row>
    <row r="2828" spans="1:34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</row>
    <row r="2829" spans="1:34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</row>
    <row r="2830" spans="1:34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</row>
    <row r="2831" spans="1:34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</row>
    <row r="2832" spans="1:34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</row>
    <row r="2833" spans="1:34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</row>
    <row r="2834" spans="1:34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</row>
    <row r="2835" spans="1:34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</row>
    <row r="2836" spans="1:34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</row>
    <row r="2837" spans="1:34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</row>
    <row r="2838" spans="1:34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</row>
    <row r="2839" spans="1:34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</row>
    <row r="2840" spans="1:34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</row>
    <row r="2841" spans="1:34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</row>
    <row r="2842" spans="1:34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</row>
    <row r="2843" spans="1:34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</row>
    <row r="2844" spans="1:34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</row>
    <row r="2845" spans="1:34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</row>
    <row r="2846" spans="1:34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</row>
    <row r="2847" spans="1:34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</row>
    <row r="2848" spans="1:34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</row>
    <row r="2849" spans="1:34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</row>
    <row r="2850" spans="1:34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</row>
    <row r="2851" spans="1:34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</row>
    <row r="2852" spans="1:34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</row>
    <row r="2853" spans="1:34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</row>
    <row r="2854" spans="1:34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</row>
    <row r="2855" spans="1:34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</row>
    <row r="2856" spans="1:34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</row>
    <row r="2857" spans="1:34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</row>
    <row r="2858" spans="1:34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</row>
    <row r="2859" spans="1:34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</row>
    <row r="2860" spans="1:34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</row>
    <row r="2861" spans="1:34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</row>
    <row r="2862" spans="1:34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</row>
    <row r="2863" spans="1:34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</row>
    <row r="2864" spans="1:34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</row>
    <row r="2865" spans="1:34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</row>
    <row r="2866" spans="1:34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</row>
    <row r="2867" spans="1:34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</row>
    <row r="2868" spans="1:34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</row>
    <row r="2869" spans="1:34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</row>
    <row r="2870" spans="1:34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</row>
    <row r="2871" spans="1:34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</row>
    <row r="2872" spans="1:34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</row>
    <row r="2873" spans="1:34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</row>
    <row r="2874" spans="1:34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</row>
    <row r="2875" spans="1:34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</row>
    <row r="2876" spans="1:34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</row>
    <row r="2877" spans="1:34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</row>
    <row r="2878" spans="1:34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</row>
    <row r="2879" spans="1:34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</row>
    <row r="2880" spans="1:34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</row>
    <row r="2881" spans="1:34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</row>
    <row r="2882" spans="1:34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</row>
    <row r="2883" spans="1:34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</row>
    <row r="2884" spans="1:34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</row>
    <row r="2885" spans="1:34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</row>
    <row r="2886" spans="1:34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</row>
    <row r="2887" spans="1:34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</row>
    <row r="2888" spans="1:34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</row>
    <row r="2889" spans="1:34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</row>
    <row r="2890" spans="1:34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</row>
    <row r="2891" spans="1:34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</row>
    <row r="2892" spans="1:34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</row>
    <row r="2893" spans="1:34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</row>
    <row r="2894" spans="1:34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</row>
    <row r="2895" spans="1:34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</row>
    <row r="2896" spans="1:34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</row>
    <row r="2897" spans="1:34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</row>
    <row r="2898" spans="1:34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</row>
    <row r="2899" spans="1:34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</row>
    <row r="2900" spans="1:34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</row>
    <row r="2901" spans="1:34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</row>
    <row r="2902" spans="1:34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</row>
    <row r="2903" spans="1:34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</row>
    <row r="2904" spans="1:34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</row>
    <row r="2905" spans="1:34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</row>
    <row r="2906" spans="1:34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</row>
    <row r="2907" spans="1:34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</row>
    <row r="2908" spans="1:34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</row>
    <row r="2909" spans="1:34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</row>
    <row r="2910" spans="1:34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</row>
    <row r="2911" spans="1:34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</row>
    <row r="2912" spans="1:34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</row>
    <row r="2913" spans="1:34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</row>
    <row r="2914" spans="1:34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</row>
    <row r="2915" spans="1:34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</row>
    <row r="2916" spans="1:34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</row>
    <row r="2917" spans="1:34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</row>
    <row r="2918" spans="1:34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</row>
    <row r="2919" spans="1:34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</row>
    <row r="2920" spans="1:34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</row>
    <row r="2921" spans="1:34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</row>
    <row r="2922" spans="1:34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</row>
    <row r="2923" spans="1:34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</row>
    <row r="2924" spans="1:34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</row>
    <row r="2925" spans="1:34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</row>
    <row r="2926" spans="1:34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</row>
    <row r="2927" spans="1:34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</row>
    <row r="2928" spans="1:34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</row>
    <row r="2929" spans="1:34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</row>
    <row r="2930" spans="1:34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</row>
    <row r="2931" spans="1:34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</row>
    <row r="2932" spans="1:34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</row>
    <row r="2933" spans="1:34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</row>
    <row r="2934" spans="1:34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</row>
    <row r="2935" spans="1:34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</row>
    <row r="2936" spans="1:34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</row>
    <row r="2937" spans="1:34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</row>
    <row r="2938" spans="1:34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</row>
    <row r="2939" spans="1:34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</row>
    <row r="2940" spans="1:34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</row>
    <row r="2941" spans="1:34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</row>
    <row r="2942" spans="1:34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</row>
    <row r="2943" spans="1:34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</row>
    <row r="2944" spans="1:34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</row>
    <row r="2945" spans="1:34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</row>
    <row r="2946" spans="1:34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</row>
    <row r="2947" spans="1:34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</row>
    <row r="2948" spans="1:34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</row>
    <row r="2949" spans="1:34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</row>
    <row r="2950" spans="1:34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</row>
    <row r="2951" spans="1:34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</row>
    <row r="2952" spans="1:34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</row>
    <row r="2953" spans="1:34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</row>
    <row r="2954" spans="1:34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</row>
    <row r="2955" spans="1:34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</row>
    <row r="2956" spans="1:34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</row>
    <row r="2957" spans="1:34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</row>
    <row r="2958" spans="1:34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</row>
    <row r="2959" spans="1:34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</row>
    <row r="2960" spans="1:34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</row>
    <row r="2961" spans="1:34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</row>
    <row r="2962" spans="1:34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</row>
    <row r="2963" spans="1:34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</row>
    <row r="2964" spans="1:34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</row>
    <row r="2965" spans="1:34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</row>
    <row r="2966" spans="1:34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</row>
    <row r="2967" spans="1:34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</row>
    <row r="2968" spans="1:34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</row>
    <row r="2969" spans="1:34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</row>
    <row r="2970" spans="1:34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</row>
    <row r="2971" spans="1:34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</row>
    <row r="2972" spans="1:34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</row>
    <row r="2973" spans="1:34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</row>
    <row r="2974" spans="1:34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</row>
    <row r="2975" spans="1:34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</row>
    <row r="2976" spans="1:34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</row>
    <row r="2977" spans="1:34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</row>
    <row r="2978" spans="1:34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</row>
    <row r="2979" spans="1:34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</row>
    <row r="2980" spans="1:34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</row>
    <row r="2981" spans="1:34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</row>
    <row r="2982" spans="1:34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</row>
    <row r="2983" spans="1:34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</row>
    <row r="2984" spans="1:34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</row>
    <row r="2985" spans="1:34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</row>
    <row r="2986" spans="1:34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</row>
    <row r="2987" spans="1:34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</row>
    <row r="2988" spans="1:34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</row>
    <row r="2989" spans="1:34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</row>
    <row r="2990" spans="1:34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</row>
    <row r="2991" spans="1:34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</row>
    <row r="2992" spans="1:34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</row>
    <row r="2993" spans="1:34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</row>
    <row r="2994" spans="1:34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</row>
    <row r="2995" spans="1:34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</row>
    <row r="2996" spans="1:34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</row>
    <row r="2997" spans="1:34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</row>
    <row r="2998" spans="1:34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</row>
    <row r="2999" spans="1:34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</row>
    <row r="3000" spans="1:34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</row>
    <row r="3001" spans="1:34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</row>
    <row r="3002" spans="1:34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</row>
    <row r="3003" spans="1:34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</row>
    <row r="3004" spans="1:34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</row>
    <row r="3005" spans="1:34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</row>
    <row r="3006" spans="1:34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</row>
    <row r="3007" spans="1:34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</row>
    <row r="3008" spans="1:34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</row>
    <row r="3009" spans="1:34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</row>
    <row r="3010" spans="1:34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</row>
    <row r="3011" spans="1:34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</row>
    <row r="3012" spans="1:34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</row>
    <row r="3013" spans="1:34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</row>
    <row r="3014" spans="1:34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</row>
    <row r="3015" spans="1:34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</row>
    <row r="3016" spans="1:34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</row>
    <row r="3017" spans="1:34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</row>
    <row r="3018" spans="1:34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</row>
    <row r="3019" spans="1:34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</row>
    <row r="3020" spans="1:34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</row>
    <row r="3021" spans="1:34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</row>
    <row r="3022" spans="1:34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</row>
    <row r="3023" spans="1:34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</row>
    <row r="3024" spans="1:34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</row>
    <row r="3025" spans="1:34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</row>
    <row r="3026" spans="1:34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</row>
    <row r="3027" spans="1:34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</row>
    <row r="3028" spans="1:34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</row>
    <row r="3029" spans="1:34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</row>
    <row r="3030" spans="1:34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</row>
    <row r="3031" spans="1:34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</row>
    <row r="3032" spans="1:34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</row>
    <row r="3033" spans="1:34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</row>
    <row r="3034" spans="1:34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</row>
    <row r="3035" spans="1:34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</row>
    <row r="3036" spans="1:34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</row>
    <row r="3037" spans="1:34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</row>
    <row r="3038" spans="1:34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</row>
    <row r="3039" spans="1:34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</row>
    <row r="3040" spans="1:34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</row>
    <row r="3041" spans="1:34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</row>
    <row r="3042" spans="1:34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</row>
    <row r="3043" spans="1:34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</row>
    <row r="3044" spans="1:34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</row>
    <row r="3045" spans="1:34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</row>
    <row r="3046" spans="1:34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</row>
    <row r="3047" spans="1:34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</row>
    <row r="3048" spans="1:34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</row>
    <row r="3049" spans="1:34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</row>
    <row r="3050" spans="1:34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</row>
    <row r="3051" spans="1:34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</row>
    <row r="3052" spans="1:34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</row>
    <row r="3053" spans="1:34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</row>
    <row r="3054" spans="1:34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</row>
    <row r="3055" spans="1:34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</row>
    <row r="3056" spans="1:34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</row>
    <row r="3057" spans="1:34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</row>
    <row r="3058" spans="1:34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</row>
    <row r="3059" spans="1:34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</row>
    <row r="3060" spans="1:34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</row>
    <row r="3061" spans="1:34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</row>
    <row r="3062" spans="1:34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</row>
    <row r="3063" spans="1:34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</row>
    <row r="3064" spans="1:34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</row>
    <row r="3065" spans="1:34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</row>
    <row r="3066" spans="1:34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</row>
    <row r="3067" spans="1:34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</row>
    <row r="3068" spans="1:34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</row>
    <row r="3069" spans="1:34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</row>
    <row r="3070" spans="1:34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</row>
    <row r="3071" spans="1:34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</row>
    <row r="3072" spans="1:34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</row>
    <row r="3073" spans="1:34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</row>
    <row r="3074" spans="1:34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</row>
    <row r="3075" spans="1:34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</row>
    <row r="3076" spans="1:34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</row>
    <row r="3077" spans="1:34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</row>
    <row r="3078" spans="1:34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</row>
    <row r="3079" spans="1:34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</row>
    <row r="3080" spans="1:34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</row>
    <row r="3081" spans="1:34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</row>
    <row r="3082" spans="1:34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</row>
    <row r="3083" spans="1:34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</row>
    <row r="3084" spans="1:34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</row>
    <row r="3085" spans="1:34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</row>
    <row r="3086" spans="1:34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</row>
    <row r="3087" spans="1:34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</row>
    <row r="3088" spans="1:34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</row>
    <row r="3089" spans="1:34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</row>
    <row r="3090" spans="1:34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</row>
    <row r="3091" spans="1:34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</row>
    <row r="3092" spans="1:34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</row>
    <row r="3093" spans="1:34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</row>
    <row r="3094" spans="1:34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</row>
    <row r="3095" spans="1:34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</row>
    <row r="3096" spans="1:34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</row>
    <row r="3097" spans="1:34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</row>
    <row r="3098" spans="1:34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</row>
    <row r="3099" spans="1:34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</row>
    <row r="3100" spans="1:34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</row>
    <row r="3101" spans="1:34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</row>
    <row r="3102" spans="1:34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</row>
    <row r="3103" spans="1:34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</row>
    <row r="3104" spans="1:34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</row>
    <row r="3105" spans="1:34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</row>
    <row r="3106" spans="1:34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</row>
    <row r="3107" spans="1:34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</row>
    <row r="3108" spans="1:34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</row>
    <row r="3109" spans="1:34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</row>
    <row r="3110" spans="1:34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</row>
    <row r="3111" spans="1:34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</row>
    <row r="3112" spans="1:34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</row>
    <row r="3113" spans="1:34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</row>
    <row r="3114" spans="1:34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</row>
    <row r="3115" spans="1:34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</row>
    <row r="3116" spans="1:34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</row>
    <row r="3117" spans="1:34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</row>
    <row r="3118" spans="1:34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</row>
    <row r="3119" spans="1:34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</row>
    <row r="3120" spans="1:34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</row>
    <row r="3121" spans="1:34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</row>
    <row r="3122" spans="1:34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</row>
    <row r="3123" spans="1:34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</row>
    <row r="3124" spans="1:34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</row>
    <row r="3125" spans="1:34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</row>
    <row r="3126" spans="1:34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</row>
    <row r="3127" spans="1:34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</row>
    <row r="3128" spans="1:34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</row>
    <row r="3129" spans="1:34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</row>
    <row r="3130" spans="1:34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</row>
    <row r="3131" spans="1:34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</row>
    <row r="3132" spans="1:34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</row>
    <row r="3133" spans="1:34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</row>
    <row r="3134" spans="1:34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</row>
    <row r="3135" spans="1:34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</row>
    <row r="3136" spans="1:34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</row>
    <row r="3137" spans="1:34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</row>
    <row r="3138" spans="1:34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</row>
    <row r="3139" spans="1:34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</row>
    <row r="3140" spans="1:34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</row>
    <row r="3141" spans="1:34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</row>
    <row r="3142" spans="1:34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</row>
    <row r="3143" spans="1:34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</row>
    <row r="3144" spans="1:34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</row>
    <row r="3145" spans="1:34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</row>
    <row r="3146" spans="1:34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</row>
    <row r="3147" spans="1:34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</row>
    <row r="3148" spans="1:34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</row>
    <row r="3149" spans="1:34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</row>
    <row r="3150" spans="1:34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</row>
    <row r="3151" spans="1:34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</row>
    <row r="3152" spans="1:34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</row>
    <row r="3153" spans="1:34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</row>
    <row r="3154" spans="1:34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</row>
    <row r="3155" spans="1:34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</row>
    <row r="3156" spans="1:34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</row>
    <row r="3157" spans="1:34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</row>
    <row r="3158" spans="1:34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</row>
    <row r="3159" spans="1:34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</row>
    <row r="3160" spans="1:34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</row>
    <row r="3161" spans="1:34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</row>
    <row r="3162" spans="1:34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</row>
    <row r="3163" spans="1:34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</row>
    <row r="3164" spans="1:34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</row>
    <row r="3165" spans="1:34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</row>
    <row r="3166" spans="1:34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</row>
    <row r="3167" spans="1:34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</row>
    <row r="3168" spans="1:34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</row>
    <row r="3169" spans="1:34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</row>
    <row r="3170" spans="1:34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</row>
    <row r="3171" spans="1:34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</row>
    <row r="3172" spans="1:34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</row>
    <row r="3173" spans="1:34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</row>
    <row r="3174" spans="1:34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</row>
    <row r="3175" spans="1:34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</row>
    <row r="3176" spans="1:34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</row>
    <row r="3177" spans="1:34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</row>
    <row r="3178" spans="1:34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</row>
    <row r="3179" spans="1:34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</row>
    <row r="3180" spans="1:34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</row>
    <row r="3181" spans="1:34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</row>
    <row r="3182" spans="1:34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</row>
    <row r="3183" spans="1:34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</row>
    <row r="3184" spans="1:34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</row>
    <row r="3185" spans="1:34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</row>
    <row r="3186" spans="1:34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</row>
    <row r="3187" spans="1:34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</row>
    <row r="3188" spans="1:34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</row>
    <row r="3189" spans="1:34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</row>
    <row r="3190" spans="1:34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</row>
    <row r="3191" spans="1:34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</row>
    <row r="3192" spans="1:34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</row>
    <row r="3193" spans="1:34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</row>
    <row r="3194" spans="1:34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</row>
    <row r="3195" spans="1:34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</row>
    <row r="3196" spans="1:34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</row>
    <row r="3197" spans="1:34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</row>
    <row r="3198" spans="1:34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</row>
    <row r="3199" spans="1:34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</row>
    <row r="3200" spans="1:34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</row>
    <row r="3201" spans="1:34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</row>
    <row r="3202" spans="1:34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</row>
    <row r="3203" spans="1:34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</row>
    <row r="3204" spans="1:34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</row>
    <row r="3205" spans="1:34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</row>
    <row r="3206" spans="1:34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</row>
    <row r="3207" spans="1:34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</row>
    <row r="3208" spans="1:34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</row>
    <row r="3209" spans="1:34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</row>
    <row r="3210" spans="1:34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</row>
    <row r="3211" spans="1:34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</row>
    <row r="3212" spans="1:34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</row>
    <row r="3213" spans="1:34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</row>
    <row r="3214" spans="1:34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</row>
    <row r="3215" spans="1:34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</row>
    <row r="3216" spans="1:34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</row>
    <row r="3217" spans="1:34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</row>
    <row r="3218" spans="1:34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</row>
    <row r="3219" spans="1:34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</row>
    <row r="3220" spans="1:34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</row>
    <row r="3221" spans="1:34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</row>
    <row r="3222" spans="1:34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</row>
    <row r="3223" spans="1:34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</row>
    <row r="3224" spans="1:34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</row>
    <row r="3225" spans="1:34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</row>
    <row r="3226" spans="1:34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</row>
    <row r="3227" spans="1:34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</row>
    <row r="3228" spans="1:34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</row>
    <row r="3229" spans="1:34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</row>
    <row r="3230" spans="1:34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</row>
    <row r="3231" spans="1:34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</row>
    <row r="3232" spans="1:34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</row>
    <row r="3233" spans="1:34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</row>
    <row r="3234" spans="1:34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</row>
    <row r="3235" spans="1:34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</row>
    <row r="3236" spans="1:34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</row>
    <row r="3237" spans="1:34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</row>
    <row r="3238" spans="1:34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</row>
    <row r="3239" spans="1:34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</row>
    <row r="3240" spans="1:34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</row>
    <row r="3241" spans="1:34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</row>
    <row r="3242" spans="1:34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</row>
    <row r="3243" spans="1:34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</row>
    <row r="3244" spans="1:34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</row>
    <row r="3245" spans="1:34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</row>
    <row r="3246" spans="1:34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</row>
    <row r="3247" spans="1:34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</row>
    <row r="3248" spans="1:34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</row>
    <row r="3249" spans="1:34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</row>
    <row r="3250" spans="1:34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</row>
    <row r="3251" spans="1:34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</row>
    <row r="3252" spans="1:34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</row>
    <row r="3253" spans="1:34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</row>
    <row r="3254" spans="1:34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</row>
    <row r="3255" spans="1:34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</row>
    <row r="3256" spans="1:34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</row>
    <row r="3257" spans="1:34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</row>
    <row r="3258" spans="1:34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</row>
    <row r="3259" spans="1:34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</row>
    <row r="3260" spans="1:34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</row>
    <row r="3261" spans="1:34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</row>
    <row r="3262" spans="1:34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</row>
    <row r="3263" spans="1:34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</row>
    <row r="3264" spans="1:34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</row>
    <row r="3265" spans="1:34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</row>
    <row r="3266" spans="1:34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</row>
    <row r="3267" spans="1:34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</row>
    <row r="3268" spans="1:34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</row>
    <row r="3269" spans="1:34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</row>
    <row r="3270" spans="1:34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</row>
    <row r="3271" spans="1:34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</row>
    <row r="3272" spans="1:34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</row>
    <row r="3273" spans="1:34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</row>
    <row r="3274" spans="1:34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</row>
    <row r="3275" spans="1:34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</row>
    <row r="3276" spans="1:34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</row>
    <row r="3277" spans="1:34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</row>
    <row r="3278" spans="1:34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</row>
    <row r="3279" spans="1:34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</row>
    <row r="3280" spans="1:34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</row>
    <row r="3281" spans="1:34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</row>
    <row r="3282" spans="1:34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</row>
    <row r="3283" spans="1:34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</row>
    <row r="3284" spans="1:34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</row>
    <row r="3285" spans="1:34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</row>
    <row r="3286" spans="1:34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</row>
    <row r="3287" spans="1:34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</row>
    <row r="3288" spans="1:34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</row>
    <row r="3289" spans="1:34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</row>
    <row r="3290" spans="1:34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</row>
    <row r="3291" spans="1:34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</row>
    <row r="3292" spans="1:34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</row>
    <row r="3293" spans="1:34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</row>
    <row r="3294" spans="1:34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</row>
    <row r="3295" spans="1:34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</row>
    <row r="3296" spans="1:34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</row>
    <row r="3297" spans="1:34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</row>
    <row r="3298" spans="1:34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</row>
    <row r="3299" spans="1:34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</row>
    <row r="3300" spans="1:34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</row>
    <row r="3301" spans="1:34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</row>
    <row r="3302" spans="1:34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</row>
    <row r="3303" spans="1:34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</row>
    <row r="3304" spans="1:34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</row>
    <row r="3305" spans="1:34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</row>
    <row r="3306" spans="1:34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</row>
    <row r="3307" spans="1:34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</row>
    <row r="3308" spans="1:34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</row>
    <row r="3309" spans="1:34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</row>
    <row r="3310" spans="1:34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</row>
    <row r="3311" spans="1:34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</row>
    <row r="3312" spans="1:34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</row>
    <row r="3313" spans="1:34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</row>
    <row r="3314" spans="1:34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</row>
    <row r="3315" spans="1:34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</row>
    <row r="3316" spans="1:34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</row>
    <row r="3317" spans="1:34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</row>
    <row r="3318" spans="1:34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</row>
    <row r="3319" spans="1:34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</row>
    <row r="3320" spans="1:34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</row>
    <row r="3321" spans="1:34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</row>
    <row r="3322" spans="1:34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</row>
    <row r="3323" spans="1:34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</row>
    <row r="3324" spans="1:34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</row>
    <row r="3325" spans="1:34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</row>
    <row r="3326" spans="1:34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</row>
    <row r="3327" spans="1:34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</row>
    <row r="3328" spans="1:34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</row>
    <row r="3329" spans="1:34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</row>
    <row r="3330" spans="1:34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</row>
    <row r="3331" spans="1:34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</row>
    <row r="3332" spans="1:34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</row>
    <row r="3333" spans="1:34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</row>
    <row r="3334" spans="1:34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</row>
    <row r="3335" spans="1:34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</row>
    <row r="3336" spans="1:34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</row>
    <row r="3337" spans="1:34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</row>
    <row r="3338" spans="1:34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</row>
    <row r="3339" spans="1:34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</row>
    <row r="3340" spans="1:34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</row>
    <row r="3341" spans="1:34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</row>
    <row r="3342" spans="1:34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</row>
    <row r="3343" spans="1:34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</row>
    <row r="3344" spans="1:34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</row>
    <row r="3345" spans="1:34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</row>
    <row r="3346" spans="1:34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</row>
    <row r="3347" spans="1:34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</row>
    <row r="3348" spans="1:34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</row>
    <row r="3349" spans="1:34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</row>
    <row r="3350" spans="1:34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</row>
    <row r="3351" spans="1:34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</row>
    <row r="3352" spans="1:34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</row>
    <row r="3353" spans="1:34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</row>
    <row r="3354" spans="1:34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</row>
    <row r="3355" spans="1:34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</row>
    <row r="3356" spans="1:34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</row>
    <row r="3357" spans="1:34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</row>
    <row r="3358" spans="1:34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</row>
    <row r="3359" spans="1:34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</row>
    <row r="3360" spans="1:34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</row>
    <row r="3361" spans="1:34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</row>
    <row r="3362" spans="1:34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</row>
    <row r="3363" spans="1:34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</row>
    <row r="3364" spans="1:34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</row>
    <row r="3365" spans="1:34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</row>
    <row r="3366" spans="1:34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</row>
    <row r="3367" spans="1:34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</row>
    <row r="3368" spans="1:34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</row>
    <row r="3369" spans="1:34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</row>
    <row r="3370" spans="1:34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</row>
    <row r="3371" spans="1:34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</row>
    <row r="3372" spans="1:34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</row>
    <row r="3373" spans="1:34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</row>
    <row r="3374" spans="1:34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</row>
    <row r="3375" spans="1:34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</row>
    <row r="3376" spans="1:34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</row>
    <row r="3377" spans="1:34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</row>
    <row r="3378" spans="1:34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</row>
    <row r="3379" spans="1:34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</row>
    <row r="3380" spans="1:34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</row>
    <row r="3381" spans="1:34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</row>
    <row r="3382" spans="1:34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</row>
    <row r="3383" spans="1:34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</row>
    <row r="3384" spans="1:34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</row>
    <row r="3385" spans="1:34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</row>
    <row r="3386" spans="1:34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</row>
    <row r="3387" spans="1:34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</row>
    <row r="3388" spans="1:34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</row>
    <row r="3389" spans="1:34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</row>
    <row r="3390" spans="1:34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</row>
    <row r="3391" spans="1:34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</row>
    <row r="3392" spans="1:34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</row>
    <row r="3393" spans="1:34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</row>
    <row r="3394" spans="1:34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</row>
    <row r="3395" spans="1:34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</row>
    <row r="3396" spans="1:34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</row>
    <row r="3397" spans="1:34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</row>
    <row r="3398" spans="1:34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</row>
    <row r="3399" spans="1:34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</row>
    <row r="3400" spans="1:34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</row>
    <row r="3401" spans="1:34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</row>
    <row r="3402" spans="1:34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</row>
    <row r="3403" spans="1:34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</row>
    <row r="3404" spans="1:34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</row>
    <row r="3405" spans="1:34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</row>
    <row r="3406" spans="1:34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</row>
    <row r="3407" spans="1:34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</row>
    <row r="3408" spans="1:34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</row>
    <row r="3409" spans="1:34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</row>
    <row r="3410" spans="1:34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</row>
    <row r="3411" spans="1:34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</row>
    <row r="3412" spans="1:34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</row>
    <row r="3413" spans="1:34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</row>
    <row r="3414" spans="1:34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</row>
    <row r="3415" spans="1:34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</row>
    <row r="3416" spans="1:34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</row>
    <row r="3417" spans="1:34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</row>
    <row r="3418" spans="1:34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</row>
    <row r="3419" spans="1:34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</row>
    <row r="3420" spans="1:34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</row>
    <row r="3421" spans="1:34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</row>
    <row r="3422" spans="1:34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</row>
    <row r="3423" spans="1:34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</row>
    <row r="3424" spans="1:34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</row>
    <row r="3425" spans="1:34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</row>
    <row r="3426" spans="1:34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</row>
    <row r="3427" spans="1:34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</row>
    <row r="3428" spans="1:34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</row>
    <row r="3429" spans="1:34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</row>
    <row r="3430" spans="1:34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</row>
    <row r="3431" spans="1:34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</row>
    <row r="3432" spans="1:34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</row>
    <row r="3433" spans="1:34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</row>
    <row r="3434" spans="1:34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</row>
    <row r="3435" spans="1:34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</row>
    <row r="3436" spans="1:34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</row>
    <row r="3437" spans="1:34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</row>
    <row r="3438" spans="1:34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</row>
    <row r="3439" spans="1:34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</row>
    <row r="3440" spans="1:34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</row>
    <row r="3441" spans="1:34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</row>
    <row r="3442" spans="1:34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</row>
    <row r="3443" spans="1:34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</row>
    <row r="3444" spans="1:34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</row>
    <row r="3445" spans="1:34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</row>
    <row r="3446" spans="1:34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</row>
    <row r="3447" spans="1:34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</row>
    <row r="3448" spans="1:34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</row>
    <row r="3449" spans="1:34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</row>
    <row r="3450" spans="1:34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</row>
    <row r="3451" spans="1:34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</row>
    <row r="3452" spans="1:34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</row>
    <row r="3453" spans="1:34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</row>
    <row r="3454" spans="1:34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</row>
    <row r="3455" spans="1:34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</row>
    <row r="3456" spans="1:34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</row>
    <row r="3457" spans="1:34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</row>
    <row r="3458" spans="1:34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</row>
    <row r="3459" spans="1:34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</row>
    <row r="3460" spans="1:34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</row>
    <row r="3461" spans="1:34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</row>
    <row r="3462" spans="1:34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</row>
    <row r="3463" spans="1:34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</row>
    <row r="3464" spans="1:34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</row>
    <row r="3465" spans="1:34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</row>
    <row r="3466" spans="1:34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</row>
    <row r="3467" spans="1:34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</row>
    <row r="3468" spans="1:34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</row>
    <row r="3469" spans="1:34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</row>
    <row r="3470" spans="1:34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</row>
    <row r="3471" spans="1:34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</row>
    <row r="3472" spans="1:34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</row>
    <row r="3473" spans="1:34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</row>
    <row r="3474" spans="1:34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</row>
    <row r="3475" spans="1:34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</row>
    <row r="3476" spans="1:34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</row>
    <row r="3477" spans="1:34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</row>
    <row r="3478" spans="1:34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</row>
    <row r="3479" spans="1:34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</row>
    <row r="3480" spans="1:34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</row>
    <row r="3481" spans="1:34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</row>
    <row r="3482" spans="1:34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</row>
    <row r="3483" spans="1:34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</row>
    <row r="3484" spans="1:34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</row>
    <row r="3485" spans="1:34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</row>
    <row r="3486" spans="1:34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</row>
    <row r="3487" spans="1:34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</row>
    <row r="3488" spans="1:34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</row>
    <row r="3489" spans="1:34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</row>
    <row r="3490" spans="1:34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</row>
    <row r="3491" spans="1:34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</row>
    <row r="3492" spans="1:34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</row>
    <row r="3493" spans="1:34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</row>
    <row r="3494" spans="1:34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</row>
    <row r="3495" spans="1:34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</row>
    <row r="3496" spans="1:34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</row>
    <row r="3497" spans="1:34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</row>
    <row r="3498" spans="1:34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</row>
    <row r="3499" spans="1:34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</row>
    <row r="3500" spans="1:34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</row>
    <row r="3501" spans="1:34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</row>
    <row r="3502" spans="1:34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</row>
    <row r="3503" spans="1:34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</row>
    <row r="3504" spans="1:34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</row>
    <row r="3505" spans="1:34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</row>
    <row r="3506" spans="1:34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</row>
    <row r="3507" spans="1:34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</row>
    <row r="3508" spans="1:34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</row>
    <row r="3509" spans="1:34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</row>
    <row r="3510" spans="1:34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</row>
    <row r="3511" spans="1:34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</row>
    <row r="3512" spans="1:34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</row>
    <row r="3513" spans="1:34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</row>
    <row r="3514" spans="1:34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</row>
    <row r="3515" spans="1:34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</row>
    <row r="3516" spans="1:34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</row>
    <row r="3517" spans="1:34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</row>
    <row r="3518" spans="1:34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</row>
    <row r="3519" spans="1:34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</row>
    <row r="3520" spans="1:34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</row>
    <row r="3521" spans="1:34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</row>
    <row r="3522" spans="1:34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</row>
    <row r="3523" spans="1:34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</row>
    <row r="3524" spans="1:34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</row>
    <row r="3525" spans="1:34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</row>
    <row r="3526" spans="1:34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</row>
    <row r="3527" spans="1:34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</row>
    <row r="3528" spans="1:34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</row>
    <row r="3529" spans="1:34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</row>
    <row r="3530" spans="1:34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</row>
    <row r="3531" spans="1:34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</row>
    <row r="3532" spans="1:34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</row>
    <row r="3533" spans="1:34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</row>
    <row r="3534" spans="1:34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</row>
    <row r="3535" spans="1:34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</row>
    <row r="3536" spans="1:34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</row>
    <row r="3537" spans="1:34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</row>
    <row r="3538" spans="1:34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</row>
    <row r="3539" spans="1:34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</row>
    <row r="3540" spans="1:34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</row>
    <row r="3541" spans="1:34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</row>
    <row r="3542" spans="1:34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</row>
    <row r="3543" spans="1:34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</row>
    <row r="3544" spans="1:34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</row>
    <row r="3545" spans="1:34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</row>
    <row r="3546" spans="1:34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</row>
    <row r="3547" spans="1:34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</row>
    <row r="3548" spans="1:34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</row>
    <row r="3549" spans="1:34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</row>
    <row r="3550" spans="1:34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</row>
    <row r="3551" spans="1:34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</row>
    <row r="3552" spans="1:34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</row>
    <row r="3553" spans="1:34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</row>
    <row r="3554" spans="1:34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</row>
    <row r="3555" spans="1:34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</row>
    <row r="3556" spans="1:34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</row>
    <row r="3557" spans="1:34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</row>
    <row r="3558" spans="1:34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</row>
    <row r="3559" spans="1:34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</row>
    <row r="3560" spans="1:34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</row>
    <row r="3561" spans="1:34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</row>
    <row r="3562" spans="1:34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</row>
    <row r="3563" spans="1:34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</row>
    <row r="3564" spans="1:34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</row>
    <row r="3565" spans="1:34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</row>
    <row r="3566" spans="1:34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</row>
    <row r="3567" spans="1:34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</row>
    <row r="3568" spans="1:34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</row>
    <row r="3569" spans="1:34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</row>
    <row r="3570" spans="1:34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</row>
    <row r="3571" spans="1:34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</row>
    <row r="3572" spans="1:34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</row>
    <row r="3573" spans="1:34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</row>
    <row r="3574" spans="1:34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</row>
    <row r="3575" spans="1:34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</row>
    <row r="3576" spans="1:34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</row>
    <row r="3577" spans="1:34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</row>
    <row r="3578" spans="1:34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</row>
    <row r="3579" spans="1:34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</row>
    <row r="3580" spans="1:34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</row>
    <row r="3581" spans="1:34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</row>
    <row r="3582" spans="1:34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</row>
    <row r="3583" spans="1:34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</row>
    <row r="3584" spans="1:34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</row>
    <row r="3585" spans="1:34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</row>
    <row r="3586" spans="1:34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</row>
    <row r="3587" spans="1:34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</row>
    <row r="3588" spans="1:34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</row>
    <row r="3589" spans="1:34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</row>
    <row r="3590" spans="1:34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</row>
    <row r="3591" spans="1:34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</row>
    <row r="3592" spans="1:34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</row>
    <row r="3593" spans="1:34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</row>
    <row r="3594" spans="1:34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</row>
    <row r="3595" spans="1:34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</row>
    <row r="3596" spans="1:34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</row>
    <row r="3597" spans="1:34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</row>
    <row r="3598" spans="1:34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</row>
    <row r="3599" spans="1:34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</row>
    <row r="3600" spans="1:34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</row>
    <row r="3601" spans="1:34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</row>
    <row r="3602" spans="1:34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</row>
    <row r="3603" spans="1:34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</row>
    <row r="3604" spans="1:34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</row>
    <row r="3605" spans="1:34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</row>
    <row r="3606" spans="1:34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</row>
    <row r="3607" spans="1:34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</row>
    <row r="3608" spans="1:34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</row>
    <row r="3609" spans="1:34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</row>
    <row r="3610" spans="1:34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</row>
    <row r="3611" spans="1:34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</row>
    <row r="3612" spans="1:34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</row>
    <row r="3613" spans="1:34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</row>
    <row r="3614" spans="1:34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</row>
    <row r="3615" spans="1:34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</row>
    <row r="3616" spans="1:34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</row>
    <row r="3617" spans="1:34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</row>
    <row r="3618" spans="1:34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</row>
    <row r="3619" spans="1:34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</row>
    <row r="3620" spans="1:34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</row>
    <row r="3621" spans="1:34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</row>
    <row r="3622" spans="1:34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</row>
    <row r="3623" spans="1:34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</row>
    <row r="3624" spans="1:34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</row>
    <row r="3625" spans="1:34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</row>
    <row r="3626" spans="1:34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</row>
    <row r="3627" spans="1:34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</row>
    <row r="3628" spans="1:34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</row>
    <row r="3629" spans="1:34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</row>
    <row r="3630" spans="1:34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</row>
    <row r="3631" spans="1:34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</row>
    <row r="3632" spans="1:34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</row>
    <row r="3633" spans="1:34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</row>
    <row r="3634" spans="1:34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</row>
    <row r="3635" spans="1:34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</row>
    <row r="3636" spans="1:34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</row>
    <row r="3637" spans="1:34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</row>
    <row r="3638" spans="1:34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</row>
    <row r="3639" spans="1:34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</row>
    <row r="3640" spans="1:34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</row>
    <row r="3641" spans="1:34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</row>
    <row r="3642" spans="1:34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</row>
    <row r="3643" spans="1:34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</row>
    <row r="3644" spans="1:34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</row>
    <row r="3645" spans="1:34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</row>
    <row r="3646" spans="1:34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</row>
    <row r="3647" spans="1:34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</row>
    <row r="3648" spans="1:34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</row>
    <row r="3649" spans="1:34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</row>
    <row r="3650" spans="1:34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</row>
    <row r="3651" spans="1:34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</row>
    <row r="3652" spans="1:34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</row>
    <row r="3653" spans="1:34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</row>
    <row r="3654" spans="1:34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</row>
    <row r="3655" spans="1:34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</row>
    <row r="3656" spans="1:34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</row>
    <row r="3657" spans="1:34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</row>
    <row r="3658" spans="1:34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</row>
    <row r="3659" spans="1:34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</row>
    <row r="3660" spans="1:34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</row>
    <row r="3661" spans="1:34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</row>
    <row r="3662" spans="1:34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</row>
    <row r="3663" spans="1:34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</row>
    <row r="3664" spans="1:34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</row>
    <row r="3665" spans="1:34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</row>
    <row r="3666" spans="1:34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</row>
    <row r="3667" spans="1:34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</row>
    <row r="3668" spans="1:34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</row>
    <row r="3669" spans="1:34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</row>
    <row r="3670" spans="1:34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</row>
    <row r="3671" spans="1:34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</row>
    <row r="3672" spans="1:34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</row>
    <row r="3673" spans="1:34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</row>
    <row r="3674" spans="1:34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</row>
    <row r="3675" spans="1:34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</row>
    <row r="3676" spans="1:34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</row>
    <row r="3677" spans="1:34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</row>
    <row r="3678" spans="1:34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</row>
    <row r="3679" spans="1:34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</row>
    <row r="3680" spans="1:34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</row>
    <row r="3681" spans="1:34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</row>
    <row r="3682" spans="1:34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</row>
    <row r="3683" spans="1:34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</row>
    <row r="3684" spans="1:34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</row>
    <row r="3685" spans="1:34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</row>
    <row r="3686" spans="1:34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</row>
    <row r="3687" spans="1:34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</row>
    <row r="3688" spans="1:34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</row>
    <row r="3689" spans="1:34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</row>
    <row r="3690" spans="1:34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</row>
    <row r="3691" spans="1:34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</row>
    <row r="3692" spans="1:34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</row>
    <row r="3693" spans="1:34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</row>
    <row r="3694" spans="1:34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</row>
    <row r="3695" spans="1:34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</row>
    <row r="3696" spans="1:34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</row>
    <row r="3697" spans="1:34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</row>
    <row r="3698" spans="1:34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</row>
    <row r="3699" spans="1:34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</row>
    <row r="3700" spans="1:34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</row>
    <row r="3701" spans="1:34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</row>
    <row r="3702" spans="1:34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</row>
    <row r="3703" spans="1:34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</row>
    <row r="3704" spans="1:34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</row>
    <row r="3705" spans="1:34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</row>
    <row r="3706" spans="1:34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</row>
    <row r="3707" spans="1:34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</row>
    <row r="3708" spans="1:34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</row>
    <row r="3709" spans="1:34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</row>
    <row r="3710" spans="1:34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</row>
    <row r="3711" spans="1:34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</row>
    <row r="3712" spans="1:34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</row>
    <row r="3713" spans="1:34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</row>
    <row r="3714" spans="1:34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</row>
    <row r="3715" spans="1:34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</row>
    <row r="3716" spans="1:34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</row>
    <row r="3717" spans="1:34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</row>
    <row r="3718" spans="1:34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</row>
    <row r="3719" spans="1:34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</row>
    <row r="3720" spans="1:34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</row>
    <row r="3721" spans="1:34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</row>
    <row r="3722" spans="1:34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</row>
    <row r="3723" spans="1:34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</row>
    <row r="3724" spans="1:34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</row>
    <row r="3725" spans="1:34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</row>
    <row r="3726" spans="1:34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</row>
    <row r="3727" spans="1:34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</row>
    <row r="3728" spans="1:34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</row>
    <row r="3729" spans="1:34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</row>
    <row r="3730" spans="1:34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</row>
    <row r="3731" spans="1:34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</row>
    <row r="3732" spans="1:34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</row>
    <row r="3733" spans="1:34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</row>
    <row r="3734" spans="1:34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</row>
    <row r="3735" spans="1:34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</row>
    <row r="3736" spans="1:34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</row>
    <row r="3737" spans="1:34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</row>
    <row r="3738" spans="1:34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</row>
    <row r="3739" spans="1:34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</row>
    <row r="3740" spans="1:34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</row>
    <row r="3741" spans="1:34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</row>
    <row r="3742" spans="1:34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</row>
    <row r="3743" spans="1:34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</row>
    <row r="3744" spans="1:34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</row>
    <row r="3745" spans="1:34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</row>
    <row r="3746" spans="1:34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</row>
    <row r="3747" spans="1:34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</row>
    <row r="3748" spans="1:34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</row>
    <row r="3749" spans="1:34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</row>
    <row r="3750" spans="1:34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</row>
    <row r="3751" spans="1:34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</row>
    <row r="3752" spans="1:34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</row>
    <row r="3753" spans="1:34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</row>
    <row r="3754" spans="1:34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</row>
    <row r="3755" spans="1:34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</row>
    <row r="3756" spans="1:34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</row>
    <row r="3757" spans="1:34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</row>
    <row r="3758" spans="1:34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</row>
    <row r="3759" spans="1:34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</row>
    <row r="3760" spans="1:34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</row>
    <row r="3761" spans="1:34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</row>
    <row r="3762" spans="1:34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</row>
    <row r="3763" spans="1:34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</row>
    <row r="3764" spans="1:34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</row>
    <row r="3765" spans="1:34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</row>
    <row r="3766" spans="1:34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</row>
    <row r="3767" spans="1:34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</row>
    <row r="3768" spans="1:34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</row>
    <row r="3769" spans="1:34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</row>
    <row r="3770" spans="1:34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</row>
    <row r="3771" spans="1:34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</row>
    <row r="3772" spans="1:34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</row>
    <row r="3773" spans="1:34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</row>
    <row r="3774" spans="1:34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</row>
    <row r="3775" spans="1:34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</row>
    <row r="3776" spans="1:34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</row>
    <row r="3777" spans="1:34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</row>
    <row r="3778" spans="1:34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</row>
    <row r="3779" spans="1:34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</row>
    <row r="3780" spans="1:34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</row>
    <row r="3781" spans="1:34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</row>
    <row r="3782" spans="1:34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</row>
    <row r="3783" spans="1:34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</row>
    <row r="3784" spans="1:34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</row>
    <row r="3785" spans="1:34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</row>
    <row r="3786" spans="1:34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</row>
    <row r="3787" spans="1:34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</row>
    <row r="3788" spans="1:34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</row>
    <row r="3789" spans="1:34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</row>
    <row r="3790" spans="1:34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</row>
    <row r="3791" spans="1:34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</row>
    <row r="3792" spans="1:34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</row>
    <row r="3793" spans="1:34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</row>
    <row r="3794" spans="1:34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</row>
    <row r="3795" spans="1:34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</row>
    <row r="3796" spans="1:34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</row>
    <row r="3797" spans="1:34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</row>
    <row r="3798" spans="1:34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</row>
    <row r="3799" spans="1:34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</row>
    <row r="3800" spans="1:34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</row>
    <row r="3801" spans="1:34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</row>
    <row r="3802" spans="1:34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</row>
    <row r="3803" spans="1:34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</row>
    <row r="3804" spans="1:34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</row>
    <row r="3805" spans="1:34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</row>
    <row r="3806" spans="1:34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</row>
    <row r="3807" spans="1:34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</row>
    <row r="3808" spans="1:34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</row>
    <row r="3809" spans="1:34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</row>
    <row r="3810" spans="1:34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</row>
    <row r="3811" spans="1:34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</row>
    <row r="3812" spans="1:34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</row>
    <row r="3813" spans="1:34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</row>
    <row r="3814" spans="1:34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</row>
    <row r="3815" spans="1:34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</row>
    <row r="3816" spans="1:34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</row>
    <row r="3817" spans="1:34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</row>
    <row r="3818" spans="1:34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</row>
    <row r="3819" spans="1:34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</row>
    <row r="3820" spans="1:34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</row>
    <row r="3821" spans="1:34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</row>
    <row r="3822" spans="1:34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</row>
    <row r="3823" spans="1:34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</row>
    <row r="3824" spans="1:34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</row>
    <row r="3825" spans="1:34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</row>
    <row r="3826" spans="1:34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</row>
    <row r="3827" spans="1:34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</row>
    <row r="3828" spans="1:34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</row>
    <row r="3829" spans="1:34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</row>
    <row r="3830" spans="1:34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</row>
    <row r="3831" spans="1:34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</row>
    <row r="3832" spans="1:34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</row>
    <row r="3833" spans="1:34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</row>
    <row r="3834" spans="1:34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</row>
    <row r="3835" spans="1:34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</row>
    <row r="3836" spans="1:34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</row>
    <row r="3837" spans="1:34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</row>
    <row r="3838" spans="1:34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</row>
    <row r="3839" spans="1:34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</row>
    <row r="3840" spans="1:34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</row>
    <row r="3841" spans="1:34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</row>
    <row r="3842" spans="1:34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</row>
    <row r="3843" spans="1:34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</row>
    <row r="3844" spans="1:34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</row>
    <row r="3845" spans="1:34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</row>
    <row r="3846" spans="1:34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</row>
    <row r="3847" spans="1:34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</row>
    <row r="3848" spans="1:34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</row>
    <row r="3849" spans="1:34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</row>
    <row r="3850" spans="1:34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</row>
    <row r="3851" spans="1:34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</row>
    <row r="3852" spans="1:34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</row>
    <row r="3853" spans="1:34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</row>
    <row r="3854" spans="1:34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</row>
    <row r="3855" spans="1:34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</row>
    <row r="3856" spans="1:34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</row>
    <row r="3857" spans="1:34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</row>
    <row r="3858" spans="1:34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</row>
    <row r="3859" spans="1:34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</row>
    <row r="3860" spans="1:34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</row>
    <row r="3861" spans="1:34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</row>
    <row r="3862" spans="1:34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</row>
    <row r="3863" spans="1:34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</row>
    <row r="3864" spans="1:34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</row>
    <row r="3865" spans="1:34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</row>
    <row r="3866" spans="1:34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</row>
    <row r="3867" spans="1:34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</row>
    <row r="3868" spans="1:34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</row>
    <row r="3869" spans="1:34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</row>
    <row r="3870" spans="1:34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</row>
    <row r="3871" spans="1:34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</row>
    <row r="3872" spans="1:34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</row>
    <row r="3873" spans="1:34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</row>
    <row r="3874" spans="1:34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</row>
    <row r="3875" spans="1:34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</row>
    <row r="3876" spans="1:34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</row>
    <row r="3877" spans="1:34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</row>
    <row r="3878" spans="1:34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</row>
    <row r="3879" spans="1:34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</row>
    <row r="3880" spans="1:34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</row>
    <row r="3881" spans="1:34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</row>
    <row r="3882" spans="1:34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</row>
    <row r="3883" spans="1:34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</row>
    <row r="3884" spans="1:34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</row>
    <row r="3885" spans="1:34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</row>
    <row r="3886" spans="1:34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</row>
    <row r="3887" spans="1:34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</row>
    <row r="3888" spans="1:34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</row>
    <row r="3889" spans="1:34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</row>
    <row r="3890" spans="1:34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</row>
    <row r="3891" spans="1:34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</row>
    <row r="3892" spans="1:34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</row>
    <row r="3893" spans="1:34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</row>
    <row r="3894" spans="1:34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</row>
    <row r="3895" spans="1:34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</row>
    <row r="3896" spans="1:34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</row>
    <row r="3897" spans="1:34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</row>
    <row r="3898" spans="1:34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</row>
    <row r="3899" spans="1:34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</row>
    <row r="3900" spans="1:34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</row>
    <row r="3901" spans="1:34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</row>
    <row r="3902" spans="1:34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</row>
    <row r="3903" spans="1:34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</row>
    <row r="3904" spans="1:34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</row>
    <row r="3905" spans="1:34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</row>
    <row r="3906" spans="1:34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</row>
    <row r="3907" spans="1:34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</row>
    <row r="3908" spans="1:34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</row>
    <row r="3909" spans="1:34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</row>
    <row r="3910" spans="1:34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</row>
    <row r="3911" spans="1:34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</row>
    <row r="3912" spans="1:34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</row>
    <row r="3913" spans="1:34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</row>
    <row r="3914" spans="1:34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</row>
    <row r="3915" spans="1:34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</row>
    <row r="3916" spans="1:34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</row>
    <row r="3917" spans="1:34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</row>
    <row r="3918" spans="1:34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</row>
    <row r="3919" spans="1:34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</row>
    <row r="3920" spans="1:34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</row>
    <row r="3921" spans="1:34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</row>
    <row r="3922" spans="1:34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</row>
    <row r="3923" spans="1:34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</row>
    <row r="3924" spans="1:34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</row>
    <row r="3925" spans="1:34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</row>
    <row r="3926" spans="1:34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</row>
    <row r="3927" spans="1:34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</row>
    <row r="3928" spans="1:34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</row>
    <row r="3929" spans="1:34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</row>
    <row r="3930" spans="1:34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</row>
    <row r="3931" spans="1:34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</row>
    <row r="3932" spans="1:34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</row>
    <row r="3933" spans="1:34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</row>
    <row r="3934" spans="1:34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</row>
    <row r="3935" spans="1:34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</row>
    <row r="3936" spans="1:34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</row>
    <row r="3937" spans="1:34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</row>
    <row r="3938" spans="1:34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</row>
    <row r="3939" spans="1:34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</row>
    <row r="3940" spans="1:34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</row>
    <row r="3941" spans="1:34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</row>
    <row r="3942" spans="1:34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</row>
    <row r="3943" spans="1:34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</row>
    <row r="3944" spans="1:34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</row>
    <row r="3945" spans="1:34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</row>
    <row r="3946" spans="1:34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</row>
    <row r="3947" spans="1:34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</row>
    <row r="3948" spans="1:34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</row>
    <row r="3949" spans="1:34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</row>
    <row r="3950" spans="1:34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</row>
    <row r="3951" spans="1:34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</row>
    <row r="3952" spans="1:34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</row>
    <row r="3953" spans="1:34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</row>
    <row r="3954" spans="1:34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</row>
    <row r="3955" spans="1:34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</row>
    <row r="3956" spans="1:34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</row>
    <row r="3957" spans="1:34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</row>
    <row r="3958" spans="1:34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</row>
    <row r="3959" spans="1:34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</row>
    <row r="3960" spans="1:34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</row>
    <row r="3961" spans="1:34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</row>
    <row r="3962" spans="1:34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</row>
    <row r="3963" spans="1:34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</row>
    <row r="3964" spans="1:34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</row>
    <row r="3965" spans="1:34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</row>
    <row r="3966" spans="1:34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</row>
    <row r="3967" spans="1:34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</row>
    <row r="3968" spans="1:34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</row>
    <row r="3969" spans="1:34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</row>
    <row r="3970" spans="1:34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</row>
    <row r="3971" spans="1:34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</row>
    <row r="3972" spans="1:34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</row>
    <row r="3973" spans="1:34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</row>
    <row r="3974" spans="1:34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</row>
    <row r="3975" spans="1:34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</row>
    <row r="3976" spans="1:34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</row>
    <row r="3977" spans="1:34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</row>
    <row r="3978" spans="1:34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</row>
    <row r="3979" spans="1:34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</row>
    <row r="3980" spans="1:34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</row>
    <row r="3981" spans="1:34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</row>
    <row r="3982" spans="1:34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</row>
    <row r="3983" spans="1:34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</row>
    <row r="3984" spans="1:34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</row>
    <row r="3985" spans="1:34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</row>
    <row r="3986" spans="1:34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</row>
    <row r="3987" spans="1:34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</row>
    <row r="3988" spans="1:34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</row>
    <row r="3989" spans="1:34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</row>
    <row r="3990" spans="1:34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</row>
    <row r="3991" spans="1:34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</row>
    <row r="3992" spans="1:34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</row>
    <row r="3993" spans="1:34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</row>
    <row r="3994" spans="1:34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</row>
    <row r="3995" spans="1:34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</row>
    <row r="3996" spans="1:34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</row>
    <row r="3997" spans="1:34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</row>
    <row r="3998" spans="1:34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</row>
    <row r="3999" spans="1:34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</row>
    <row r="4000" spans="1:34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</row>
    <row r="4001" spans="1:34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</row>
    <row r="4002" spans="1:34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</row>
    <row r="4003" spans="1:34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</row>
    <row r="4004" spans="1:34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</row>
    <row r="4005" spans="1:34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</row>
    <row r="4006" spans="1:34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</row>
    <row r="4007" spans="1:34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</row>
    <row r="4008" spans="1:34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</row>
    <row r="4009" spans="1:34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</row>
    <row r="4010" spans="1:34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</row>
    <row r="4011" spans="1:34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</row>
    <row r="4012" spans="1:34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</row>
    <row r="4013" spans="1:34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</row>
    <row r="4014" spans="1:34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</row>
    <row r="4015" spans="1:34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</row>
    <row r="4016" spans="1:34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</row>
    <row r="4017" spans="1:34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</row>
    <row r="4018" spans="1:34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</row>
    <row r="4019" spans="1:34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</row>
    <row r="4020" spans="1:34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</row>
    <row r="4021" spans="1:34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</row>
    <row r="4022" spans="1:34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</row>
    <row r="4023" spans="1:34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</row>
    <row r="4024" spans="1:34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</row>
    <row r="4025" spans="1:34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</row>
    <row r="4026" spans="1:34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</row>
    <row r="4027" spans="1:34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</row>
    <row r="4028" spans="1:34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</row>
    <row r="4029" spans="1:34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</row>
    <row r="4030" spans="1:34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</row>
    <row r="4031" spans="1:34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</row>
    <row r="4032" spans="1:34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</row>
    <row r="4033" spans="1:34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</row>
    <row r="4034" spans="1:34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</row>
    <row r="4035" spans="1:34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</row>
    <row r="4036" spans="1:34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</row>
    <row r="4037" spans="1:34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</row>
    <row r="4038" spans="1:34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</row>
    <row r="4039" spans="1:34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</row>
    <row r="4040" spans="1:34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</row>
    <row r="4041" spans="1:34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</row>
    <row r="4042" spans="1:34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</row>
    <row r="4043" spans="1:34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</row>
    <row r="4044" spans="1:34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</row>
    <row r="4045" spans="1:34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</row>
    <row r="4046" spans="1:34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</row>
    <row r="4047" spans="1:34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</row>
    <row r="4048" spans="1:34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</row>
    <row r="4049" spans="1:34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</row>
    <row r="4050" spans="1:34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</row>
    <row r="4051" spans="1:34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</row>
    <row r="4052" spans="1:34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</row>
    <row r="4053" spans="1:34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</row>
    <row r="4054" spans="1:34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</row>
    <row r="4055" spans="1:34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</row>
    <row r="4056" spans="1:34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</row>
    <row r="4057" spans="1:34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</row>
    <row r="4058" spans="1:34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</row>
    <row r="4059" spans="1:34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</row>
    <row r="4060" spans="1:34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</row>
    <row r="4061" spans="1:34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</row>
    <row r="4062" spans="1:34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</row>
    <row r="4063" spans="1:34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</row>
    <row r="4064" spans="1:34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</row>
    <row r="4065" spans="1:34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</row>
    <row r="4066" spans="1:34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</row>
    <row r="4067" spans="1:34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</row>
    <row r="4068" spans="1:34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</row>
    <row r="4069" spans="1:34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</row>
    <row r="4070" spans="1:34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</row>
    <row r="4071" spans="1:34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</row>
    <row r="4072" spans="1:34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</row>
    <row r="4073" spans="1:34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</row>
    <row r="4074" spans="1:34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</row>
    <row r="4075" spans="1:34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</row>
    <row r="4076" spans="1:34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</row>
    <row r="4077" spans="1:34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</row>
    <row r="4078" spans="1:34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</row>
    <row r="4079" spans="1:34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</row>
    <row r="4080" spans="1:34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</row>
    <row r="4081" spans="1:34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</row>
    <row r="4082" spans="1:34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</row>
    <row r="4083" spans="1:34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</row>
    <row r="4084" spans="1:34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</row>
    <row r="4085" spans="1:34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</row>
    <row r="4086" spans="1:34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</row>
    <row r="4087" spans="1:34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</row>
    <row r="4088" spans="1:34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</row>
    <row r="4089" spans="1:34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</row>
    <row r="4090" spans="1:34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</row>
    <row r="4091" spans="1:34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</row>
    <row r="4092" spans="1:34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</row>
    <row r="4093" spans="1:34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</row>
    <row r="4094" spans="1:34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</row>
    <row r="4095" spans="1:34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</row>
    <row r="4096" spans="1:34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</row>
    <row r="4097" spans="1:34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</row>
    <row r="4098" spans="1:34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</row>
    <row r="4099" spans="1:34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</row>
    <row r="4100" spans="1:34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</row>
    <row r="4101" spans="1:34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</row>
    <row r="4102" spans="1:34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</row>
  </sheetData>
  <sheetProtection algorithmName="SHA-512" hashValue="s4hNRt+xA+CERLYIUXjkvjIIP+47XE9NA8Wt0W5hHqoRYjsLuWaGLD2eVUW+42yfm6zPeibblvoTsWisoNGIHA==" saltValue="sS6MADnVNr12nSCFW86Jkg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224"/>
  <sheetViews>
    <sheetView workbookViewId="0">
      <pane xSplit="3" ySplit="3" topLeftCell="P4" activePane="bottomRight" state="frozen"/>
      <selection pane="topRight" activeCell="D1" sqref="D1"/>
      <selection pane="bottomLeft" activeCell="A4" sqref="A4"/>
      <selection pane="bottomRight" activeCell="N43" sqref="N43"/>
    </sheetView>
  </sheetViews>
  <sheetFormatPr defaultRowHeight="13.5"/>
  <cols>
    <col min="1" max="3" width="9" style="1"/>
  </cols>
  <sheetData>
    <row r="1" spans="1:36"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</row>
    <row r="2" spans="1:36">
      <c r="D2" t="s">
        <v>72</v>
      </c>
      <c r="O2" s="4" t="s">
        <v>71</v>
      </c>
      <c r="P2" s="4"/>
      <c r="Q2" s="4"/>
      <c r="R2" s="4"/>
      <c r="S2" s="4"/>
      <c r="T2" s="4"/>
      <c r="U2" s="4"/>
      <c r="V2" s="4"/>
      <c r="W2" s="4"/>
      <c r="X2" s="4"/>
      <c r="Y2" s="4"/>
      <c r="Z2" t="s">
        <v>66</v>
      </c>
    </row>
    <row r="3" spans="1:36">
      <c r="A3" s="1" t="s">
        <v>69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70</v>
      </c>
      <c r="O3" s="2" t="s">
        <v>6</v>
      </c>
      <c r="P3" s="2" t="s">
        <v>7</v>
      </c>
      <c r="Q3" s="2" t="s">
        <v>8</v>
      </c>
      <c r="R3" s="2" t="s">
        <v>9</v>
      </c>
      <c r="S3" s="2" t="s">
        <v>10</v>
      </c>
      <c r="T3" s="2" t="s">
        <v>11</v>
      </c>
      <c r="U3" s="2" t="s">
        <v>12</v>
      </c>
      <c r="V3" s="2" t="s">
        <v>13</v>
      </c>
      <c r="W3" s="2" t="s">
        <v>14</v>
      </c>
      <c r="X3" s="2" t="s">
        <v>15</v>
      </c>
      <c r="Y3" s="2" t="s">
        <v>70</v>
      </c>
      <c r="Z3" s="2" t="s">
        <v>6</v>
      </c>
      <c r="AA3" s="2" t="s">
        <v>7</v>
      </c>
      <c r="AB3" s="2" t="s">
        <v>8</v>
      </c>
      <c r="AC3" s="2" t="s">
        <v>9</v>
      </c>
      <c r="AD3" s="2" t="s">
        <v>10</v>
      </c>
      <c r="AE3" s="2" t="s">
        <v>11</v>
      </c>
      <c r="AF3" s="2" t="s">
        <v>12</v>
      </c>
      <c r="AG3" s="2" t="s">
        <v>13</v>
      </c>
      <c r="AH3" s="2" t="s">
        <v>14</v>
      </c>
      <c r="AI3" s="2" t="s">
        <v>15</v>
      </c>
      <c r="AJ3" s="2" t="s">
        <v>70</v>
      </c>
    </row>
    <row r="4" spans="1:36">
      <c r="A4" s="1">
        <v>0</v>
      </c>
      <c r="B4" s="1">
        <f t="shared" ref="B4" si="0">ROUNDUP(A4/2,0)</f>
        <v>0</v>
      </c>
      <c r="C4" s="1">
        <f t="shared" ref="C4" si="1">ROUNDDOWN(A4/2,0)</f>
        <v>0</v>
      </c>
      <c r="D4" s="1">
        <f>VLOOKUP($B4,'1か月一覧'!$A:$AH,'2か月一覧'!D$1,FALSE)+VLOOKUP($C4,'1か月一覧'!$A:$AH,'2か月一覧'!D$1,FALSE)</f>
        <v>2552</v>
      </c>
      <c r="E4" s="1">
        <f>VLOOKUP($B4,'1か月一覧'!$A:$AH,'2か月一覧'!E$1,FALSE)+VLOOKUP($C4,'1か月一覧'!$A:$AH,'2か月一覧'!E$1,FALSE)</f>
        <v>2552</v>
      </c>
      <c r="F4" s="1">
        <f>VLOOKUP($B4,'1か月一覧'!$A:$AH,'2か月一覧'!F$1,FALSE)+VLOOKUP($C4,'1か月一覧'!$A:$AH,'2か月一覧'!F$1,FALSE)</f>
        <v>2552</v>
      </c>
      <c r="G4" s="1">
        <f>VLOOKUP($B4,'1か月一覧'!$A:$AH,'2か月一覧'!G$1,FALSE)+VLOOKUP($C4,'1か月一覧'!$A:$AH,'2か月一覧'!G$1,FALSE)</f>
        <v>4070</v>
      </c>
      <c r="H4" s="1">
        <f>VLOOKUP($B4,'1か月一覧'!$A:$AH,'2か月一覧'!H$1,FALSE)+VLOOKUP($C4,'1か月一覧'!$A:$AH,'2か月一覧'!H$1,FALSE)</f>
        <v>4246</v>
      </c>
      <c r="I4" s="1">
        <f>VLOOKUP($B4,'1か月一覧'!$A:$AH,'2か月一覧'!I$1,FALSE)+VLOOKUP($C4,'1か月一覧'!$A:$AH,'2か月一覧'!I$1,FALSE)</f>
        <v>5610</v>
      </c>
      <c r="J4" s="1">
        <f>VLOOKUP($B4,'1か月一覧'!$A:$AH,'2か月一覧'!J$1,FALSE)+VLOOKUP($C4,'1か月一覧'!$A:$AH,'2か月一覧'!J$1,FALSE)</f>
        <v>6644</v>
      </c>
      <c r="K4" s="1">
        <f>VLOOKUP($B4,'1か月一覧'!$A:$AH,'2か月一覧'!K$1,FALSE)+VLOOKUP($C4,'1か月一覧'!$A:$AH,'2か月一覧'!K$1,FALSE)</f>
        <v>36300</v>
      </c>
      <c r="L4" s="1">
        <f>VLOOKUP($B4,'1か月一覧'!$A:$AH,'2か月一覧'!L$1,FALSE)+VLOOKUP($C4,'1か月一覧'!$A:$AH,'2か月一覧'!L$1,FALSE)</f>
        <v>38500</v>
      </c>
      <c r="M4" s="1">
        <f>VLOOKUP($B4,'1か月一覧'!$A:$AH,'2か月一覧'!M$1,FALSE)+VLOOKUP($C4,'1か月一覧'!$A:$AH,'2か月一覧'!M$1,FALSE)</f>
        <v>202400</v>
      </c>
      <c r="N4" s="1">
        <f>VLOOKUP($B4,'1か月一覧'!$A:$AH,'2か月一覧'!N$1,FALSE)+VLOOKUP($C4,'1か月一覧'!$A:$AH,'2か月一覧'!N$1,FALSE)</f>
        <v>2640</v>
      </c>
      <c r="O4" s="1">
        <f>VLOOKUP($B4,'1か月一覧'!$A:$AH,'2か月一覧'!O$1,FALSE)+VLOOKUP($C4,'1か月一覧'!$A:$AH,'2か月一覧'!O$1,FALSE)</f>
        <v>2320</v>
      </c>
      <c r="P4" s="1">
        <f>VLOOKUP($B4,'1か月一覧'!$A:$AH,'2か月一覧'!P$1,FALSE)+VLOOKUP($C4,'1か月一覧'!$A:$AH,'2か月一覧'!P$1,FALSE)</f>
        <v>2320</v>
      </c>
      <c r="Q4" s="1">
        <f>VLOOKUP($B4,'1か月一覧'!$A:$AH,'2か月一覧'!Q$1,FALSE)+VLOOKUP($C4,'1か月一覧'!$A:$AH,'2か月一覧'!Q$1,FALSE)</f>
        <v>2320</v>
      </c>
      <c r="R4" s="1">
        <f>VLOOKUP($B4,'1か月一覧'!$A:$AH,'2か月一覧'!R$1,FALSE)+VLOOKUP($C4,'1か月一覧'!$A:$AH,'2か月一覧'!R$1,FALSE)</f>
        <v>3700</v>
      </c>
      <c r="S4" s="1">
        <f>VLOOKUP($B4,'1か月一覧'!$A:$AH,'2か月一覧'!S$1,FALSE)+VLOOKUP($C4,'1か月一覧'!$A:$AH,'2か月一覧'!S$1,FALSE)</f>
        <v>3860</v>
      </c>
      <c r="T4" s="1">
        <f>VLOOKUP($B4,'1か月一覧'!$A:$AH,'2か月一覧'!T$1,FALSE)+VLOOKUP($C4,'1か月一覧'!$A:$AH,'2か月一覧'!T$1,FALSE)</f>
        <v>5100</v>
      </c>
      <c r="U4" s="1">
        <f>VLOOKUP($B4,'1か月一覧'!$A:$AH,'2か月一覧'!U$1,FALSE)+VLOOKUP($C4,'1か月一覧'!$A:$AH,'2か月一覧'!U$1,FALSE)</f>
        <v>6040</v>
      </c>
      <c r="V4" s="1">
        <f>VLOOKUP($B4,'1か月一覧'!$A:$AH,'2か月一覧'!V$1,FALSE)+VLOOKUP($C4,'1か月一覧'!$A:$AH,'2か月一覧'!V$1,FALSE)</f>
        <v>33000</v>
      </c>
      <c r="W4" s="1">
        <f>VLOOKUP($B4,'1か月一覧'!$A:$AH,'2か月一覧'!W$1,FALSE)+VLOOKUP($C4,'1か月一覧'!$A:$AH,'2か月一覧'!W$1,FALSE)</f>
        <v>35000</v>
      </c>
      <c r="X4" s="1">
        <f>VLOOKUP($B4,'1か月一覧'!$A:$AH,'2か月一覧'!X$1,FALSE)+VLOOKUP($C4,'1か月一覧'!$A:$AH,'2か月一覧'!X$1,FALSE)</f>
        <v>184000</v>
      </c>
      <c r="Y4" s="1">
        <f>VLOOKUP($B4,'1か月一覧'!$A:$AH,'2か月一覧'!Y$1,FALSE)+VLOOKUP($C4,'1か月一覧'!$A:$AH,'2か月一覧'!Y$1,FALSE)</f>
        <v>2400</v>
      </c>
      <c r="Z4" s="1">
        <f>VLOOKUP($B4,'1か月一覧'!$A:$AH,'2か月一覧'!Z$1,FALSE)+VLOOKUP($C4,'1か月一覧'!$A:$AH,'2か月一覧'!Z$1,FALSE)</f>
        <v>232</v>
      </c>
      <c r="AA4" s="1">
        <f>VLOOKUP($B4,'1か月一覧'!$A:$AH,'2か月一覧'!AA$1,FALSE)+VLOOKUP($C4,'1か月一覧'!$A:$AH,'2か月一覧'!AA$1,FALSE)</f>
        <v>232</v>
      </c>
      <c r="AB4" s="1">
        <f>VLOOKUP($B4,'1か月一覧'!$A:$AH,'2か月一覧'!AB$1,FALSE)+VLOOKUP($C4,'1か月一覧'!$A:$AH,'2か月一覧'!AB$1,FALSE)</f>
        <v>232</v>
      </c>
      <c r="AC4" s="1">
        <f>VLOOKUP($B4,'1か月一覧'!$A:$AH,'2か月一覧'!AC$1,FALSE)+VLOOKUP($C4,'1か月一覧'!$A:$AH,'2か月一覧'!AC$1,FALSE)</f>
        <v>370</v>
      </c>
      <c r="AD4" s="1">
        <f>VLOOKUP($B4,'1か月一覧'!$A:$AH,'2か月一覧'!AD$1,FALSE)+VLOOKUP($C4,'1か月一覧'!$A:$AH,'2か月一覧'!AD$1,FALSE)</f>
        <v>386</v>
      </c>
      <c r="AE4" s="1">
        <f>VLOOKUP($B4,'1か月一覧'!$A:$AH,'2か月一覧'!AE$1,FALSE)+VLOOKUP($C4,'1か月一覧'!$A:$AH,'2か月一覧'!AE$1,FALSE)</f>
        <v>510</v>
      </c>
      <c r="AF4" s="1">
        <f>VLOOKUP($B4,'1か月一覧'!$A:$AH,'2か月一覧'!AF$1,FALSE)+VLOOKUP($C4,'1か月一覧'!$A:$AH,'2か月一覧'!AF$1,FALSE)</f>
        <v>604</v>
      </c>
      <c r="AG4" s="1">
        <f>VLOOKUP($B4,'1か月一覧'!$A:$AH,'2か月一覧'!AG$1,FALSE)+VLOOKUP($C4,'1か月一覧'!$A:$AH,'2か月一覧'!AG$1,FALSE)</f>
        <v>3300</v>
      </c>
      <c r="AH4" s="1">
        <f>VLOOKUP($B4,'1か月一覧'!$A:$AH,'2か月一覧'!AH$1,FALSE)+VLOOKUP($C4,'1か月一覧'!$A:$AH,'2か月一覧'!AH$1,FALSE)</f>
        <v>3500</v>
      </c>
      <c r="AI4" s="1">
        <f>VLOOKUP($B4,'1か月一覧'!$A:$AH,'2か月一覧'!AI$1,FALSE)+VLOOKUP($C4,'1か月一覧'!$A:$AH,'2か月一覧'!AI$1,FALSE)</f>
        <v>18400</v>
      </c>
      <c r="AJ4" s="1">
        <f>VLOOKUP($B4,'1か月一覧'!$A:$AH,'2か月一覧'!AJ$1,FALSE)+VLOOKUP($C4,'1か月一覧'!$A:$AH,'2か月一覧'!AJ$1,FALSE)</f>
        <v>240</v>
      </c>
    </row>
    <row r="5" spans="1:36">
      <c r="A5" s="1">
        <v>1</v>
      </c>
      <c r="B5" s="1">
        <f t="shared" ref="B5:B68" si="2">ROUNDUP(A5/2,0)</f>
        <v>1</v>
      </c>
      <c r="C5" s="1">
        <f t="shared" ref="C5" si="3">ROUNDDOWN(A5/2,0)</f>
        <v>0</v>
      </c>
      <c r="D5" s="1">
        <f>VLOOKUP($B5,'1か月一覧'!$A:$AH,'2か月一覧'!D$1,FALSE)+VLOOKUP($C5,'1か月一覧'!$A:$AH,'2か月一覧'!D$1,FALSE)</f>
        <v>2552</v>
      </c>
      <c r="E5" s="1">
        <f>VLOOKUP($B5,'1か月一覧'!$A:$AH,'2か月一覧'!E$1,FALSE)+VLOOKUP($C5,'1か月一覧'!$A:$AH,'2か月一覧'!E$1,FALSE)</f>
        <v>2552</v>
      </c>
      <c r="F5" s="1">
        <f>VLOOKUP($B5,'1か月一覧'!$A:$AH,'2か月一覧'!F$1,FALSE)+VLOOKUP($C5,'1か月一覧'!$A:$AH,'2か月一覧'!F$1,FALSE)</f>
        <v>2552</v>
      </c>
      <c r="G5" s="1">
        <f>VLOOKUP($B5,'1か月一覧'!$A:$AH,'2か月一覧'!G$1,FALSE)+VLOOKUP($C5,'1か月一覧'!$A:$AH,'2か月一覧'!G$1,FALSE)</f>
        <v>4070</v>
      </c>
      <c r="H5" s="1">
        <f>VLOOKUP($B5,'1か月一覧'!$A:$AH,'2か月一覧'!H$1,FALSE)+VLOOKUP($C5,'1か月一覧'!$A:$AH,'2か月一覧'!H$1,FALSE)</f>
        <v>4246</v>
      </c>
      <c r="I5" s="1">
        <f>VLOOKUP($B5,'1か月一覧'!$A:$AH,'2か月一覧'!I$1,FALSE)+VLOOKUP($C5,'1か月一覧'!$A:$AH,'2か月一覧'!I$1,FALSE)</f>
        <v>5610</v>
      </c>
      <c r="J5" s="1">
        <f>VLOOKUP($B5,'1か月一覧'!$A:$AH,'2か月一覧'!J$1,FALSE)+VLOOKUP($C5,'1か月一覧'!$A:$AH,'2か月一覧'!J$1,FALSE)</f>
        <v>6644</v>
      </c>
      <c r="K5" s="1">
        <f>VLOOKUP($B5,'1か月一覧'!$A:$AH,'2か月一覧'!K$1,FALSE)+VLOOKUP($C5,'1か月一覧'!$A:$AH,'2か月一覧'!K$1,FALSE)</f>
        <v>36300</v>
      </c>
      <c r="L5" s="1">
        <f>VLOOKUP($B5,'1か月一覧'!$A:$AH,'2か月一覧'!L$1,FALSE)+VLOOKUP($C5,'1か月一覧'!$A:$AH,'2か月一覧'!L$1,FALSE)</f>
        <v>38500</v>
      </c>
      <c r="M5" s="1">
        <f>VLOOKUP($B5,'1か月一覧'!$A:$AH,'2か月一覧'!M$1,FALSE)+VLOOKUP($C5,'1か月一覧'!$A:$AH,'2か月一覧'!M$1,FALSE)</f>
        <v>202400</v>
      </c>
      <c r="N5" s="1">
        <f>VLOOKUP($B5,'1か月一覧'!$A:$AH,'2か月一覧'!N$1,FALSE)+VLOOKUP($C5,'1か月一覧'!$A:$AH,'2か月一覧'!N$1,FALSE)</f>
        <v>2640</v>
      </c>
      <c r="O5" s="1">
        <f>VLOOKUP($B5,'1か月一覧'!$A:$AH,'2か月一覧'!O$1,FALSE)+VLOOKUP($C5,'1か月一覧'!$A:$AH,'2か月一覧'!O$1,FALSE)</f>
        <v>2320</v>
      </c>
      <c r="P5" s="1">
        <f>VLOOKUP($B5,'1か月一覧'!$A:$AH,'2か月一覧'!P$1,FALSE)+VLOOKUP($C5,'1か月一覧'!$A:$AH,'2か月一覧'!P$1,FALSE)</f>
        <v>2320</v>
      </c>
      <c r="Q5" s="1">
        <f>VLOOKUP($B5,'1か月一覧'!$A:$AH,'2か月一覧'!Q$1,FALSE)+VLOOKUP($C5,'1か月一覧'!$A:$AH,'2か月一覧'!Q$1,FALSE)</f>
        <v>2320</v>
      </c>
      <c r="R5" s="1">
        <f>VLOOKUP($B5,'1か月一覧'!$A:$AH,'2か月一覧'!R$1,FALSE)+VLOOKUP($C5,'1か月一覧'!$A:$AH,'2か月一覧'!R$1,FALSE)</f>
        <v>3700</v>
      </c>
      <c r="S5" s="1">
        <f>VLOOKUP($B5,'1か月一覧'!$A:$AH,'2か月一覧'!S$1,FALSE)+VLOOKUP($C5,'1か月一覧'!$A:$AH,'2か月一覧'!S$1,FALSE)</f>
        <v>3860</v>
      </c>
      <c r="T5" s="1">
        <f>VLOOKUP($B5,'1か月一覧'!$A:$AH,'2か月一覧'!T$1,FALSE)+VLOOKUP($C5,'1か月一覧'!$A:$AH,'2か月一覧'!T$1,FALSE)</f>
        <v>5100</v>
      </c>
      <c r="U5" s="1">
        <f>VLOOKUP($B5,'1か月一覧'!$A:$AH,'2か月一覧'!U$1,FALSE)+VLOOKUP($C5,'1か月一覧'!$A:$AH,'2か月一覧'!U$1,FALSE)</f>
        <v>6040</v>
      </c>
      <c r="V5" s="1">
        <f>VLOOKUP($B5,'1か月一覧'!$A:$AH,'2か月一覧'!V$1,FALSE)+VLOOKUP($C5,'1か月一覧'!$A:$AH,'2か月一覧'!V$1,FALSE)</f>
        <v>33000</v>
      </c>
      <c r="W5" s="1">
        <f>VLOOKUP($B5,'1か月一覧'!$A:$AH,'2か月一覧'!W$1,FALSE)+VLOOKUP($C5,'1か月一覧'!$A:$AH,'2か月一覧'!W$1,FALSE)</f>
        <v>35000</v>
      </c>
      <c r="X5" s="1">
        <f>VLOOKUP($B5,'1か月一覧'!$A:$AH,'2か月一覧'!X$1,FALSE)+VLOOKUP($C5,'1か月一覧'!$A:$AH,'2か月一覧'!X$1,FALSE)</f>
        <v>184000</v>
      </c>
      <c r="Y5" s="1">
        <f>VLOOKUP($B5,'1か月一覧'!$A:$AH,'2か月一覧'!Y$1,FALSE)+VLOOKUP($C5,'1か月一覧'!$A:$AH,'2か月一覧'!Y$1,FALSE)</f>
        <v>2400</v>
      </c>
      <c r="Z5" s="1">
        <f>VLOOKUP($B5,'1か月一覧'!$A:$AH,'2か月一覧'!Z$1,FALSE)+VLOOKUP($C5,'1か月一覧'!$A:$AH,'2か月一覧'!Z$1,FALSE)</f>
        <v>232</v>
      </c>
      <c r="AA5" s="1">
        <f>VLOOKUP($B5,'1か月一覧'!$A:$AH,'2か月一覧'!AA$1,FALSE)+VLOOKUP($C5,'1か月一覧'!$A:$AH,'2か月一覧'!AA$1,FALSE)</f>
        <v>232</v>
      </c>
      <c r="AB5" s="1">
        <f>VLOOKUP($B5,'1か月一覧'!$A:$AH,'2か月一覧'!AB$1,FALSE)+VLOOKUP($C5,'1か月一覧'!$A:$AH,'2か月一覧'!AB$1,FALSE)</f>
        <v>232</v>
      </c>
      <c r="AC5" s="1">
        <f>VLOOKUP($B5,'1か月一覧'!$A:$AH,'2か月一覧'!AC$1,FALSE)+VLOOKUP($C5,'1か月一覧'!$A:$AH,'2か月一覧'!AC$1,FALSE)</f>
        <v>370</v>
      </c>
      <c r="AD5" s="1">
        <f>VLOOKUP($B5,'1か月一覧'!$A:$AH,'2か月一覧'!AD$1,FALSE)+VLOOKUP($C5,'1か月一覧'!$A:$AH,'2か月一覧'!AD$1,FALSE)</f>
        <v>386</v>
      </c>
      <c r="AE5" s="1">
        <f>VLOOKUP($B5,'1か月一覧'!$A:$AH,'2か月一覧'!AE$1,FALSE)+VLOOKUP($C5,'1か月一覧'!$A:$AH,'2か月一覧'!AE$1,FALSE)</f>
        <v>510</v>
      </c>
      <c r="AF5" s="1">
        <f>VLOOKUP($B5,'1か月一覧'!$A:$AH,'2か月一覧'!AF$1,FALSE)+VLOOKUP($C5,'1か月一覧'!$A:$AH,'2か月一覧'!AF$1,FALSE)</f>
        <v>604</v>
      </c>
      <c r="AG5" s="1">
        <f>VLOOKUP($B5,'1か月一覧'!$A:$AH,'2か月一覧'!AG$1,FALSE)+VLOOKUP($C5,'1か月一覧'!$A:$AH,'2か月一覧'!AG$1,FALSE)</f>
        <v>3300</v>
      </c>
      <c r="AH5" s="1">
        <f>VLOOKUP($B5,'1か月一覧'!$A:$AH,'2か月一覧'!AH$1,FALSE)+VLOOKUP($C5,'1か月一覧'!$A:$AH,'2か月一覧'!AH$1,FALSE)</f>
        <v>3500</v>
      </c>
      <c r="AI5" s="1">
        <f>VLOOKUP($B5,'1か月一覧'!$A:$AH,'2か月一覧'!AI$1,FALSE)+VLOOKUP($C5,'1か月一覧'!$A:$AH,'2か月一覧'!AI$1,FALSE)</f>
        <v>18400</v>
      </c>
      <c r="AJ5" s="1">
        <f>VLOOKUP($B5,'1か月一覧'!$A:$AH,'2か月一覧'!AJ$1,FALSE)+VLOOKUP($C5,'1か月一覧'!$A:$AH,'2か月一覧'!AJ$1,FALSE)</f>
        <v>240</v>
      </c>
    </row>
    <row r="6" spans="1:36">
      <c r="A6" s="1">
        <v>2</v>
      </c>
      <c r="B6" s="1">
        <f t="shared" si="2"/>
        <v>1</v>
      </c>
      <c r="C6" s="1">
        <f t="shared" ref="C6:C69" si="4">ROUNDDOWN(A6/2,0)</f>
        <v>1</v>
      </c>
      <c r="D6" s="1">
        <f>VLOOKUP($B6,'1か月一覧'!$A:$AH,'2か月一覧'!D$1,FALSE)+VLOOKUP($C6,'1か月一覧'!$A:$AH,'2か月一覧'!D$1,FALSE)</f>
        <v>2552</v>
      </c>
      <c r="E6" s="1">
        <f>VLOOKUP($B6,'1か月一覧'!$A:$AH,'2か月一覧'!E$1,FALSE)+VLOOKUP($C6,'1か月一覧'!$A:$AH,'2か月一覧'!E$1,FALSE)</f>
        <v>2552</v>
      </c>
      <c r="F6" s="1">
        <f>VLOOKUP($B6,'1か月一覧'!$A:$AH,'2か月一覧'!F$1,FALSE)+VLOOKUP($C6,'1か月一覧'!$A:$AH,'2か月一覧'!F$1,FALSE)</f>
        <v>2552</v>
      </c>
      <c r="G6" s="1">
        <f>VLOOKUP($B6,'1か月一覧'!$A:$AH,'2か月一覧'!G$1,FALSE)+VLOOKUP($C6,'1か月一覧'!$A:$AH,'2か月一覧'!G$1,FALSE)</f>
        <v>4070</v>
      </c>
      <c r="H6" s="1">
        <f>VLOOKUP($B6,'1か月一覧'!$A:$AH,'2か月一覧'!H$1,FALSE)+VLOOKUP($C6,'1か月一覧'!$A:$AH,'2か月一覧'!H$1,FALSE)</f>
        <v>4246</v>
      </c>
      <c r="I6" s="1">
        <f>VLOOKUP($B6,'1か月一覧'!$A:$AH,'2か月一覧'!I$1,FALSE)+VLOOKUP($C6,'1か月一覧'!$A:$AH,'2か月一覧'!I$1,FALSE)</f>
        <v>5610</v>
      </c>
      <c r="J6" s="1">
        <f>VLOOKUP($B6,'1か月一覧'!$A:$AH,'2か月一覧'!J$1,FALSE)+VLOOKUP($C6,'1か月一覧'!$A:$AH,'2か月一覧'!J$1,FALSE)</f>
        <v>6644</v>
      </c>
      <c r="K6" s="1">
        <f>VLOOKUP($B6,'1か月一覧'!$A:$AH,'2か月一覧'!K$1,FALSE)+VLOOKUP($C6,'1か月一覧'!$A:$AH,'2か月一覧'!K$1,FALSE)</f>
        <v>36300</v>
      </c>
      <c r="L6" s="1">
        <f>VLOOKUP($B6,'1か月一覧'!$A:$AH,'2か月一覧'!L$1,FALSE)+VLOOKUP($C6,'1か月一覧'!$A:$AH,'2か月一覧'!L$1,FALSE)</f>
        <v>38500</v>
      </c>
      <c r="M6" s="1">
        <f>VLOOKUP($B6,'1か月一覧'!$A:$AH,'2か月一覧'!M$1,FALSE)+VLOOKUP($C6,'1か月一覧'!$A:$AH,'2か月一覧'!M$1,FALSE)</f>
        <v>202400</v>
      </c>
      <c r="N6" s="1">
        <f>VLOOKUP($B6,'1か月一覧'!$A:$AH,'2か月一覧'!N$1,FALSE)+VLOOKUP($C6,'1か月一覧'!$A:$AH,'2か月一覧'!N$1,FALSE)</f>
        <v>2640</v>
      </c>
      <c r="O6" s="1">
        <f>VLOOKUP($B6,'1か月一覧'!$A:$AH,'2か月一覧'!O$1,FALSE)+VLOOKUP($C6,'1か月一覧'!$A:$AH,'2か月一覧'!O$1,FALSE)</f>
        <v>2320</v>
      </c>
      <c r="P6" s="1">
        <f>VLOOKUP($B6,'1か月一覧'!$A:$AH,'2か月一覧'!P$1,FALSE)+VLOOKUP($C6,'1か月一覧'!$A:$AH,'2か月一覧'!P$1,FALSE)</f>
        <v>2320</v>
      </c>
      <c r="Q6" s="1">
        <f>VLOOKUP($B6,'1か月一覧'!$A:$AH,'2か月一覧'!Q$1,FALSE)+VLOOKUP($C6,'1か月一覧'!$A:$AH,'2か月一覧'!Q$1,FALSE)</f>
        <v>2320</v>
      </c>
      <c r="R6" s="1">
        <f>VLOOKUP($B6,'1か月一覧'!$A:$AH,'2か月一覧'!R$1,FALSE)+VLOOKUP($C6,'1か月一覧'!$A:$AH,'2か月一覧'!R$1,FALSE)</f>
        <v>3700</v>
      </c>
      <c r="S6" s="1">
        <f>VLOOKUP($B6,'1か月一覧'!$A:$AH,'2か月一覧'!S$1,FALSE)+VLOOKUP($C6,'1か月一覧'!$A:$AH,'2か月一覧'!S$1,FALSE)</f>
        <v>3860</v>
      </c>
      <c r="T6" s="1">
        <f>VLOOKUP($B6,'1か月一覧'!$A:$AH,'2か月一覧'!T$1,FALSE)+VLOOKUP($C6,'1か月一覧'!$A:$AH,'2か月一覧'!T$1,FALSE)</f>
        <v>5100</v>
      </c>
      <c r="U6" s="1">
        <f>VLOOKUP($B6,'1か月一覧'!$A:$AH,'2か月一覧'!U$1,FALSE)+VLOOKUP($C6,'1か月一覧'!$A:$AH,'2か月一覧'!U$1,FALSE)</f>
        <v>6040</v>
      </c>
      <c r="V6" s="1">
        <f>VLOOKUP($B6,'1か月一覧'!$A:$AH,'2か月一覧'!V$1,FALSE)+VLOOKUP($C6,'1か月一覧'!$A:$AH,'2か月一覧'!V$1,FALSE)</f>
        <v>33000</v>
      </c>
      <c r="W6" s="1">
        <f>VLOOKUP($B6,'1か月一覧'!$A:$AH,'2か月一覧'!W$1,FALSE)+VLOOKUP($C6,'1か月一覧'!$A:$AH,'2か月一覧'!W$1,FALSE)</f>
        <v>35000</v>
      </c>
      <c r="X6" s="1">
        <f>VLOOKUP($B6,'1か月一覧'!$A:$AH,'2か月一覧'!X$1,FALSE)+VLOOKUP($C6,'1か月一覧'!$A:$AH,'2か月一覧'!X$1,FALSE)</f>
        <v>184000</v>
      </c>
      <c r="Y6" s="1">
        <f>VLOOKUP($B6,'1か月一覧'!$A:$AH,'2か月一覧'!Y$1,FALSE)+VLOOKUP($C6,'1か月一覧'!$A:$AH,'2か月一覧'!Y$1,FALSE)</f>
        <v>2400</v>
      </c>
      <c r="Z6" s="1">
        <f>VLOOKUP($B6,'1か月一覧'!$A:$AH,'2か月一覧'!Z$1,FALSE)+VLOOKUP($C6,'1か月一覧'!$A:$AH,'2か月一覧'!Z$1,FALSE)</f>
        <v>232</v>
      </c>
      <c r="AA6" s="1">
        <f>VLOOKUP($B6,'1か月一覧'!$A:$AH,'2か月一覧'!AA$1,FALSE)+VLOOKUP($C6,'1か月一覧'!$A:$AH,'2か月一覧'!AA$1,FALSE)</f>
        <v>232</v>
      </c>
      <c r="AB6" s="1">
        <f>VLOOKUP($B6,'1か月一覧'!$A:$AH,'2か月一覧'!AB$1,FALSE)+VLOOKUP($C6,'1か月一覧'!$A:$AH,'2か月一覧'!AB$1,FALSE)</f>
        <v>232</v>
      </c>
      <c r="AC6" s="1">
        <f>VLOOKUP($B6,'1か月一覧'!$A:$AH,'2か月一覧'!AC$1,FALSE)+VLOOKUP($C6,'1か月一覧'!$A:$AH,'2か月一覧'!AC$1,FALSE)</f>
        <v>370</v>
      </c>
      <c r="AD6" s="1">
        <f>VLOOKUP($B6,'1か月一覧'!$A:$AH,'2か月一覧'!AD$1,FALSE)+VLOOKUP($C6,'1か月一覧'!$A:$AH,'2か月一覧'!AD$1,FALSE)</f>
        <v>386</v>
      </c>
      <c r="AE6" s="1">
        <f>VLOOKUP($B6,'1か月一覧'!$A:$AH,'2か月一覧'!AE$1,FALSE)+VLOOKUP($C6,'1か月一覧'!$A:$AH,'2か月一覧'!AE$1,FALSE)</f>
        <v>510</v>
      </c>
      <c r="AF6" s="1">
        <f>VLOOKUP($B6,'1か月一覧'!$A:$AH,'2か月一覧'!AF$1,FALSE)+VLOOKUP($C6,'1か月一覧'!$A:$AH,'2か月一覧'!AF$1,FALSE)</f>
        <v>604</v>
      </c>
      <c r="AG6" s="1">
        <f>VLOOKUP($B6,'1か月一覧'!$A:$AH,'2か月一覧'!AG$1,FALSE)+VLOOKUP($C6,'1か月一覧'!$A:$AH,'2か月一覧'!AG$1,FALSE)</f>
        <v>3300</v>
      </c>
      <c r="AH6" s="1">
        <f>VLOOKUP($B6,'1か月一覧'!$A:$AH,'2か月一覧'!AH$1,FALSE)+VLOOKUP($C6,'1か月一覧'!$A:$AH,'2か月一覧'!AH$1,FALSE)</f>
        <v>3500</v>
      </c>
      <c r="AI6" s="1">
        <f>VLOOKUP($B6,'1か月一覧'!$A:$AH,'2か月一覧'!AI$1,FALSE)+VLOOKUP($C6,'1か月一覧'!$A:$AH,'2か月一覧'!AI$1,FALSE)</f>
        <v>18400</v>
      </c>
      <c r="AJ6" s="1">
        <f>VLOOKUP($B6,'1か月一覧'!$A:$AH,'2か月一覧'!AJ$1,FALSE)+VLOOKUP($C6,'1か月一覧'!$A:$AH,'2か月一覧'!AJ$1,FALSE)</f>
        <v>240</v>
      </c>
    </row>
    <row r="7" spans="1:36">
      <c r="A7" s="1">
        <v>3</v>
      </c>
      <c r="B7" s="1">
        <f t="shared" si="2"/>
        <v>2</v>
      </c>
      <c r="C7" s="1">
        <f t="shared" si="4"/>
        <v>1</v>
      </c>
      <c r="D7" s="1">
        <f>VLOOKUP($B7,'1か月一覧'!$A:$AH,'2か月一覧'!D$1,FALSE)+VLOOKUP($C7,'1か月一覧'!$A:$AH,'2か月一覧'!D$1,FALSE)</f>
        <v>2552</v>
      </c>
      <c r="E7" s="1">
        <f>VLOOKUP($B7,'1か月一覧'!$A:$AH,'2か月一覧'!E$1,FALSE)+VLOOKUP($C7,'1か月一覧'!$A:$AH,'2か月一覧'!E$1,FALSE)</f>
        <v>2552</v>
      </c>
      <c r="F7" s="1">
        <f>VLOOKUP($B7,'1か月一覧'!$A:$AH,'2か月一覧'!F$1,FALSE)+VLOOKUP($C7,'1か月一覧'!$A:$AH,'2か月一覧'!F$1,FALSE)</f>
        <v>2552</v>
      </c>
      <c r="G7" s="1">
        <f>VLOOKUP($B7,'1か月一覧'!$A:$AH,'2か月一覧'!G$1,FALSE)+VLOOKUP($C7,'1か月一覧'!$A:$AH,'2か月一覧'!G$1,FALSE)</f>
        <v>4070</v>
      </c>
      <c r="H7" s="1">
        <f>VLOOKUP($B7,'1か月一覧'!$A:$AH,'2か月一覧'!H$1,FALSE)+VLOOKUP($C7,'1か月一覧'!$A:$AH,'2か月一覧'!H$1,FALSE)</f>
        <v>4246</v>
      </c>
      <c r="I7" s="1">
        <f>VLOOKUP($B7,'1か月一覧'!$A:$AH,'2か月一覧'!I$1,FALSE)+VLOOKUP($C7,'1か月一覧'!$A:$AH,'2か月一覧'!I$1,FALSE)</f>
        <v>5610</v>
      </c>
      <c r="J7" s="1">
        <f>VLOOKUP($B7,'1か月一覧'!$A:$AH,'2か月一覧'!J$1,FALSE)+VLOOKUP($C7,'1か月一覧'!$A:$AH,'2か月一覧'!J$1,FALSE)</f>
        <v>6644</v>
      </c>
      <c r="K7" s="1">
        <f>VLOOKUP($B7,'1か月一覧'!$A:$AH,'2か月一覧'!K$1,FALSE)+VLOOKUP($C7,'1か月一覧'!$A:$AH,'2か月一覧'!K$1,FALSE)</f>
        <v>36300</v>
      </c>
      <c r="L7" s="1">
        <f>VLOOKUP($B7,'1か月一覧'!$A:$AH,'2か月一覧'!L$1,FALSE)+VLOOKUP($C7,'1か月一覧'!$A:$AH,'2か月一覧'!L$1,FALSE)</f>
        <v>38500</v>
      </c>
      <c r="M7" s="1">
        <f>VLOOKUP($B7,'1か月一覧'!$A:$AH,'2か月一覧'!M$1,FALSE)+VLOOKUP($C7,'1か月一覧'!$A:$AH,'2か月一覧'!M$1,FALSE)</f>
        <v>202400</v>
      </c>
      <c r="N7" s="1">
        <f>VLOOKUP($B7,'1か月一覧'!$A:$AH,'2か月一覧'!N$1,FALSE)+VLOOKUP($C7,'1か月一覧'!$A:$AH,'2か月一覧'!N$1,FALSE)</f>
        <v>2640</v>
      </c>
      <c r="O7" s="1">
        <f>VLOOKUP($B7,'1か月一覧'!$A:$AH,'2か月一覧'!O$1,FALSE)+VLOOKUP($C7,'1か月一覧'!$A:$AH,'2か月一覧'!O$1,FALSE)</f>
        <v>2320</v>
      </c>
      <c r="P7" s="1">
        <f>VLOOKUP($B7,'1か月一覧'!$A:$AH,'2か月一覧'!P$1,FALSE)+VLOOKUP($C7,'1か月一覧'!$A:$AH,'2か月一覧'!P$1,FALSE)</f>
        <v>2320</v>
      </c>
      <c r="Q7" s="1">
        <f>VLOOKUP($B7,'1か月一覧'!$A:$AH,'2か月一覧'!Q$1,FALSE)+VLOOKUP($C7,'1か月一覧'!$A:$AH,'2か月一覧'!Q$1,FALSE)</f>
        <v>2320</v>
      </c>
      <c r="R7" s="1">
        <f>VLOOKUP($B7,'1か月一覧'!$A:$AH,'2か月一覧'!R$1,FALSE)+VLOOKUP($C7,'1か月一覧'!$A:$AH,'2か月一覧'!R$1,FALSE)</f>
        <v>3700</v>
      </c>
      <c r="S7" s="1">
        <f>VLOOKUP($B7,'1か月一覧'!$A:$AH,'2か月一覧'!S$1,FALSE)+VLOOKUP($C7,'1か月一覧'!$A:$AH,'2か月一覧'!S$1,FALSE)</f>
        <v>3860</v>
      </c>
      <c r="T7" s="1">
        <f>VLOOKUP($B7,'1か月一覧'!$A:$AH,'2か月一覧'!T$1,FALSE)+VLOOKUP($C7,'1か月一覧'!$A:$AH,'2か月一覧'!T$1,FALSE)</f>
        <v>5100</v>
      </c>
      <c r="U7" s="1">
        <f>VLOOKUP($B7,'1か月一覧'!$A:$AH,'2か月一覧'!U$1,FALSE)+VLOOKUP($C7,'1か月一覧'!$A:$AH,'2か月一覧'!U$1,FALSE)</f>
        <v>6040</v>
      </c>
      <c r="V7" s="1">
        <f>VLOOKUP($B7,'1か月一覧'!$A:$AH,'2か月一覧'!V$1,FALSE)+VLOOKUP($C7,'1か月一覧'!$A:$AH,'2か月一覧'!V$1,FALSE)</f>
        <v>33000</v>
      </c>
      <c r="W7" s="1">
        <f>VLOOKUP($B7,'1か月一覧'!$A:$AH,'2か月一覧'!W$1,FALSE)+VLOOKUP($C7,'1か月一覧'!$A:$AH,'2か月一覧'!W$1,FALSE)</f>
        <v>35000</v>
      </c>
      <c r="X7" s="1">
        <f>VLOOKUP($B7,'1か月一覧'!$A:$AH,'2か月一覧'!X$1,FALSE)+VLOOKUP($C7,'1か月一覧'!$A:$AH,'2か月一覧'!X$1,FALSE)</f>
        <v>184000</v>
      </c>
      <c r="Y7" s="1">
        <f>VLOOKUP($B7,'1か月一覧'!$A:$AH,'2か月一覧'!Y$1,FALSE)+VLOOKUP($C7,'1か月一覧'!$A:$AH,'2か月一覧'!Y$1,FALSE)</f>
        <v>2400</v>
      </c>
      <c r="Z7" s="1">
        <f>VLOOKUP($B7,'1か月一覧'!$A:$AH,'2か月一覧'!Z$1,FALSE)+VLOOKUP($C7,'1か月一覧'!$A:$AH,'2か月一覧'!Z$1,FALSE)</f>
        <v>232</v>
      </c>
      <c r="AA7" s="1">
        <f>VLOOKUP($B7,'1か月一覧'!$A:$AH,'2か月一覧'!AA$1,FALSE)+VLOOKUP($C7,'1か月一覧'!$A:$AH,'2か月一覧'!AA$1,FALSE)</f>
        <v>232</v>
      </c>
      <c r="AB7" s="1">
        <f>VLOOKUP($B7,'1か月一覧'!$A:$AH,'2か月一覧'!AB$1,FALSE)+VLOOKUP($C7,'1か月一覧'!$A:$AH,'2か月一覧'!AB$1,FALSE)</f>
        <v>232</v>
      </c>
      <c r="AC7" s="1">
        <f>VLOOKUP($B7,'1か月一覧'!$A:$AH,'2か月一覧'!AC$1,FALSE)+VLOOKUP($C7,'1か月一覧'!$A:$AH,'2か月一覧'!AC$1,FALSE)</f>
        <v>370</v>
      </c>
      <c r="AD7" s="1">
        <f>VLOOKUP($B7,'1か月一覧'!$A:$AH,'2か月一覧'!AD$1,FALSE)+VLOOKUP($C7,'1か月一覧'!$A:$AH,'2か月一覧'!AD$1,FALSE)</f>
        <v>386</v>
      </c>
      <c r="AE7" s="1">
        <f>VLOOKUP($B7,'1か月一覧'!$A:$AH,'2か月一覧'!AE$1,FALSE)+VLOOKUP($C7,'1か月一覧'!$A:$AH,'2か月一覧'!AE$1,FALSE)</f>
        <v>510</v>
      </c>
      <c r="AF7" s="1">
        <f>VLOOKUP($B7,'1か月一覧'!$A:$AH,'2か月一覧'!AF$1,FALSE)+VLOOKUP($C7,'1か月一覧'!$A:$AH,'2か月一覧'!AF$1,FALSE)</f>
        <v>604</v>
      </c>
      <c r="AG7" s="1">
        <f>VLOOKUP($B7,'1か月一覧'!$A:$AH,'2か月一覧'!AG$1,FALSE)+VLOOKUP($C7,'1か月一覧'!$A:$AH,'2か月一覧'!AG$1,FALSE)</f>
        <v>3300</v>
      </c>
      <c r="AH7" s="1">
        <f>VLOOKUP($B7,'1か月一覧'!$A:$AH,'2か月一覧'!AH$1,FALSE)+VLOOKUP($C7,'1か月一覧'!$A:$AH,'2か月一覧'!AH$1,FALSE)</f>
        <v>3500</v>
      </c>
      <c r="AI7" s="1">
        <f>VLOOKUP($B7,'1か月一覧'!$A:$AH,'2か月一覧'!AI$1,FALSE)+VLOOKUP($C7,'1か月一覧'!$A:$AH,'2か月一覧'!AI$1,FALSE)</f>
        <v>18400</v>
      </c>
      <c r="AJ7" s="1">
        <f>VLOOKUP($B7,'1か月一覧'!$A:$AH,'2か月一覧'!AJ$1,FALSE)+VLOOKUP($C7,'1か月一覧'!$A:$AH,'2か月一覧'!AJ$1,FALSE)</f>
        <v>240</v>
      </c>
    </row>
    <row r="8" spans="1:36">
      <c r="A8" s="1">
        <v>4</v>
      </c>
      <c r="B8" s="1">
        <f t="shared" si="2"/>
        <v>2</v>
      </c>
      <c r="C8" s="1">
        <f t="shared" si="4"/>
        <v>2</v>
      </c>
      <c r="D8" s="1">
        <f>VLOOKUP($B8,'1か月一覧'!$A:$AH,'2か月一覧'!D$1,FALSE)+VLOOKUP($C8,'1か月一覧'!$A:$AH,'2か月一覧'!D$1,FALSE)</f>
        <v>2552</v>
      </c>
      <c r="E8" s="1">
        <f>VLOOKUP($B8,'1か月一覧'!$A:$AH,'2か月一覧'!E$1,FALSE)+VLOOKUP($C8,'1か月一覧'!$A:$AH,'2か月一覧'!E$1,FALSE)</f>
        <v>2552</v>
      </c>
      <c r="F8" s="1">
        <f>VLOOKUP($B8,'1か月一覧'!$A:$AH,'2か月一覧'!F$1,FALSE)+VLOOKUP($C8,'1か月一覧'!$A:$AH,'2か月一覧'!F$1,FALSE)</f>
        <v>2552</v>
      </c>
      <c r="G8" s="1">
        <f>VLOOKUP($B8,'1か月一覧'!$A:$AH,'2か月一覧'!G$1,FALSE)+VLOOKUP($C8,'1か月一覧'!$A:$AH,'2か月一覧'!G$1,FALSE)</f>
        <v>4070</v>
      </c>
      <c r="H8" s="1">
        <f>VLOOKUP($B8,'1か月一覧'!$A:$AH,'2か月一覧'!H$1,FALSE)+VLOOKUP($C8,'1か月一覧'!$A:$AH,'2か月一覧'!H$1,FALSE)</f>
        <v>4246</v>
      </c>
      <c r="I8" s="1">
        <f>VLOOKUP($B8,'1か月一覧'!$A:$AH,'2か月一覧'!I$1,FALSE)+VLOOKUP($C8,'1か月一覧'!$A:$AH,'2か月一覧'!I$1,FALSE)</f>
        <v>5610</v>
      </c>
      <c r="J8" s="1">
        <f>VLOOKUP($B8,'1か月一覧'!$A:$AH,'2か月一覧'!J$1,FALSE)+VLOOKUP($C8,'1か月一覧'!$A:$AH,'2か月一覧'!J$1,FALSE)</f>
        <v>6644</v>
      </c>
      <c r="K8" s="1">
        <f>VLOOKUP($B8,'1か月一覧'!$A:$AH,'2か月一覧'!K$1,FALSE)+VLOOKUP($C8,'1か月一覧'!$A:$AH,'2か月一覧'!K$1,FALSE)</f>
        <v>36300</v>
      </c>
      <c r="L8" s="1">
        <f>VLOOKUP($B8,'1か月一覧'!$A:$AH,'2か月一覧'!L$1,FALSE)+VLOOKUP($C8,'1か月一覧'!$A:$AH,'2か月一覧'!L$1,FALSE)</f>
        <v>38500</v>
      </c>
      <c r="M8" s="1">
        <f>VLOOKUP($B8,'1か月一覧'!$A:$AH,'2か月一覧'!M$1,FALSE)+VLOOKUP($C8,'1か月一覧'!$A:$AH,'2か月一覧'!M$1,FALSE)</f>
        <v>202400</v>
      </c>
      <c r="N8" s="1">
        <f>VLOOKUP($B8,'1か月一覧'!$A:$AH,'2か月一覧'!N$1,FALSE)+VLOOKUP($C8,'1か月一覧'!$A:$AH,'2か月一覧'!N$1,FALSE)</f>
        <v>2640</v>
      </c>
      <c r="O8" s="1">
        <f>VLOOKUP($B8,'1か月一覧'!$A:$AH,'2か月一覧'!O$1,FALSE)+VLOOKUP($C8,'1か月一覧'!$A:$AH,'2か月一覧'!O$1,FALSE)</f>
        <v>2320</v>
      </c>
      <c r="P8" s="1">
        <f>VLOOKUP($B8,'1か月一覧'!$A:$AH,'2か月一覧'!P$1,FALSE)+VLOOKUP($C8,'1か月一覧'!$A:$AH,'2か月一覧'!P$1,FALSE)</f>
        <v>2320</v>
      </c>
      <c r="Q8" s="1">
        <f>VLOOKUP($B8,'1か月一覧'!$A:$AH,'2か月一覧'!Q$1,FALSE)+VLOOKUP($C8,'1か月一覧'!$A:$AH,'2か月一覧'!Q$1,FALSE)</f>
        <v>2320</v>
      </c>
      <c r="R8" s="1">
        <f>VLOOKUP($B8,'1か月一覧'!$A:$AH,'2か月一覧'!R$1,FALSE)+VLOOKUP($C8,'1か月一覧'!$A:$AH,'2か月一覧'!R$1,FALSE)</f>
        <v>3700</v>
      </c>
      <c r="S8" s="1">
        <f>VLOOKUP($B8,'1か月一覧'!$A:$AH,'2か月一覧'!S$1,FALSE)+VLOOKUP($C8,'1か月一覧'!$A:$AH,'2か月一覧'!S$1,FALSE)</f>
        <v>3860</v>
      </c>
      <c r="T8" s="1">
        <f>VLOOKUP($B8,'1か月一覧'!$A:$AH,'2か月一覧'!T$1,FALSE)+VLOOKUP($C8,'1か月一覧'!$A:$AH,'2か月一覧'!T$1,FALSE)</f>
        <v>5100</v>
      </c>
      <c r="U8" s="1">
        <f>VLOOKUP($B8,'1か月一覧'!$A:$AH,'2か月一覧'!U$1,FALSE)+VLOOKUP($C8,'1か月一覧'!$A:$AH,'2か月一覧'!U$1,FALSE)</f>
        <v>6040</v>
      </c>
      <c r="V8" s="1">
        <f>VLOOKUP($B8,'1か月一覧'!$A:$AH,'2か月一覧'!V$1,FALSE)+VLOOKUP($C8,'1か月一覧'!$A:$AH,'2か月一覧'!V$1,FALSE)</f>
        <v>33000</v>
      </c>
      <c r="W8" s="1">
        <f>VLOOKUP($B8,'1か月一覧'!$A:$AH,'2か月一覧'!W$1,FALSE)+VLOOKUP($C8,'1か月一覧'!$A:$AH,'2か月一覧'!W$1,FALSE)</f>
        <v>35000</v>
      </c>
      <c r="X8" s="1">
        <f>VLOOKUP($B8,'1か月一覧'!$A:$AH,'2か月一覧'!X$1,FALSE)+VLOOKUP($C8,'1か月一覧'!$A:$AH,'2か月一覧'!X$1,FALSE)</f>
        <v>184000</v>
      </c>
      <c r="Y8" s="1">
        <f>VLOOKUP($B8,'1か月一覧'!$A:$AH,'2か月一覧'!Y$1,FALSE)+VLOOKUP($C8,'1か月一覧'!$A:$AH,'2か月一覧'!Y$1,FALSE)</f>
        <v>2400</v>
      </c>
      <c r="Z8" s="1">
        <f>VLOOKUP($B8,'1か月一覧'!$A:$AH,'2か月一覧'!Z$1,FALSE)+VLOOKUP($C8,'1か月一覧'!$A:$AH,'2か月一覧'!Z$1,FALSE)</f>
        <v>232</v>
      </c>
      <c r="AA8" s="1">
        <f>VLOOKUP($B8,'1か月一覧'!$A:$AH,'2か月一覧'!AA$1,FALSE)+VLOOKUP($C8,'1か月一覧'!$A:$AH,'2か月一覧'!AA$1,FALSE)</f>
        <v>232</v>
      </c>
      <c r="AB8" s="1">
        <f>VLOOKUP($B8,'1か月一覧'!$A:$AH,'2か月一覧'!AB$1,FALSE)+VLOOKUP($C8,'1か月一覧'!$A:$AH,'2か月一覧'!AB$1,FALSE)</f>
        <v>232</v>
      </c>
      <c r="AC8" s="1">
        <f>VLOOKUP($B8,'1か月一覧'!$A:$AH,'2か月一覧'!AC$1,FALSE)+VLOOKUP($C8,'1か月一覧'!$A:$AH,'2か月一覧'!AC$1,FALSE)</f>
        <v>370</v>
      </c>
      <c r="AD8" s="1">
        <f>VLOOKUP($B8,'1か月一覧'!$A:$AH,'2か月一覧'!AD$1,FALSE)+VLOOKUP($C8,'1か月一覧'!$A:$AH,'2か月一覧'!AD$1,FALSE)</f>
        <v>386</v>
      </c>
      <c r="AE8" s="1">
        <f>VLOOKUP($B8,'1か月一覧'!$A:$AH,'2か月一覧'!AE$1,FALSE)+VLOOKUP($C8,'1か月一覧'!$A:$AH,'2か月一覧'!AE$1,FALSE)</f>
        <v>510</v>
      </c>
      <c r="AF8" s="1">
        <f>VLOOKUP($B8,'1か月一覧'!$A:$AH,'2か月一覧'!AF$1,FALSE)+VLOOKUP($C8,'1か月一覧'!$A:$AH,'2か月一覧'!AF$1,FALSE)</f>
        <v>604</v>
      </c>
      <c r="AG8" s="1">
        <f>VLOOKUP($B8,'1か月一覧'!$A:$AH,'2か月一覧'!AG$1,FALSE)+VLOOKUP($C8,'1か月一覧'!$A:$AH,'2か月一覧'!AG$1,FALSE)</f>
        <v>3300</v>
      </c>
      <c r="AH8" s="1">
        <f>VLOOKUP($B8,'1か月一覧'!$A:$AH,'2か月一覧'!AH$1,FALSE)+VLOOKUP($C8,'1か月一覧'!$A:$AH,'2か月一覧'!AH$1,FALSE)</f>
        <v>3500</v>
      </c>
      <c r="AI8" s="1">
        <f>VLOOKUP($B8,'1か月一覧'!$A:$AH,'2か月一覧'!AI$1,FALSE)+VLOOKUP($C8,'1か月一覧'!$A:$AH,'2か月一覧'!AI$1,FALSE)</f>
        <v>18400</v>
      </c>
      <c r="AJ8" s="1">
        <f>VLOOKUP($B8,'1か月一覧'!$A:$AH,'2か月一覧'!AJ$1,FALSE)+VLOOKUP($C8,'1か月一覧'!$A:$AH,'2か月一覧'!AJ$1,FALSE)</f>
        <v>240</v>
      </c>
    </row>
    <row r="9" spans="1:36">
      <c r="A9" s="1">
        <v>5</v>
      </c>
      <c r="B9" s="1">
        <f t="shared" si="2"/>
        <v>3</v>
      </c>
      <c r="C9" s="1">
        <f t="shared" si="4"/>
        <v>2</v>
      </c>
      <c r="D9" s="1">
        <f>VLOOKUP($B9,'1か月一覧'!$A:$AH,'2か月一覧'!D$1,FALSE)+VLOOKUP($C9,'1か月一覧'!$A:$AH,'2か月一覧'!D$1,FALSE)</f>
        <v>2552</v>
      </c>
      <c r="E9" s="1">
        <f>VLOOKUP($B9,'1か月一覧'!$A:$AH,'2か月一覧'!E$1,FALSE)+VLOOKUP($C9,'1か月一覧'!$A:$AH,'2か月一覧'!E$1,FALSE)</f>
        <v>2552</v>
      </c>
      <c r="F9" s="1">
        <f>VLOOKUP($B9,'1か月一覧'!$A:$AH,'2か月一覧'!F$1,FALSE)+VLOOKUP($C9,'1か月一覧'!$A:$AH,'2か月一覧'!F$1,FALSE)</f>
        <v>2552</v>
      </c>
      <c r="G9" s="1">
        <f>VLOOKUP($B9,'1か月一覧'!$A:$AH,'2か月一覧'!G$1,FALSE)+VLOOKUP($C9,'1か月一覧'!$A:$AH,'2か月一覧'!G$1,FALSE)</f>
        <v>4070</v>
      </c>
      <c r="H9" s="1">
        <f>VLOOKUP($B9,'1か月一覧'!$A:$AH,'2か月一覧'!H$1,FALSE)+VLOOKUP($C9,'1か月一覧'!$A:$AH,'2か月一覧'!H$1,FALSE)</f>
        <v>4246</v>
      </c>
      <c r="I9" s="1">
        <f>VLOOKUP($B9,'1か月一覧'!$A:$AH,'2か月一覧'!I$1,FALSE)+VLOOKUP($C9,'1か月一覧'!$A:$AH,'2か月一覧'!I$1,FALSE)</f>
        <v>5610</v>
      </c>
      <c r="J9" s="1">
        <f>VLOOKUP($B9,'1か月一覧'!$A:$AH,'2か月一覧'!J$1,FALSE)+VLOOKUP($C9,'1か月一覧'!$A:$AH,'2か月一覧'!J$1,FALSE)</f>
        <v>6644</v>
      </c>
      <c r="K9" s="1">
        <f>VLOOKUP($B9,'1か月一覧'!$A:$AH,'2か月一覧'!K$1,FALSE)+VLOOKUP($C9,'1か月一覧'!$A:$AH,'2か月一覧'!K$1,FALSE)</f>
        <v>36300</v>
      </c>
      <c r="L9" s="1">
        <f>VLOOKUP($B9,'1か月一覧'!$A:$AH,'2か月一覧'!L$1,FALSE)+VLOOKUP($C9,'1か月一覧'!$A:$AH,'2か月一覧'!L$1,FALSE)</f>
        <v>38500</v>
      </c>
      <c r="M9" s="1">
        <f>VLOOKUP($B9,'1か月一覧'!$A:$AH,'2か月一覧'!M$1,FALSE)+VLOOKUP($C9,'1か月一覧'!$A:$AH,'2か月一覧'!M$1,FALSE)</f>
        <v>202400</v>
      </c>
      <c r="N9" s="1">
        <f>VLOOKUP($B9,'1か月一覧'!$A:$AH,'2か月一覧'!N$1,FALSE)+VLOOKUP($C9,'1か月一覧'!$A:$AH,'2か月一覧'!N$1,FALSE)</f>
        <v>2640</v>
      </c>
      <c r="O9" s="1">
        <f>VLOOKUP($B9,'1か月一覧'!$A:$AH,'2か月一覧'!O$1,FALSE)+VLOOKUP($C9,'1か月一覧'!$A:$AH,'2か月一覧'!O$1,FALSE)</f>
        <v>2320</v>
      </c>
      <c r="P9" s="1">
        <f>VLOOKUP($B9,'1か月一覧'!$A:$AH,'2か月一覧'!P$1,FALSE)+VLOOKUP($C9,'1か月一覧'!$A:$AH,'2か月一覧'!P$1,FALSE)</f>
        <v>2320</v>
      </c>
      <c r="Q9" s="1">
        <f>VLOOKUP($B9,'1か月一覧'!$A:$AH,'2か月一覧'!Q$1,FALSE)+VLOOKUP($C9,'1か月一覧'!$A:$AH,'2か月一覧'!Q$1,FALSE)</f>
        <v>2320</v>
      </c>
      <c r="R9" s="1">
        <f>VLOOKUP($B9,'1か月一覧'!$A:$AH,'2か月一覧'!R$1,FALSE)+VLOOKUP($C9,'1か月一覧'!$A:$AH,'2か月一覧'!R$1,FALSE)</f>
        <v>3700</v>
      </c>
      <c r="S9" s="1">
        <f>VLOOKUP($B9,'1か月一覧'!$A:$AH,'2か月一覧'!S$1,FALSE)+VLOOKUP($C9,'1か月一覧'!$A:$AH,'2か月一覧'!S$1,FALSE)</f>
        <v>3860</v>
      </c>
      <c r="T9" s="1">
        <f>VLOOKUP($B9,'1か月一覧'!$A:$AH,'2か月一覧'!T$1,FALSE)+VLOOKUP($C9,'1か月一覧'!$A:$AH,'2か月一覧'!T$1,FALSE)</f>
        <v>5100</v>
      </c>
      <c r="U9" s="1">
        <f>VLOOKUP($B9,'1か月一覧'!$A:$AH,'2か月一覧'!U$1,FALSE)+VLOOKUP($C9,'1か月一覧'!$A:$AH,'2か月一覧'!U$1,FALSE)</f>
        <v>6040</v>
      </c>
      <c r="V9" s="1">
        <f>VLOOKUP($B9,'1か月一覧'!$A:$AH,'2か月一覧'!V$1,FALSE)+VLOOKUP($C9,'1か月一覧'!$A:$AH,'2か月一覧'!V$1,FALSE)</f>
        <v>33000</v>
      </c>
      <c r="W9" s="1">
        <f>VLOOKUP($B9,'1か月一覧'!$A:$AH,'2か月一覧'!W$1,FALSE)+VLOOKUP($C9,'1か月一覧'!$A:$AH,'2か月一覧'!W$1,FALSE)</f>
        <v>35000</v>
      </c>
      <c r="X9" s="1">
        <f>VLOOKUP($B9,'1か月一覧'!$A:$AH,'2か月一覧'!X$1,FALSE)+VLOOKUP($C9,'1か月一覧'!$A:$AH,'2か月一覧'!X$1,FALSE)</f>
        <v>184000</v>
      </c>
      <c r="Y9" s="1">
        <f>VLOOKUP($B9,'1か月一覧'!$A:$AH,'2か月一覧'!Y$1,FALSE)+VLOOKUP($C9,'1か月一覧'!$A:$AH,'2か月一覧'!Y$1,FALSE)</f>
        <v>2400</v>
      </c>
      <c r="Z9" s="1">
        <f>VLOOKUP($B9,'1か月一覧'!$A:$AH,'2か月一覧'!Z$1,FALSE)+VLOOKUP($C9,'1か月一覧'!$A:$AH,'2か月一覧'!Z$1,FALSE)</f>
        <v>232</v>
      </c>
      <c r="AA9" s="1">
        <f>VLOOKUP($B9,'1か月一覧'!$A:$AH,'2か月一覧'!AA$1,FALSE)+VLOOKUP($C9,'1か月一覧'!$A:$AH,'2か月一覧'!AA$1,FALSE)</f>
        <v>232</v>
      </c>
      <c r="AB9" s="1">
        <f>VLOOKUP($B9,'1か月一覧'!$A:$AH,'2か月一覧'!AB$1,FALSE)+VLOOKUP($C9,'1か月一覧'!$A:$AH,'2か月一覧'!AB$1,FALSE)</f>
        <v>232</v>
      </c>
      <c r="AC9" s="1">
        <f>VLOOKUP($B9,'1か月一覧'!$A:$AH,'2か月一覧'!AC$1,FALSE)+VLOOKUP($C9,'1か月一覧'!$A:$AH,'2か月一覧'!AC$1,FALSE)</f>
        <v>370</v>
      </c>
      <c r="AD9" s="1">
        <f>VLOOKUP($B9,'1か月一覧'!$A:$AH,'2か月一覧'!AD$1,FALSE)+VLOOKUP($C9,'1か月一覧'!$A:$AH,'2か月一覧'!AD$1,FALSE)</f>
        <v>386</v>
      </c>
      <c r="AE9" s="1">
        <f>VLOOKUP($B9,'1か月一覧'!$A:$AH,'2か月一覧'!AE$1,FALSE)+VLOOKUP($C9,'1か月一覧'!$A:$AH,'2か月一覧'!AE$1,FALSE)</f>
        <v>510</v>
      </c>
      <c r="AF9" s="1">
        <f>VLOOKUP($B9,'1か月一覧'!$A:$AH,'2か月一覧'!AF$1,FALSE)+VLOOKUP($C9,'1か月一覧'!$A:$AH,'2か月一覧'!AF$1,FALSE)</f>
        <v>604</v>
      </c>
      <c r="AG9" s="1">
        <f>VLOOKUP($B9,'1か月一覧'!$A:$AH,'2か月一覧'!AG$1,FALSE)+VLOOKUP($C9,'1か月一覧'!$A:$AH,'2か月一覧'!AG$1,FALSE)</f>
        <v>3300</v>
      </c>
      <c r="AH9" s="1">
        <f>VLOOKUP($B9,'1か月一覧'!$A:$AH,'2か月一覧'!AH$1,FALSE)+VLOOKUP($C9,'1か月一覧'!$A:$AH,'2か月一覧'!AH$1,FALSE)</f>
        <v>3500</v>
      </c>
      <c r="AI9" s="1">
        <f>VLOOKUP($B9,'1か月一覧'!$A:$AH,'2か月一覧'!AI$1,FALSE)+VLOOKUP($C9,'1か月一覧'!$A:$AH,'2か月一覧'!AI$1,FALSE)</f>
        <v>18400</v>
      </c>
      <c r="AJ9" s="1">
        <f>VLOOKUP($B9,'1か月一覧'!$A:$AH,'2か月一覧'!AJ$1,FALSE)+VLOOKUP($C9,'1か月一覧'!$A:$AH,'2か月一覧'!AJ$1,FALSE)</f>
        <v>240</v>
      </c>
    </row>
    <row r="10" spans="1:36">
      <c r="A10" s="1">
        <v>6</v>
      </c>
      <c r="B10" s="1">
        <f t="shared" si="2"/>
        <v>3</v>
      </c>
      <c r="C10" s="1">
        <f t="shared" si="4"/>
        <v>3</v>
      </c>
      <c r="D10" s="1">
        <f>VLOOKUP($B10,'1か月一覧'!$A:$AH,'2か月一覧'!D$1,FALSE)+VLOOKUP($C10,'1か月一覧'!$A:$AH,'2か月一覧'!D$1,FALSE)</f>
        <v>2552</v>
      </c>
      <c r="E10" s="1">
        <f>VLOOKUP($B10,'1か月一覧'!$A:$AH,'2か月一覧'!E$1,FALSE)+VLOOKUP($C10,'1か月一覧'!$A:$AH,'2か月一覧'!E$1,FALSE)</f>
        <v>2552</v>
      </c>
      <c r="F10" s="1">
        <f>VLOOKUP($B10,'1か月一覧'!$A:$AH,'2か月一覧'!F$1,FALSE)+VLOOKUP($C10,'1か月一覧'!$A:$AH,'2か月一覧'!F$1,FALSE)</f>
        <v>2552</v>
      </c>
      <c r="G10" s="1">
        <f>VLOOKUP($B10,'1か月一覧'!$A:$AH,'2か月一覧'!G$1,FALSE)+VLOOKUP($C10,'1か月一覧'!$A:$AH,'2か月一覧'!G$1,FALSE)</f>
        <v>4070</v>
      </c>
      <c r="H10" s="1">
        <f>VLOOKUP($B10,'1か月一覧'!$A:$AH,'2か月一覧'!H$1,FALSE)+VLOOKUP($C10,'1か月一覧'!$A:$AH,'2か月一覧'!H$1,FALSE)</f>
        <v>4246</v>
      </c>
      <c r="I10" s="1">
        <f>VLOOKUP($B10,'1か月一覧'!$A:$AH,'2か月一覧'!I$1,FALSE)+VLOOKUP($C10,'1か月一覧'!$A:$AH,'2か月一覧'!I$1,FALSE)</f>
        <v>5610</v>
      </c>
      <c r="J10" s="1">
        <f>VLOOKUP($B10,'1か月一覧'!$A:$AH,'2か月一覧'!J$1,FALSE)+VLOOKUP($C10,'1か月一覧'!$A:$AH,'2か月一覧'!J$1,FALSE)</f>
        <v>6644</v>
      </c>
      <c r="K10" s="1">
        <f>VLOOKUP($B10,'1か月一覧'!$A:$AH,'2か月一覧'!K$1,FALSE)+VLOOKUP($C10,'1か月一覧'!$A:$AH,'2か月一覧'!K$1,FALSE)</f>
        <v>36300</v>
      </c>
      <c r="L10" s="1">
        <f>VLOOKUP($B10,'1か月一覧'!$A:$AH,'2か月一覧'!L$1,FALSE)+VLOOKUP($C10,'1か月一覧'!$A:$AH,'2か月一覧'!L$1,FALSE)</f>
        <v>38500</v>
      </c>
      <c r="M10" s="1">
        <f>VLOOKUP($B10,'1か月一覧'!$A:$AH,'2か月一覧'!M$1,FALSE)+VLOOKUP($C10,'1か月一覧'!$A:$AH,'2か月一覧'!M$1,FALSE)</f>
        <v>202400</v>
      </c>
      <c r="N10" s="1">
        <f>VLOOKUP($B10,'1か月一覧'!$A:$AH,'2か月一覧'!N$1,FALSE)+VLOOKUP($C10,'1か月一覧'!$A:$AH,'2か月一覧'!N$1,FALSE)</f>
        <v>2640</v>
      </c>
      <c r="O10" s="1">
        <f>VLOOKUP($B10,'1か月一覧'!$A:$AH,'2か月一覧'!O$1,FALSE)+VLOOKUP($C10,'1か月一覧'!$A:$AH,'2か月一覧'!O$1,FALSE)</f>
        <v>2320</v>
      </c>
      <c r="P10" s="1">
        <f>VLOOKUP($B10,'1か月一覧'!$A:$AH,'2か月一覧'!P$1,FALSE)+VLOOKUP($C10,'1か月一覧'!$A:$AH,'2か月一覧'!P$1,FALSE)</f>
        <v>2320</v>
      </c>
      <c r="Q10" s="1">
        <f>VLOOKUP($B10,'1か月一覧'!$A:$AH,'2か月一覧'!Q$1,FALSE)+VLOOKUP($C10,'1か月一覧'!$A:$AH,'2か月一覧'!Q$1,FALSE)</f>
        <v>2320</v>
      </c>
      <c r="R10" s="1">
        <f>VLOOKUP($B10,'1か月一覧'!$A:$AH,'2か月一覧'!R$1,FALSE)+VLOOKUP($C10,'1か月一覧'!$A:$AH,'2か月一覧'!R$1,FALSE)</f>
        <v>3700</v>
      </c>
      <c r="S10" s="1">
        <f>VLOOKUP($B10,'1か月一覧'!$A:$AH,'2か月一覧'!S$1,FALSE)+VLOOKUP($C10,'1か月一覧'!$A:$AH,'2か月一覧'!S$1,FALSE)</f>
        <v>3860</v>
      </c>
      <c r="T10" s="1">
        <f>VLOOKUP($B10,'1か月一覧'!$A:$AH,'2か月一覧'!T$1,FALSE)+VLOOKUP($C10,'1か月一覧'!$A:$AH,'2か月一覧'!T$1,FALSE)</f>
        <v>5100</v>
      </c>
      <c r="U10" s="1">
        <f>VLOOKUP($B10,'1か月一覧'!$A:$AH,'2か月一覧'!U$1,FALSE)+VLOOKUP($C10,'1か月一覧'!$A:$AH,'2か月一覧'!U$1,FALSE)</f>
        <v>6040</v>
      </c>
      <c r="V10" s="1">
        <f>VLOOKUP($B10,'1か月一覧'!$A:$AH,'2か月一覧'!V$1,FALSE)+VLOOKUP($C10,'1か月一覧'!$A:$AH,'2か月一覧'!V$1,FALSE)</f>
        <v>33000</v>
      </c>
      <c r="W10" s="1">
        <f>VLOOKUP($B10,'1か月一覧'!$A:$AH,'2か月一覧'!W$1,FALSE)+VLOOKUP($C10,'1か月一覧'!$A:$AH,'2か月一覧'!W$1,FALSE)</f>
        <v>35000</v>
      </c>
      <c r="X10" s="1">
        <f>VLOOKUP($B10,'1か月一覧'!$A:$AH,'2か月一覧'!X$1,FALSE)+VLOOKUP($C10,'1か月一覧'!$A:$AH,'2か月一覧'!X$1,FALSE)</f>
        <v>184000</v>
      </c>
      <c r="Y10" s="1">
        <f>VLOOKUP($B10,'1か月一覧'!$A:$AH,'2か月一覧'!Y$1,FALSE)+VLOOKUP($C10,'1か月一覧'!$A:$AH,'2か月一覧'!Y$1,FALSE)</f>
        <v>2400</v>
      </c>
      <c r="Z10" s="1">
        <f>VLOOKUP($B10,'1か月一覧'!$A:$AH,'2か月一覧'!Z$1,FALSE)+VLOOKUP($C10,'1か月一覧'!$A:$AH,'2か月一覧'!Z$1,FALSE)</f>
        <v>232</v>
      </c>
      <c r="AA10" s="1">
        <f>VLOOKUP($B10,'1か月一覧'!$A:$AH,'2か月一覧'!AA$1,FALSE)+VLOOKUP($C10,'1か月一覧'!$A:$AH,'2か月一覧'!AA$1,FALSE)</f>
        <v>232</v>
      </c>
      <c r="AB10" s="1">
        <f>VLOOKUP($B10,'1か月一覧'!$A:$AH,'2か月一覧'!AB$1,FALSE)+VLOOKUP($C10,'1か月一覧'!$A:$AH,'2か月一覧'!AB$1,FALSE)</f>
        <v>232</v>
      </c>
      <c r="AC10" s="1">
        <f>VLOOKUP($B10,'1か月一覧'!$A:$AH,'2か月一覧'!AC$1,FALSE)+VLOOKUP($C10,'1か月一覧'!$A:$AH,'2か月一覧'!AC$1,FALSE)</f>
        <v>370</v>
      </c>
      <c r="AD10" s="1">
        <f>VLOOKUP($B10,'1か月一覧'!$A:$AH,'2か月一覧'!AD$1,FALSE)+VLOOKUP($C10,'1か月一覧'!$A:$AH,'2か月一覧'!AD$1,FALSE)</f>
        <v>386</v>
      </c>
      <c r="AE10" s="1">
        <f>VLOOKUP($B10,'1か月一覧'!$A:$AH,'2か月一覧'!AE$1,FALSE)+VLOOKUP($C10,'1か月一覧'!$A:$AH,'2か月一覧'!AE$1,FALSE)</f>
        <v>510</v>
      </c>
      <c r="AF10" s="1">
        <f>VLOOKUP($B10,'1か月一覧'!$A:$AH,'2か月一覧'!AF$1,FALSE)+VLOOKUP($C10,'1か月一覧'!$A:$AH,'2か月一覧'!AF$1,FALSE)</f>
        <v>604</v>
      </c>
      <c r="AG10" s="1">
        <f>VLOOKUP($B10,'1か月一覧'!$A:$AH,'2か月一覧'!AG$1,FALSE)+VLOOKUP($C10,'1か月一覧'!$A:$AH,'2か月一覧'!AG$1,FALSE)</f>
        <v>3300</v>
      </c>
      <c r="AH10" s="1">
        <f>VLOOKUP($B10,'1か月一覧'!$A:$AH,'2か月一覧'!AH$1,FALSE)+VLOOKUP($C10,'1か月一覧'!$A:$AH,'2か月一覧'!AH$1,FALSE)</f>
        <v>3500</v>
      </c>
      <c r="AI10" s="1">
        <f>VLOOKUP($B10,'1か月一覧'!$A:$AH,'2か月一覧'!AI$1,FALSE)+VLOOKUP($C10,'1か月一覧'!$A:$AH,'2か月一覧'!AI$1,FALSE)</f>
        <v>18400</v>
      </c>
      <c r="AJ10" s="1">
        <f>VLOOKUP($B10,'1か月一覧'!$A:$AH,'2か月一覧'!AJ$1,FALSE)+VLOOKUP($C10,'1か月一覧'!$A:$AH,'2か月一覧'!AJ$1,FALSE)</f>
        <v>240</v>
      </c>
    </row>
    <row r="11" spans="1:36">
      <c r="A11" s="1">
        <v>7</v>
      </c>
      <c r="B11" s="1">
        <f t="shared" si="2"/>
        <v>4</v>
      </c>
      <c r="C11" s="1">
        <f t="shared" si="4"/>
        <v>3</v>
      </c>
      <c r="D11" s="1">
        <f>VLOOKUP($B11,'1か月一覧'!$A:$AH,'2か月一覧'!D$1,FALSE)+VLOOKUP($C11,'1か月一覧'!$A:$AH,'2か月一覧'!D$1,FALSE)</f>
        <v>2552</v>
      </c>
      <c r="E11" s="1">
        <f>VLOOKUP($B11,'1か月一覧'!$A:$AH,'2か月一覧'!E$1,FALSE)+VLOOKUP($C11,'1か月一覧'!$A:$AH,'2か月一覧'!E$1,FALSE)</f>
        <v>2552</v>
      </c>
      <c r="F11" s="1">
        <f>VLOOKUP($B11,'1か月一覧'!$A:$AH,'2か月一覧'!F$1,FALSE)+VLOOKUP($C11,'1か月一覧'!$A:$AH,'2か月一覧'!F$1,FALSE)</f>
        <v>2552</v>
      </c>
      <c r="G11" s="1">
        <f>VLOOKUP($B11,'1か月一覧'!$A:$AH,'2か月一覧'!G$1,FALSE)+VLOOKUP($C11,'1か月一覧'!$A:$AH,'2か月一覧'!G$1,FALSE)</f>
        <v>4070</v>
      </c>
      <c r="H11" s="1">
        <f>VLOOKUP($B11,'1か月一覧'!$A:$AH,'2か月一覧'!H$1,FALSE)+VLOOKUP($C11,'1か月一覧'!$A:$AH,'2か月一覧'!H$1,FALSE)</f>
        <v>4246</v>
      </c>
      <c r="I11" s="1">
        <f>VLOOKUP($B11,'1か月一覧'!$A:$AH,'2か月一覧'!I$1,FALSE)+VLOOKUP($C11,'1か月一覧'!$A:$AH,'2か月一覧'!I$1,FALSE)</f>
        <v>5610</v>
      </c>
      <c r="J11" s="1">
        <f>VLOOKUP($B11,'1か月一覧'!$A:$AH,'2か月一覧'!J$1,FALSE)+VLOOKUP($C11,'1か月一覧'!$A:$AH,'2か月一覧'!J$1,FALSE)</f>
        <v>6644</v>
      </c>
      <c r="K11" s="1">
        <f>VLOOKUP($B11,'1か月一覧'!$A:$AH,'2か月一覧'!K$1,FALSE)+VLOOKUP($C11,'1か月一覧'!$A:$AH,'2か月一覧'!K$1,FALSE)</f>
        <v>36300</v>
      </c>
      <c r="L11" s="1">
        <f>VLOOKUP($B11,'1か月一覧'!$A:$AH,'2か月一覧'!L$1,FALSE)+VLOOKUP($C11,'1か月一覧'!$A:$AH,'2か月一覧'!L$1,FALSE)</f>
        <v>38500</v>
      </c>
      <c r="M11" s="1">
        <f>VLOOKUP($B11,'1か月一覧'!$A:$AH,'2か月一覧'!M$1,FALSE)+VLOOKUP($C11,'1か月一覧'!$A:$AH,'2か月一覧'!M$1,FALSE)</f>
        <v>202400</v>
      </c>
      <c r="N11" s="1">
        <f>VLOOKUP($B11,'1か月一覧'!$A:$AH,'2か月一覧'!N$1,FALSE)+VLOOKUP($C11,'1か月一覧'!$A:$AH,'2か月一覧'!N$1,FALSE)</f>
        <v>2640</v>
      </c>
      <c r="O11" s="1">
        <f>VLOOKUP($B11,'1か月一覧'!$A:$AH,'2か月一覧'!O$1,FALSE)+VLOOKUP($C11,'1か月一覧'!$A:$AH,'2か月一覧'!O$1,FALSE)</f>
        <v>2320</v>
      </c>
      <c r="P11" s="1">
        <f>VLOOKUP($B11,'1か月一覧'!$A:$AH,'2か月一覧'!P$1,FALSE)+VLOOKUP($C11,'1か月一覧'!$A:$AH,'2か月一覧'!P$1,FALSE)</f>
        <v>2320</v>
      </c>
      <c r="Q11" s="1">
        <f>VLOOKUP($B11,'1か月一覧'!$A:$AH,'2か月一覧'!Q$1,FALSE)+VLOOKUP($C11,'1か月一覧'!$A:$AH,'2か月一覧'!Q$1,FALSE)</f>
        <v>2320</v>
      </c>
      <c r="R11" s="1">
        <f>VLOOKUP($B11,'1か月一覧'!$A:$AH,'2か月一覧'!R$1,FALSE)+VLOOKUP($C11,'1か月一覧'!$A:$AH,'2か月一覧'!R$1,FALSE)</f>
        <v>3700</v>
      </c>
      <c r="S11" s="1">
        <f>VLOOKUP($B11,'1か月一覧'!$A:$AH,'2か月一覧'!S$1,FALSE)+VLOOKUP($C11,'1か月一覧'!$A:$AH,'2か月一覧'!S$1,FALSE)</f>
        <v>3860</v>
      </c>
      <c r="T11" s="1">
        <f>VLOOKUP($B11,'1か月一覧'!$A:$AH,'2か月一覧'!T$1,FALSE)+VLOOKUP($C11,'1か月一覧'!$A:$AH,'2か月一覧'!T$1,FALSE)</f>
        <v>5100</v>
      </c>
      <c r="U11" s="1">
        <f>VLOOKUP($B11,'1か月一覧'!$A:$AH,'2か月一覧'!U$1,FALSE)+VLOOKUP($C11,'1か月一覧'!$A:$AH,'2か月一覧'!U$1,FALSE)</f>
        <v>6040</v>
      </c>
      <c r="V11" s="1">
        <f>VLOOKUP($B11,'1か月一覧'!$A:$AH,'2か月一覧'!V$1,FALSE)+VLOOKUP($C11,'1か月一覧'!$A:$AH,'2か月一覧'!V$1,FALSE)</f>
        <v>33000</v>
      </c>
      <c r="W11" s="1">
        <f>VLOOKUP($B11,'1か月一覧'!$A:$AH,'2か月一覧'!W$1,FALSE)+VLOOKUP($C11,'1か月一覧'!$A:$AH,'2か月一覧'!W$1,FALSE)</f>
        <v>35000</v>
      </c>
      <c r="X11" s="1">
        <f>VLOOKUP($B11,'1か月一覧'!$A:$AH,'2か月一覧'!X$1,FALSE)+VLOOKUP($C11,'1か月一覧'!$A:$AH,'2か月一覧'!X$1,FALSE)</f>
        <v>184000</v>
      </c>
      <c r="Y11" s="1">
        <f>VLOOKUP($B11,'1か月一覧'!$A:$AH,'2か月一覧'!Y$1,FALSE)+VLOOKUP($C11,'1か月一覧'!$A:$AH,'2か月一覧'!Y$1,FALSE)</f>
        <v>2400</v>
      </c>
      <c r="Z11" s="1">
        <f>VLOOKUP($B11,'1か月一覧'!$A:$AH,'2か月一覧'!Z$1,FALSE)+VLOOKUP($C11,'1か月一覧'!$A:$AH,'2か月一覧'!Z$1,FALSE)</f>
        <v>232</v>
      </c>
      <c r="AA11" s="1">
        <f>VLOOKUP($B11,'1か月一覧'!$A:$AH,'2か月一覧'!AA$1,FALSE)+VLOOKUP($C11,'1か月一覧'!$A:$AH,'2か月一覧'!AA$1,FALSE)</f>
        <v>232</v>
      </c>
      <c r="AB11" s="1">
        <f>VLOOKUP($B11,'1か月一覧'!$A:$AH,'2か月一覧'!AB$1,FALSE)+VLOOKUP($C11,'1か月一覧'!$A:$AH,'2か月一覧'!AB$1,FALSE)</f>
        <v>232</v>
      </c>
      <c r="AC11" s="1">
        <f>VLOOKUP($B11,'1か月一覧'!$A:$AH,'2か月一覧'!AC$1,FALSE)+VLOOKUP($C11,'1か月一覧'!$A:$AH,'2か月一覧'!AC$1,FALSE)</f>
        <v>370</v>
      </c>
      <c r="AD11" s="1">
        <f>VLOOKUP($B11,'1か月一覧'!$A:$AH,'2か月一覧'!AD$1,FALSE)+VLOOKUP($C11,'1か月一覧'!$A:$AH,'2か月一覧'!AD$1,FALSE)</f>
        <v>386</v>
      </c>
      <c r="AE11" s="1">
        <f>VLOOKUP($B11,'1か月一覧'!$A:$AH,'2か月一覧'!AE$1,FALSE)+VLOOKUP($C11,'1か月一覧'!$A:$AH,'2か月一覧'!AE$1,FALSE)</f>
        <v>510</v>
      </c>
      <c r="AF11" s="1">
        <f>VLOOKUP($B11,'1か月一覧'!$A:$AH,'2か月一覧'!AF$1,FALSE)+VLOOKUP($C11,'1か月一覧'!$A:$AH,'2か月一覧'!AF$1,FALSE)</f>
        <v>604</v>
      </c>
      <c r="AG11" s="1">
        <f>VLOOKUP($B11,'1か月一覧'!$A:$AH,'2か月一覧'!AG$1,FALSE)+VLOOKUP($C11,'1か月一覧'!$A:$AH,'2か月一覧'!AG$1,FALSE)</f>
        <v>3300</v>
      </c>
      <c r="AH11" s="1">
        <f>VLOOKUP($B11,'1か月一覧'!$A:$AH,'2か月一覧'!AH$1,FALSE)+VLOOKUP($C11,'1か月一覧'!$A:$AH,'2か月一覧'!AH$1,FALSE)</f>
        <v>3500</v>
      </c>
      <c r="AI11" s="1">
        <f>VLOOKUP($B11,'1か月一覧'!$A:$AH,'2か月一覧'!AI$1,FALSE)+VLOOKUP($C11,'1か月一覧'!$A:$AH,'2か月一覧'!AI$1,FALSE)</f>
        <v>18400</v>
      </c>
      <c r="AJ11" s="1">
        <f>VLOOKUP($B11,'1か月一覧'!$A:$AH,'2か月一覧'!AJ$1,FALSE)+VLOOKUP($C11,'1か月一覧'!$A:$AH,'2か月一覧'!AJ$1,FALSE)</f>
        <v>240</v>
      </c>
    </row>
    <row r="12" spans="1:36">
      <c r="A12" s="1">
        <v>8</v>
      </c>
      <c r="B12" s="1">
        <f t="shared" si="2"/>
        <v>4</v>
      </c>
      <c r="C12" s="1">
        <f t="shared" si="4"/>
        <v>4</v>
      </c>
      <c r="D12" s="1">
        <f>VLOOKUP($B12,'1か月一覧'!$A:$AH,'2か月一覧'!D$1,FALSE)+VLOOKUP($C12,'1か月一覧'!$A:$AH,'2か月一覧'!D$1,FALSE)</f>
        <v>2552</v>
      </c>
      <c r="E12" s="1">
        <f>VLOOKUP($B12,'1か月一覧'!$A:$AH,'2か月一覧'!E$1,FALSE)+VLOOKUP($C12,'1か月一覧'!$A:$AH,'2か月一覧'!E$1,FALSE)</f>
        <v>2552</v>
      </c>
      <c r="F12" s="1">
        <f>VLOOKUP($B12,'1か月一覧'!$A:$AH,'2か月一覧'!F$1,FALSE)+VLOOKUP($C12,'1か月一覧'!$A:$AH,'2か月一覧'!F$1,FALSE)</f>
        <v>2552</v>
      </c>
      <c r="G12" s="1">
        <f>VLOOKUP($B12,'1か月一覧'!$A:$AH,'2か月一覧'!G$1,FALSE)+VLOOKUP($C12,'1か月一覧'!$A:$AH,'2か月一覧'!G$1,FALSE)</f>
        <v>4070</v>
      </c>
      <c r="H12" s="1">
        <f>VLOOKUP($B12,'1か月一覧'!$A:$AH,'2か月一覧'!H$1,FALSE)+VLOOKUP($C12,'1か月一覧'!$A:$AH,'2か月一覧'!H$1,FALSE)</f>
        <v>4246</v>
      </c>
      <c r="I12" s="1">
        <f>VLOOKUP($B12,'1か月一覧'!$A:$AH,'2か月一覧'!I$1,FALSE)+VLOOKUP($C12,'1か月一覧'!$A:$AH,'2か月一覧'!I$1,FALSE)</f>
        <v>5610</v>
      </c>
      <c r="J12" s="1">
        <f>VLOOKUP($B12,'1か月一覧'!$A:$AH,'2か月一覧'!J$1,FALSE)+VLOOKUP($C12,'1か月一覧'!$A:$AH,'2か月一覧'!J$1,FALSE)</f>
        <v>6644</v>
      </c>
      <c r="K12" s="1">
        <f>VLOOKUP($B12,'1か月一覧'!$A:$AH,'2か月一覧'!K$1,FALSE)+VLOOKUP($C12,'1か月一覧'!$A:$AH,'2か月一覧'!K$1,FALSE)</f>
        <v>36300</v>
      </c>
      <c r="L12" s="1">
        <f>VLOOKUP($B12,'1か月一覧'!$A:$AH,'2か月一覧'!L$1,FALSE)+VLOOKUP($C12,'1か月一覧'!$A:$AH,'2か月一覧'!L$1,FALSE)</f>
        <v>38500</v>
      </c>
      <c r="M12" s="1">
        <f>VLOOKUP($B12,'1か月一覧'!$A:$AH,'2か月一覧'!M$1,FALSE)+VLOOKUP($C12,'1か月一覧'!$A:$AH,'2か月一覧'!M$1,FALSE)</f>
        <v>202400</v>
      </c>
      <c r="N12" s="1">
        <f>VLOOKUP($B12,'1か月一覧'!$A:$AH,'2か月一覧'!N$1,FALSE)+VLOOKUP($C12,'1か月一覧'!$A:$AH,'2か月一覧'!N$1,FALSE)</f>
        <v>2640</v>
      </c>
      <c r="O12" s="1">
        <f>VLOOKUP($B12,'1か月一覧'!$A:$AH,'2か月一覧'!O$1,FALSE)+VLOOKUP($C12,'1か月一覧'!$A:$AH,'2か月一覧'!O$1,FALSE)</f>
        <v>2320</v>
      </c>
      <c r="P12" s="1">
        <f>VLOOKUP($B12,'1か月一覧'!$A:$AH,'2か月一覧'!P$1,FALSE)+VLOOKUP($C12,'1か月一覧'!$A:$AH,'2か月一覧'!P$1,FALSE)</f>
        <v>2320</v>
      </c>
      <c r="Q12" s="1">
        <f>VLOOKUP($B12,'1か月一覧'!$A:$AH,'2か月一覧'!Q$1,FALSE)+VLOOKUP($C12,'1か月一覧'!$A:$AH,'2か月一覧'!Q$1,FALSE)</f>
        <v>2320</v>
      </c>
      <c r="R12" s="1">
        <f>VLOOKUP($B12,'1か月一覧'!$A:$AH,'2か月一覧'!R$1,FALSE)+VLOOKUP($C12,'1か月一覧'!$A:$AH,'2か月一覧'!R$1,FALSE)</f>
        <v>3700</v>
      </c>
      <c r="S12" s="1">
        <f>VLOOKUP($B12,'1か月一覧'!$A:$AH,'2か月一覧'!S$1,FALSE)+VLOOKUP($C12,'1か月一覧'!$A:$AH,'2か月一覧'!S$1,FALSE)</f>
        <v>3860</v>
      </c>
      <c r="T12" s="1">
        <f>VLOOKUP($B12,'1か月一覧'!$A:$AH,'2か月一覧'!T$1,FALSE)+VLOOKUP($C12,'1か月一覧'!$A:$AH,'2か月一覧'!T$1,FALSE)</f>
        <v>5100</v>
      </c>
      <c r="U12" s="1">
        <f>VLOOKUP($B12,'1か月一覧'!$A:$AH,'2か月一覧'!U$1,FALSE)+VLOOKUP($C12,'1か月一覧'!$A:$AH,'2か月一覧'!U$1,FALSE)</f>
        <v>6040</v>
      </c>
      <c r="V12" s="1">
        <f>VLOOKUP($B12,'1か月一覧'!$A:$AH,'2か月一覧'!V$1,FALSE)+VLOOKUP($C12,'1か月一覧'!$A:$AH,'2か月一覧'!V$1,FALSE)</f>
        <v>33000</v>
      </c>
      <c r="W12" s="1">
        <f>VLOOKUP($B12,'1か月一覧'!$A:$AH,'2か月一覧'!W$1,FALSE)+VLOOKUP($C12,'1か月一覧'!$A:$AH,'2か月一覧'!W$1,FALSE)</f>
        <v>35000</v>
      </c>
      <c r="X12" s="1">
        <f>VLOOKUP($B12,'1か月一覧'!$A:$AH,'2か月一覧'!X$1,FALSE)+VLOOKUP($C12,'1か月一覧'!$A:$AH,'2か月一覧'!X$1,FALSE)</f>
        <v>184000</v>
      </c>
      <c r="Y12" s="1">
        <f>VLOOKUP($B12,'1か月一覧'!$A:$AH,'2か月一覧'!Y$1,FALSE)+VLOOKUP($C12,'1か月一覧'!$A:$AH,'2か月一覧'!Y$1,FALSE)</f>
        <v>2400</v>
      </c>
      <c r="Z12" s="1">
        <f>VLOOKUP($B12,'1か月一覧'!$A:$AH,'2か月一覧'!Z$1,FALSE)+VLOOKUP($C12,'1か月一覧'!$A:$AH,'2か月一覧'!Z$1,FALSE)</f>
        <v>232</v>
      </c>
      <c r="AA12" s="1">
        <f>VLOOKUP($B12,'1か月一覧'!$A:$AH,'2か月一覧'!AA$1,FALSE)+VLOOKUP($C12,'1か月一覧'!$A:$AH,'2か月一覧'!AA$1,FALSE)</f>
        <v>232</v>
      </c>
      <c r="AB12" s="1">
        <f>VLOOKUP($B12,'1か月一覧'!$A:$AH,'2か月一覧'!AB$1,FALSE)+VLOOKUP($C12,'1か月一覧'!$A:$AH,'2か月一覧'!AB$1,FALSE)</f>
        <v>232</v>
      </c>
      <c r="AC12" s="1">
        <f>VLOOKUP($B12,'1か月一覧'!$A:$AH,'2か月一覧'!AC$1,FALSE)+VLOOKUP($C12,'1か月一覧'!$A:$AH,'2か月一覧'!AC$1,FALSE)</f>
        <v>370</v>
      </c>
      <c r="AD12" s="1">
        <f>VLOOKUP($B12,'1か月一覧'!$A:$AH,'2か月一覧'!AD$1,FALSE)+VLOOKUP($C12,'1か月一覧'!$A:$AH,'2か月一覧'!AD$1,FALSE)</f>
        <v>386</v>
      </c>
      <c r="AE12" s="1">
        <f>VLOOKUP($B12,'1か月一覧'!$A:$AH,'2か月一覧'!AE$1,FALSE)+VLOOKUP($C12,'1か月一覧'!$A:$AH,'2か月一覧'!AE$1,FALSE)</f>
        <v>510</v>
      </c>
      <c r="AF12" s="1">
        <f>VLOOKUP($B12,'1か月一覧'!$A:$AH,'2か月一覧'!AF$1,FALSE)+VLOOKUP($C12,'1か月一覧'!$A:$AH,'2か月一覧'!AF$1,FALSE)</f>
        <v>604</v>
      </c>
      <c r="AG12" s="1">
        <f>VLOOKUP($B12,'1か月一覧'!$A:$AH,'2か月一覧'!AG$1,FALSE)+VLOOKUP($C12,'1か月一覧'!$A:$AH,'2か月一覧'!AG$1,FALSE)</f>
        <v>3300</v>
      </c>
      <c r="AH12" s="1">
        <f>VLOOKUP($B12,'1か月一覧'!$A:$AH,'2か月一覧'!AH$1,FALSE)+VLOOKUP($C12,'1か月一覧'!$A:$AH,'2か月一覧'!AH$1,FALSE)</f>
        <v>3500</v>
      </c>
      <c r="AI12" s="1">
        <f>VLOOKUP($B12,'1か月一覧'!$A:$AH,'2か月一覧'!AI$1,FALSE)+VLOOKUP($C12,'1か月一覧'!$A:$AH,'2か月一覧'!AI$1,FALSE)</f>
        <v>18400</v>
      </c>
      <c r="AJ12" s="1">
        <f>VLOOKUP($B12,'1か月一覧'!$A:$AH,'2か月一覧'!AJ$1,FALSE)+VLOOKUP($C12,'1か月一覧'!$A:$AH,'2か月一覧'!AJ$1,FALSE)</f>
        <v>240</v>
      </c>
    </row>
    <row r="13" spans="1:36">
      <c r="A13" s="1">
        <v>9</v>
      </c>
      <c r="B13" s="1">
        <f t="shared" si="2"/>
        <v>5</v>
      </c>
      <c r="C13" s="1">
        <f t="shared" si="4"/>
        <v>4</v>
      </c>
      <c r="D13" s="1">
        <f>VLOOKUP($B13,'1か月一覧'!$A:$AH,'2か月一覧'!D$1,FALSE)+VLOOKUP($C13,'1か月一覧'!$A:$AH,'2か月一覧'!D$1,FALSE)</f>
        <v>2552</v>
      </c>
      <c r="E13" s="1">
        <f>VLOOKUP($B13,'1か月一覧'!$A:$AH,'2か月一覧'!E$1,FALSE)+VLOOKUP($C13,'1か月一覧'!$A:$AH,'2か月一覧'!E$1,FALSE)</f>
        <v>2552</v>
      </c>
      <c r="F13" s="1">
        <f>VLOOKUP($B13,'1か月一覧'!$A:$AH,'2か月一覧'!F$1,FALSE)+VLOOKUP($C13,'1か月一覧'!$A:$AH,'2か月一覧'!F$1,FALSE)</f>
        <v>2552</v>
      </c>
      <c r="G13" s="1">
        <f>VLOOKUP($B13,'1か月一覧'!$A:$AH,'2か月一覧'!G$1,FALSE)+VLOOKUP($C13,'1か月一覧'!$A:$AH,'2か月一覧'!G$1,FALSE)</f>
        <v>4070</v>
      </c>
      <c r="H13" s="1">
        <f>VLOOKUP($B13,'1か月一覧'!$A:$AH,'2か月一覧'!H$1,FALSE)+VLOOKUP($C13,'1か月一覧'!$A:$AH,'2か月一覧'!H$1,FALSE)</f>
        <v>4246</v>
      </c>
      <c r="I13" s="1">
        <f>VLOOKUP($B13,'1か月一覧'!$A:$AH,'2か月一覧'!I$1,FALSE)+VLOOKUP($C13,'1か月一覧'!$A:$AH,'2か月一覧'!I$1,FALSE)</f>
        <v>5610</v>
      </c>
      <c r="J13" s="1">
        <f>VLOOKUP($B13,'1か月一覧'!$A:$AH,'2か月一覧'!J$1,FALSE)+VLOOKUP($C13,'1か月一覧'!$A:$AH,'2か月一覧'!J$1,FALSE)</f>
        <v>6644</v>
      </c>
      <c r="K13" s="1">
        <f>VLOOKUP($B13,'1か月一覧'!$A:$AH,'2か月一覧'!K$1,FALSE)+VLOOKUP($C13,'1か月一覧'!$A:$AH,'2か月一覧'!K$1,FALSE)</f>
        <v>36300</v>
      </c>
      <c r="L13" s="1">
        <f>VLOOKUP($B13,'1か月一覧'!$A:$AH,'2か月一覧'!L$1,FALSE)+VLOOKUP($C13,'1か月一覧'!$A:$AH,'2か月一覧'!L$1,FALSE)</f>
        <v>38500</v>
      </c>
      <c r="M13" s="1">
        <f>VLOOKUP($B13,'1か月一覧'!$A:$AH,'2か月一覧'!M$1,FALSE)+VLOOKUP($C13,'1か月一覧'!$A:$AH,'2か月一覧'!M$1,FALSE)</f>
        <v>202400</v>
      </c>
      <c r="N13" s="1">
        <f>VLOOKUP($B13,'1か月一覧'!$A:$AH,'2か月一覧'!N$1,FALSE)+VLOOKUP($C13,'1か月一覧'!$A:$AH,'2か月一覧'!N$1,FALSE)</f>
        <v>2640</v>
      </c>
      <c r="O13" s="1">
        <f>VLOOKUP($B13,'1か月一覧'!$A:$AH,'2か月一覧'!O$1,FALSE)+VLOOKUP($C13,'1か月一覧'!$A:$AH,'2か月一覧'!O$1,FALSE)</f>
        <v>2320</v>
      </c>
      <c r="P13" s="1">
        <f>VLOOKUP($B13,'1か月一覧'!$A:$AH,'2か月一覧'!P$1,FALSE)+VLOOKUP($C13,'1か月一覧'!$A:$AH,'2か月一覧'!P$1,FALSE)</f>
        <v>2320</v>
      </c>
      <c r="Q13" s="1">
        <f>VLOOKUP($B13,'1か月一覧'!$A:$AH,'2か月一覧'!Q$1,FALSE)+VLOOKUP($C13,'1か月一覧'!$A:$AH,'2か月一覧'!Q$1,FALSE)</f>
        <v>2320</v>
      </c>
      <c r="R13" s="1">
        <f>VLOOKUP($B13,'1か月一覧'!$A:$AH,'2か月一覧'!R$1,FALSE)+VLOOKUP($C13,'1か月一覧'!$A:$AH,'2か月一覧'!R$1,FALSE)</f>
        <v>3700</v>
      </c>
      <c r="S13" s="1">
        <f>VLOOKUP($B13,'1か月一覧'!$A:$AH,'2か月一覧'!S$1,FALSE)+VLOOKUP($C13,'1か月一覧'!$A:$AH,'2か月一覧'!S$1,FALSE)</f>
        <v>3860</v>
      </c>
      <c r="T13" s="1">
        <f>VLOOKUP($B13,'1か月一覧'!$A:$AH,'2か月一覧'!T$1,FALSE)+VLOOKUP($C13,'1か月一覧'!$A:$AH,'2か月一覧'!T$1,FALSE)</f>
        <v>5100</v>
      </c>
      <c r="U13" s="1">
        <f>VLOOKUP($B13,'1か月一覧'!$A:$AH,'2か月一覧'!U$1,FALSE)+VLOOKUP($C13,'1か月一覧'!$A:$AH,'2か月一覧'!U$1,FALSE)</f>
        <v>6040</v>
      </c>
      <c r="V13" s="1">
        <f>VLOOKUP($B13,'1か月一覧'!$A:$AH,'2か月一覧'!V$1,FALSE)+VLOOKUP($C13,'1か月一覧'!$A:$AH,'2か月一覧'!V$1,FALSE)</f>
        <v>33000</v>
      </c>
      <c r="W13" s="1">
        <f>VLOOKUP($B13,'1か月一覧'!$A:$AH,'2か月一覧'!W$1,FALSE)+VLOOKUP($C13,'1か月一覧'!$A:$AH,'2か月一覧'!W$1,FALSE)</f>
        <v>35000</v>
      </c>
      <c r="X13" s="1">
        <f>VLOOKUP($B13,'1か月一覧'!$A:$AH,'2か月一覧'!X$1,FALSE)+VLOOKUP($C13,'1か月一覧'!$A:$AH,'2か月一覧'!X$1,FALSE)</f>
        <v>184000</v>
      </c>
      <c r="Y13" s="1">
        <f>VLOOKUP($B13,'1か月一覧'!$A:$AH,'2か月一覧'!Y$1,FALSE)+VLOOKUP($C13,'1か月一覧'!$A:$AH,'2か月一覧'!Y$1,FALSE)</f>
        <v>2400</v>
      </c>
      <c r="Z13" s="1">
        <f>VLOOKUP($B13,'1か月一覧'!$A:$AH,'2か月一覧'!Z$1,FALSE)+VLOOKUP($C13,'1か月一覧'!$A:$AH,'2か月一覧'!Z$1,FALSE)</f>
        <v>232</v>
      </c>
      <c r="AA13" s="1">
        <f>VLOOKUP($B13,'1か月一覧'!$A:$AH,'2か月一覧'!AA$1,FALSE)+VLOOKUP($C13,'1か月一覧'!$A:$AH,'2か月一覧'!AA$1,FALSE)</f>
        <v>232</v>
      </c>
      <c r="AB13" s="1">
        <f>VLOOKUP($B13,'1か月一覧'!$A:$AH,'2か月一覧'!AB$1,FALSE)+VLOOKUP($C13,'1か月一覧'!$A:$AH,'2か月一覧'!AB$1,FALSE)</f>
        <v>232</v>
      </c>
      <c r="AC13" s="1">
        <f>VLOOKUP($B13,'1か月一覧'!$A:$AH,'2か月一覧'!AC$1,FALSE)+VLOOKUP($C13,'1か月一覧'!$A:$AH,'2か月一覧'!AC$1,FALSE)</f>
        <v>370</v>
      </c>
      <c r="AD13" s="1">
        <f>VLOOKUP($B13,'1か月一覧'!$A:$AH,'2か月一覧'!AD$1,FALSE)+VLOOKUP($C13,'1か月一覧'!$A:$AH,'2か月一覧'!AD$1,FALSE)</f>
        <v>386</v>
      </c>
      <c r="AE13" s="1">
        <f>VLOOKUP($B13,'1か月一覧'!$A:$AH,'2か月一覧'!AE$1,FALSE)+VLOOKUP($C13,'1か月一覧'!$A:$AH,'2か月一覧'!AE$1,FALSE)</f>
        <v>510</v>
      </c>
      <c r="AF13" s="1">
        <f>VLOOKUP($B13,'1か月一覧'!$A:$AH,'2か月一覧'!AF$1,FALSE)+VLOOKUP($C13,'1か月一覧'!$A:$AH,'2か月一覧'!AF$1,FALSE)</f>
        <v>604</v>
      </c>
      <c r="AG13" s="1">
        <f>VLOOKUP($B13,'1か月一覧'!$A:$AH,'2か月一覧'!AG$1,FALSE)+VLOOKUP($C13,'1か月一覧'!$A:$AH,'2か月一覧'!AG$1,FALSE)</f>
        <v>3300</v>
      </c>
      <c r="AH13" s="1">
        <f>VLOOKUP($B13,'1か月一覧'!$A:$AH,'2か月一覧'!AH$1,FALSE)+VLOOKUP($C13,'1か月一覧'!$A:$AH,'2か月一覧'!AH$1,FALSE)</f>
        <v>3500</v>
      </c>
      <c r="AI13" s="1">
        <f>VLOOKUP($B13,'1か月一覧'!$A:$AH,'2か月一覧'!AI$1,FALSE)+VLOOKUP($C13,'1か月一覧'!$A:$AH,'2か月一覧'!AI$1,FALSE)</f>
        <v>18400</v>
      </c>
      <c r="AJ13" s="1">
        <f>VLOOKUP($B13,'1か月一覧'!$A:$AH,'2か月一覧'!AJ$1,FALSE)+VLOOKUP($C13,'1か月一覧'!$A:$AH,'2か月一覧'!AJ$1,FALSE)</f>
        <v>240</v>
      </c>
    </row>
    <row r="14" spans="1:36">
      <c r="A14" s="1">
        <v>10</v>
      </c>
      <c r="B14" s="1">
        <f t="shared" si="2"/>
        <v>5</v>
      </c>
      <c r="C14" s="1">
        <f t="shared" si="4"/>
        <v>5</v>
      </c>
      <c r="D14" s="1">
        <f>VLOOKUP($B14,'1か月一覧'!$A:$AH,'2か月一覧'!D$1,FALSE)+VLOOKUP($C14,'1か月一覧'!$A:$AH,'2か月一覧'!D$1,FALSE)</f>
        <v>2552</v>
      </c>
      <c r="E14" s="1">
        <f>VLOOKUP($B14,'1か月一覧'!$A:$AH,'2か月一覧'!E$1,FALSE)+VLOOKUP($C14,'1か月一覧'!$A:$AH,'2か月一覧'!E$1,FALSE)</f>
        <v>2552</v>
      </c>
      <c r="F14" s="1">
        <f>VLOOKUP($B14,'1か月一覧'!$A:$AH,'2か月一覧'!F$1,FALSE)+VLOOKUP($C14,'1か月一覧'!$A:$AH,'2か月一覧'!F$1,FALSE)</f>
        <v>2552</v>
      </c>
      <c r="G14" s="1">
        <f>VLOOKUP($B14,'1か月一覧'!$A:$AH,'2か月一覧'!G$1,FALSE)+VLOOKUP($C14,'1か月一覧'!$A:$AH,'2か月一覧'!G$1,FALSE)</f>
        <v>4070</v>
      </c>
      <c r="H14" s="1">
        <f>VLOOKUP($B14,'1か月一覧'!$A:$AH,'2か月一覧'!H$1,FALSE)+VLOOKUP($C14,'1か月一覧'!$A:$AH,'2か月一覧'!H$1,FALSE)</f>
        <v>4246</v>
      </c>
      <c r="I14" s="1">
        <f>VLOOKUP($B14,'1か月一覧'!$A:$AH,'2か月一覧'!I$1,FALSE)+VLOOKUP($C14,'1か月一覧'!$A:$AH,'2か月一覧'!I$1,FALSE)</f>
        <v>5610</v>
      </c>
      <c r="J14" s="1">
        <f>VLOOKUP($B14,'1か月一覧'!$A:$AH,'2か月一覧'!J$1,FALSE)+VLOOKUP($C14,'1か月一覧'!$A:$AH,'2か月一覧'!J$1,FALSE)</f>
        <v>6644</v>
      </c>
      <c r="K14" s="1">
        <f>VLOOKUP($B14,'1か月一覧'!$A:$AH,'2か月一覧'!K$1,FALSE)+VLOOKUP($C14,'1か月一覧'!$A:$AH,'2か月一覧'!K$1,FALSE)</f>
        <v>36300</v>
      </c>
      <c r="L14" s="1">
        <f>VLOOKUP($B14,'1か月一覧'!$A:$AH,'2か月一覧'!L$1,FALSE)+VLOOKUP($C14,'1か月一覧'!$A:$AH,'2か月一覧'!L$1,FALSE)</f>
        <v>38500</v>
      </c>
      <c r="M14" s="1">
        <f>VLOOKUP($B14,'1か月一覧'!$A:$AH,'2か月一覧'!M$1,FALSE)+VLOOKUP($C14,'1か月一覧'!$A:$AH,'2か月一覧'!M$1,FALSE)</f>
        <v>202400</v>
      </c>
      <c r="N14" s="1">
        <f>VLOOKUP($B14,'1か月一覧'!$A:$AH,'2か月一覧'!N$1,FALSE)+VLOOKUP($C14,'1か月一覧'!$A:$AH,'2か月一覧'!N$1,FALSE)</f>
        <v>2640</v>
      </c>
      <c r="O14" s="1">
        <f>VLOOKUP($B14,'1か月一覧'!$A:$AH,'2か月一覧'!O$1,FALSE)+VLOOKUP($C14,'1か月一覧'!$A:$AH,'2か月一覧'!O$1,FALSE)</f>
        <v>2320</v>
      </c>
      <c r="P14" s="1">
        <f>VLOOKUP($B14,'1か月一覧'!$A:$AH,'2か月一覧'!P$1,FALSE)+VLOOKUP($C14,'1か月一覧'!$A:$AH,'2か月一覧'!P$1,FALSE)</f>
        <v>2320</v>
      </c>
      <c r="Q14" s="1">
        <f>VLOOKUP($B14,'1か月一覧'!$A:$AH,'2か月一覧'!Q$1,FALSE)+VLOOKUP($C14,'1か月一覧'!$A:$AH,'2か月一覧'!Q$1,FALSE)</f>
        <v>2320</v>
      </c>
      <c r="R14" s="1">
        <f>VLOOKUP($B14,'1か月一覧'!$A:$AH,'2か月一覧'!R$1,FALSE)+VLOOKUP($C14,'1か月一覧'!$A:$AH,'2か月一覧'!R$1,FALSE)</f>
        <v>3700</v>
      </c>
      <c r="S14" s="1">
        <f>VLOOKUP($B14,'1か月一覧'!$A:$AH,'2か月一覧'!S$1,FALSE)+VLOOKUP($C14,'1か月一覧'!$A:$AH,'2か月一覧'!S$1,FALSE)</f>
        <v>3860</v>
      </c>
      <c r="T14" s="1">
        <f>VLOOKUP($B14,'1か月一覧'!$A:$AH,'2か月一覧'!T$1,FALSE)+VLOOKUP($C14,'1か月一覧'!$A:$AH,'2か月一覧'!T$1,FALSE)</f>
        <v>5100</v>
      </c>
      <c r="U14" s="1">
        <f>VLOOKUP($B14,'1か月一覧'!$A:$AH,'2か月一覧'!U$1,FALSE)+VLOOKUP($C14,'1か月一覧'!$A:$AH,'2か月一覧'!U$1,FALSE)</f>
        <v>6040</v>
      </c>
      <c r="V14" s="1">
        <f>VLOOKUP($B14,'1か月一覧'!$A:$AH,'2か月一覧'!V$1,FALSE)+VLOOKUP($C14,'1か月一覧'!$A:$AH,'2か月一覧'!V$1,FALSE)</f>
        <v>33000</v>
      </c>
      <c r="W14" s="1">
        <f>VLOOKUP($B14,'1か月一覧'!$A:$AH,'2か月一覧'!W$1,FALSE)+VLOOKUP($C14,'1か月一覧'!$A:$AH,'2か月一覧'!W$1,FALSE)</f>
        <v>35000</v>
      </c>
      <c r="X14" s="1">
        <f>VLOOKUP($B14,'1か月一覧'!$A:$AH,'2か月一覧'!X$1,FALSE)+VLOOKUP($C14,'1か月一覧'!$A:$AH,'2か月一覧'!X$1,FALSE)</f>
        <v>184000</v>
      </c>
      <c r="Y14" s="1">
        <f>VLOOKUP($B14,'1か月一覧'!$A:$AH,'2か月一覧'!Y$1,FALSE)+VLOOKUP($C14,'1か月一覧'!$A:$AH,'2か月一覧'!Y$1,FALSE)</f>
        <v>2400</v>
      </c>
      <c r="Z14" s="1">
        <f>VLOOKUP($B14,'1か月一覧'!$A:$AH,'2か月一覧'!Z$1,FALSE)+VLOOKUP($C14,'1か月一覧'!$A:$AH,'2か月一覧'!Z$1,FALSE)</f>
        <v>232</v>
      </c>
      <c r="AA14" s="1">
        <f>VLOOKUP($B14,'1か月一覧'!$A:$AH,'2か月一覧'!AA$1,FALSE)+VLOOKUP($C14,'1か月一覧'!$A:$AH,'2か月一覧'!AA$1,FALSE)</f>
        <v>232</v>
      </c>
      <c r="AB14" s="1">
        <f>VLOOKUP($B14,'1か月一覧'!$A:$AH,'2か月一覧'!AB$1,FALSE)+VLOOKUP($C14,'1か月一覧'!$A:$AH,'2か月一覧'!AB$1,FALSE)</f>
        <v>232</v>
      </c>
      <c r="AC14" s="1">
        <f>VLOOKUP($B14,'1か月一覧'!$A:$AH,'2か月一覧'!AC$1,FALSE)+VLOOKUP($C14,'1か月一覧'!$A:$AH,'2か月一覧'!AC$1,FALSE)</f>
        <v>370</v>
      </c>
      <c r="AD14" s="1">
        <f>VLOOKUP($B14,'1か月一覧'!$A:$AH,'2か月一覧'!AD$1,FALSE)+VLOOKUP($C14,'1か月一覧'!$A:$AH,'2か月一覧'!AD$1,FALSE)</f>
        <v>386</v>
      </c>
      <c r="AE14" s="1">
        <f>VLOOKUP($B14,'1か月一覧'!$A:$AH,'2か月一覧'!AE$1,FALSE)+VLOOKUP($C14,'1か月一覧'!$A:$AH,'2か月一覧'!AE$1,FALSE)</f>
        <v>510</v>
      </c>
      <c r="AF14" s="1">
        <f>VLOOKUP($B14,'1か月一覧'!$A:$AH,'2か月一覧'!AF$1,FALSE)+VLOOKUP($C14,'1か月一覧'!$A:$AH,'2か月一覧'!AF$1,FALSE)</f>
        <v>604</v>
      </c>
      <c r="AG14" s="1">
        <f>VLOOKUP($B14,'1か月一覧'!$A:$AH,'2か月一覧'!AG$1,FALSE)+VLOOKUP($C14,'1か月一覧'!$A:$AH,'2か月一覧'!AG$1,FALSE)</f>
        <v>3300</v>
      </c>
      <c r="AH14" s="1">
        <f>VLOOKUP($B14,'1か月一覧'!$A:$AH,'2か月一覧'!AH$1,FALSE)+VLOOKUP($C14,'1か月一覧'!$A:$AH,'2か月一覧'!AH$1,FALSE)</f>
        <v>3500</v>
      </c>
      <c r="AI14" s="1">
        <f>VLOOKUP($B14,'1か月一覧'!$A:$AH,'2か月一覧'!AI$1,FALSE)+VLOOKUP($C14,'1か月一覧'!$A:$AH,'2か月一覧'!AI$1,FALSE)</f>
        <v>18400</v>
      </c>
      <c r="AJ14" s="1">
        <f>VLOOKUP($B14,'1か月一覧'!$A:$AH,'2か月一覧'!AJ$1,FALSE)+VLOOKUP($C14,'1か月一覧'!$A:$AH,'2か月一覧'!AJ$1,FALSE)</f>
        <v>240</v>
      </c>
    </row>
    <row r="15" spans="1:36">
      <c r="A15" s="1">
        <v>11</v>
      </c>
      <c r="B15" s="1">
        <f t="shared" si="2"/>
        <v>6</v>
      </c>
      <c r="C15" s="1">
        <f t="shared" si="4"/>
        <v>5</v>
      </c>
      <c r="D15" s="1">
        <f>VLOOKUP($B15,'1か月一覧'!$A:$AH,'2か月一覧'!D$1,FALSE)+VLOOKUP($C15,'1か月一覧'!$A:$AH,'2か月一覧'!D$1,FALSE)</f>
        <v>2552</v>
      </c>
      <c r="E15" s="1">
        <f>VLOOKUP($B15,'1か月一覧'!$A:$AH,'2か月一覧'!E$1,FALSE)+VLOOKUP($C15,'1か月一覧'!$A:$AH,'2か月一覧'!E$1,FALSE)</f>
        <v>2552</v>
      </c>
      <c r="F15" s="1">
        <f>VLOOKUP($B15,'1か月一覧'!$A:$AH,'2か月一覧'!F$1,FALSE)+VLOOKUP($C15,'1か月一覧'!$A:$AH,'2か月一覧'!F$1,FALSE)</f>
        <v>2552</v>
      </c>
      <c r="G15" s="1">
        <f>VLOOKUP($B15,'1か月一覧'!$A:$AH,'2か月一覧'!G$1,FALSE)+VLOOKUP($C15,'1か月一覧'!$A:$AH,'2か月一覧'!G$1,FALSE)</f>
        <v>4070</v>
      </c>
      <c r="H15" s="1">
        <f>VLOOKUP($B15,'1か月一覧'!$A:$AH,'2か月一覧'!H$1,FALSE)+VLOOKUP($C15,'1か月一覧'!$A:$AH,'2か月一覧'!H$1,FALSE)</f>
        <v>4246</v>
      </c>
      <c r="I15" s="1">
        <f>VLOOKUP($B15,'1か月一覧'!$A:$AH,'2か月一覧'!I$1,FALSE)+VLOOKUP($C15,'1か月一覧'!$A:$AH,'2か月一覧'!I$1,FALSE)</f>
        <v>5610</v>
      </c>
      <c r="J15" s="1">
        <f>VLOOKUP($B15,'1か月一覧'!$A:$AH,'2か月一覧'!J$1,FALSE)+VLOOKUP($C15,'1か月一覧'!$A:$AH,'2か月一覧'!J$1,FALSE)</f>
        <v>6644</v>
      </c>
      <c r="K15" s="1">
        <f>VLOOKUP($B15,'1か月一覧'!$A:$AH,'2か月一覧'!K$1,FALSE)+VLOOKUP($C15,'1か月一覧'!$A:$AH,'2か月一覧'!K$1,FALSE)</f>
        <v>36300</v>
      </c>
      <c r="L15" s="1">
        <f>VLOOKUP($B15,'1か月一覧'!$A:$AH,'2か月一覧'!L$1,FALSE)+VLOOKUP($C15,'1か月一覧'!$A:$AH,'2か月一覧'!L$1,FALSE)</f>
        <v>38500</v>
      </c>
      <c r="M15" s="1">
        <f>VLOOKUP($B15,'1か月一覧'!$A:$AH,'2か月一覧'!M$1,FALSE)+VLOOKUP($C15,'1か月一覧'!$A:$AH,'2か月一覧'!M$1,FALSE)</f>
        <v>202400</v>
      </c>
      <c r="N15" s="1">
        <f>VLOOKUP($B15,'1か月一覧'!$A:$AH,'2か月一覧'!N$1,FALSE)+VLOOKUP($C15,'1か月一覧'!$A:$AH,'2か月一覧'!N$1,FALSE)</f>
        <v>2640</v>
      </c>
      <c r="O15" s="1">
        <f>VLOOKUP($B15,'1か月一覧'!$A:$AH,'2か月一覧'!O$1,FALSE)+VLOOKUP($C15,'1か月一覧'!$A:$AH,'2か月一覧'!O$1,FALSE)</f>
        <v>2320</v>
      </c>
      <c r="P15" s="1">
        <f>VLOOKUP($B15,'1か月一覧'!$A:$AH,'2か月一覧'!P$1,FALSE)+VLOOKUP($C15,'1か月一覧'!$A:$AH,'2か月一覧'!P$1,FALSE)</f>
        <v>2320</v>
      </c>
      <c r="Q15" s="1">
        <f>VLOOKUP($B15,'1か月一覧'!$A:$AH,'2か月一覧'!Q$1,FALSE)+VLOOKUP($C15,'1か月一覧'!$A:$AH,'2か月一覧'!Q$1,FALSE)</f>
        <v>2320</v>
      </c>
      <c r="R15" s="1">
        <f>VLOOKUP($B15,'1か月一覧'!$A:$AH,'2か月一覧'!R$1,FALSE)+VLOOKUP($C15,'1か月一覧'!$A:$AH,'2か月一覧'!R$1,FALSE)</f>
        <v>3700</v>
      </c>
      <c r="S15" s="1">
        <f>VLOOKUP($B15,'1か月一覧'!$A:$AH,'2か月一覧'!S$1,FALSE)+VLOOKUP($C15,'1か月一覧'!$A:$AH,'2か月一覧'!S$1,FALSE)</f>
        <v>3860</v>
      </c>
      <c r="T15" s="1">
        <f>VLOOKUP($B15,'1か月一覧'!$A:$AH,'2か月一覧'!T$1,FALSE)+VLOOKUP($C15,'1か月一覧'!$A:$AH,'2か月一覧'!T$1,FALSE)</f>
        <v>5100</v>
      </c>
      <c r="U15" s="1">
        <f>VLOOKUP($B15,'1か月一覧'!$A:$AH,'2か月一覧'!U$1,FALSE)+VLOOKUP($C15,'1か月一覧'!$A:$AH,'2か月一覧'!U$1,FALSE)</f>
        <v>6040</v>
      </c>
      <c r="V15" s="1">
        <f>VLOOKUP($B15,'1か月一覧'!$A:$AH,'2か月一覧'!V$1,FALSE)+VLOOKUP($C15,'1か月一覧'!$A:$AH,'2か月一覧'!V$1,FALSE)</f>
        <v>33000</v>
      </c>
      <c r="W15" s="1">
        <f>VLOOKUP($B15,'1か月一覧'!$A:$AH,'2か月一覧'!W$1,FALSE)+VLOOKUP($C15,'1か月一覧'!$A:$AH,'2か月一覧'!W$1,FALSE)</f>
        <v>35000</v>
      </c>
      <c r="X15" s="1">
        <f>VLOOKUP($B15,'1か月一覧'!$A:$AH,'2か月一覧'!X$1,FALSE)+VLOOKUP($C15,'1か月一覧'!$A:$AH,'2か月一覧'!X$1,FALSE)</f>
        <v>184000</v>
      </c>
      <c r="Y15" s="1">
        <f>VLOOKUP($B15,'1か月一覧'!$A:$AH,'2か月一覧'!Y$1,FALSE)+VLOOKUP($C15,'1か月一覧'!$A:$AH,'2か月一覧'!Y$1,FALSE)</f>
        <v>2400</v>
      </c>
      <c r="Z15" s="1">
        <f>VLOOKUP($B15,'1か月一覧'!$A:$AH,'2か月一覧'!Z$1,FALSE)+VLOOKUP($C15,'1か月一覧'!$A:$AH,'2か月一覧'!Z$1,FALSE)</f>
        <v>232</v>
      </c>
      <c r="AA15" s="1">
        <f>VLOOKUP($B15,'1か月一覧'!$A:$AH,'2か月一覧'!AA$1,FALSE)+VLOOKUP($C15,'1か月一覧'!$A:$AH,'2か月一覧'!AA$1,FALSE)</f>
        <v>232</v>
      </c>
      <c r="AB15" s="1">
        <f>VLOOKUP($B15,'1か月一覧'!$A:$AH,'2か月一覧'!AB$1,FALSE)+VLOOKUP($C15,'1か月一覧'!$A:$AH,'2か月一覧'!AB$1,FALSE)</f>
        <v>232</v>
      </c>
      <c r="AC15" s="1">
        <f>VLOOKUP($B15,'1か月一覧'!$A:$AH,'2か月一覧'!AC$1,FALSE)+VLOOKUP($C15,'1か月一覧'!$A:$AH,'2か月一覧'!AC$1,FALSE)</f>
        <v>370</v>
      </c>
      <c r="AD15" s="1">
        <f>VLOOKUP($B15,'1か月一覧'!$A:$AH,'2か月一覧'!AD$1,FALSE)+VLOOKUP($C15,'1か月一覧'!$A:$AH,'2か月一覧'!AD$1,FALSE)</f>
        <v>386</v>
      </c>
      <c r="AE15" s="1">
        <f>VLOOKUP($B15,'1か月一覧'!$A:$AH,'2か月一覧'!AE$1,FALSE)+VLOOKUP($C15,'1か月一覧'!$A:$AH,'2か月一覧'!AE$1,FALSE)</f>
        <v>510</v>
      </c>
      <c r="AF15" s="1">
        <f>VLOOKUP($B15,'1か月一覧'!$A:$AH,'2か月一覧'!AF$1,FALSE)+VLOOKUP($C15,'1か月一覧'!$A:$AH,'2か月一覧'!AF$1,FALSE)</f>
        <v>604</v>
      </c>
      <c r="AG15" s="1">
        <f>VLOOKUP($B15,'1か月一覧'!$A:$AH,'2か月一覧'!AG$1,FALSE)+VLOOKUP($C15,'1か月一覧'!$A:$AH,'2か月一覧'!AG$1,FALSE)</f>
        <v>3300</v>
      </c>
      <c r="AH15" s="1">
        <f>VLOOKUP($B15,'1か月一覧'!$A:$AH,'2か月一覧'!AH$1,FALSE)+VLOOKUP($C15,'1か月一覧'!$A:$AH,'2か月一覧'!AH$1,FALSE)</f>
        <v>3500</v>
      </c>
      <c r="AI15" s="1">
        <f>VLOOKUP($B15,'1か月一覧'!$A:$AH,'2か月一覧'!AI$1,FALSE)+VLOOKUP($C15,'1か月一覧'!$A:$AH,'2か月一覧'!AI$1,FALSE)</f>
        <v>18400</v>
      </c>
      <c r="AJ15" s="1">
        <f>VLOOKUP($B15,'1か月一覧'!$A:$AH,'2か月一覧'!AJ$1,FALSE)+VLOOKUP($C15,'1か月一覧'!$A:$AH,'2か月一覧'!AJ$1,FALSE)</f>
        <v>240</v>
      </c>
    </row>
    <row r="16" spans="1:36">
      <c r="A16" s="1">
        <v>12</v>
      </c>
      <c r="B16" s="1">
        <f t="shared" si="2"/>
        <v>6</v>
      </c>
      <c r="C16" s="1">
        <f t="shared" si="4"/>
        <v>6</v>
      </c>
      <c r="D16" s="1">
        <f>VLOOKUP($B16,'1か月一覧'!$A:$AH,'2か月一覧'!D$1,FALSE)+VLOOKUP($C16,'1か月一覧'!$A:$AH,'2か月一覧'!D$1,FALSE)</f>
        <v>2552</v>
      </c>
      <c r="E16" s="1">
        <f>VLOOKUP($B16,'1か月一覧'!$A:$AH,'2か月一覧'!E$1,FALSE)+VLOOKUP($C16,'1か月一覧'!$A:$AH,'2か月一覧'!E$1,FALSE)</f>
        <v>2552</v>
      </c>
      <c r="F16" s="1">
        <f>VLOOKUP($B16,'1か月一覧'!$A:$AH,'2か月一覧'!F$1,FALSE)+VLOOKUP($C16,'1か月一覧'!$A:$AH,'2か月一覧'!F$1,FALSE)</f>
        <v>2552</v>
      </c>
      <c r="G16" s="1">
        <f>VLOOKUP($B16,'1か月一覧'!$A:$AH,'2か月一覧'!G$1,FALSE)+VLOOKUP($C16,'1か月一覧'!$A:$AH,'2か月一覧'!G$1,FALSE)</f>
        <v>4070</v>
      </c>
      <c r="H16" s="1">
        <f>VLOOKUP($B16,'1か月一覧'!$A:$AH,'2か月一覧'!H$1,FALSE)+VLOOKUP($C16,'1か月一覧'!$A:$AH,'2か月一覧'!H$1,FALSE)</f>
        <v>4246</v>
      </c>
      <c r="I16" s="1">
        <f>VLOOKUP($B16,'1か月一覧'!$A:$AH,'2か月一覧'!I$1,FALSE)+VLOOKUP($C16,'1か月一覧'!$A:$AH,'2か月一覧'!I$1,FALSE)</f>
        <v>5610</v>
      </c>
      <c r="J16" s="1">
        <f>VLOOKUP($B16,'1か月一覧'!$A:$AH,'2か月一覧'!J$1,FALSE)+VLOOKUP($C16,'1か月一覧'!$A:$AH,'2か月一覧'!J$1,FALSE)</f>
        <v>6644</v>
      </c>
      <c r="K16" s="1">
        <f>VLOOKUP($B16,'1か月一覧'!$A:$AH,'2か月一覧'!K$1,FALSE)+VLOOKUP($C16,'1か月一覧'!$A:$AH,'2か月一覧'!K$1,FALSE)</f>
        <v>36300</v>
      </c>
      <c r="L16" s="1">
        <f>VLOOKUP($B16,'1か月一覧'!$A:$AH,'2か月一覧'!L$1,FALSE)+VLOOKUP($C16,'1か月一覧'!$A:$AH,'2か月一覧'!L$1,FALSE)</f>
        <v>38500</v>
      </c>
      <c r="M16" s="1">
        <f>VLOOKUP($B16,'1か月一覧'!$A:$AH,'2か月一覧'!M$1,FALSE)+VLOOKUP($C16,'1か月一覧'!$A:$AH,'2か月一覧'!M$1,FALSE)</f>
        <v>202400</v>
      </c>
      <c r="N16" s="1">
        <f>VLOOKUP($B16,'1か月一覧'!$A:$AH,'2か月一覧'!N$1,FALSE)+VLOOKUP($C16,'1か月一覧'!$A:$AH,'2か月一覧'!N$1,FALSE)</f>
        <v>2640</v>
      </c>
      <c r="O16" s="1">
        <f>VLOOKUP($B16,'1か月一覧'!$A:$AH,'2か月一覧'!O$1,FALSE)+VLOOKUP($C16,'1か月一覧'!$A:$AH,'2か月一覧'!O$1,FALSE)</f>
        <v>2320</v>
      </c>
      <c r="P16" s="1">
        <f>VLOOKUP($B16,'1か月一覧'!$A:$AH,'2か月一覧'!P$1,FALSE)+VLOOKUP($C16,'1か月一覧'!$A:$AH,'2か月一覧'!P$1,FALSE)</f>
        <v>2320</v>
      </c>
      <c r="Q16" s="1">
        <f>VLOOKUP($B16,'1か月一覧'!$A:$AH,'2か月一覧'!Q$1,FALSE)+VLOOKUP($C16,'1か月一覧'!$A:$AH,'2か月一覧'!Q$1,FALSE)</f>
        <v>2320</v>
      </c>
      <c r="R16" s="1">
        <f>VLOOKUP($B16,'1か月一覧'!$A:$AH,'2か月一覧'!R$1,FALSE)+VLOOKUP($C16,'1か月一覧'!$A:$AH,'2か月一覧'!R$1,FALSE)</f>
        <v>3700</v>
      </c>
      <c r="S16" s="1">
        <f>VLOOKUP($B16,'1か月一覧'!$A:$AH,'2か月一覧'!S$1,FALSE)+VLOOKUP($C16,'1か月一覧'!$A:$AH,'2か月一覧'!S$1,FALSE)</f>
        <v>3860</v>
      </c>
      <c r="T16" s="1">
        <f>VLOOKUP($B16,'1か月一覧'!$A:$AH,'2か月一覧'!T$1,FALSE)+VLOOKUP($C16,'1か月一覧'!$A:$AH,'2か月一覧'!T$1,FALSE)</f>
        <v>5100</v>
      </c>
      <c r="U16" s="1">
        <f>VLOOKUP($B16,'1か月一覧'!$A:$AH,'2か月一覧'!U$1,FALSE)+VLOOKUP($C16,'1か月一覧'!$A:$AH,'2か月一覧'!U$1,FALSE)</f>
        <v>6040</v>
      </c>
      <c r="V16" s="1">
        <f>VLOOKUP($B16,'1か月一覧'!$A:$AH,'2か月一覧'!V$1,FALSE)+VLOOKUP($C16,'1か月一覧'!$A:$AH,'2か月一覧'!V$1,FALSE)</f>
        <v>33000</v>
      </c>
      <c r="W16" s="1">
        <f>VLOOKUP($B16,'1か月一覧'!$A:$AH,'2か月一覧'!W$1,FALSE)+VLOOKUP($C16,'1か月一覧'!$A:$AH,'2か月一覧'!W$1,FALSE)</f>
        <v>35000</v>
      </c>
      <c r="X16" s="1">
        <f>VLOOKUP($B16,'1か月一覧'!$A:$AH,'2か月一覧'!X$1,FALSE)+VLOOKUP($C16,'1か月一覧'!$A:$AH,'2か月一覧'!X$1,FALSE)</f>
        <v>184000</v>
      </c>
      <c r="Y16" s="1">
        <f>VLOOKUP($B16,'1か月一覧'!$A:$AH,'2か月一覧'!Y$1,FALSE)+VLOOKUP($C16,'1か月一覧'!$A:$AH,'2か月一覧'!Y$1,FALSE)</f>
        <v>2400</v>
      </c>
      <c r="Z16" s="1">
        <f>VLOOKUP($B16,'1か月一覧'!$A:$AH,'2か月一覧'!Z$1,FALSE)+VLOOKUP($C16,'1か月一覧'!$A:$AH,'2か月一覧'!Z$1,FALSE)</f>
        <v>232</v>
      </c>
      <c r="AA16" s="1">
        <f>VLOOKUP($B16,'1か月一覧'!$A:$AH,'2か月一覧'!AA$1,FALSE)+VLOOKUP($C16,'1か月一覧'!$A:$AH,'2か月一覧'!AA$1,FALSE)</f>
        <v>232</v>
      </c>
      <c r="AB16" s="1">
        <f>VLOOKUP($B16,'1か月一覧'!$A:$AH,'2か月一覧'!AB$1,FALSE)+VLOOKUP($C16,'1か月一覧'!$A:$AH,'2か月一覧'!AB$1,FALSE)</f>
        <v>232</v>
      </c>
      <c r="AC16" s="1">
        <f>VLOOKUP($B16,'1か月一覧'!$A:$AH,'2か月一覧'!AC$1,FALSE)+VLOOKUP($C16,'1か月一覧'!$A:$AH,'2か月一覧'!AC$1,FALSE)</f>
        <v>370</v>
      </c>
      <c r="AD16" s="1">
        <f>VLOOKUP($B16,'1か月一覧'!$A:$AH,'2か月一覧'!AD$1,FALSE)+VLOOKUP($C16,'1か月一覧'!$A:$AH,'2か月一覧'!AD$1,FALSE)</f>
        <v>386</v>
      </c>
      <c r="AE16" s="1">
        <f>VLOOKUP($B16,'1か月一覧'!$A:$AH,'2か月一覧'!AE$1,FALSE)+VLOOKUP($C16,'1か月一覧'!$A:$AH,'2か月一覧'!AE$1,FALSE)</f>
        <v>510</v>
      </c>
      <c r="AF16" s="1">
        <f>VLOOKUP($B16,'1か月一覧'!$A:$AH,'2か月一覧'!AF$1,FALSE)+VLOOKUP($C16,'1か月一覧'!$A:$AH,'2か月一覧'!AF$1,FALSE)</f>
        <v>604</v>
      </c>
      <c r="AG16" s="1">
        <f>VLOOKUP($B16,'1か月一覧'!$A:$AH,'2か月一覧'!AG$1,FALSE)+VLOOKUP($C16,'1か月一覧'!$A:$AH,'2か月一覧'!AG$1,FALSE)</f>
        <v>3300</v>
      </c>
      <c r="AH16" s="1">
        <f>VLOOKUP($B16,'1か月一覧'!$A:$AH,'2か月一覧'!AH$1,FALSE)+VLOOKUP($C16,'1か月一覧'!$A:$AH,'2か月一覧'!AH$1,FALSE)</f>
        <v>3500</v>
      </c>
      <c r="AI16" s="1">
        <f>VLOOKUP($B16,'1か月一覧'!$A:$AH,'2か月一覧'!AI$1,FALSE)+VLOOKUP($C16,'1か月一覧'!$A:$AH,'2か月一覧'!AI$1,FALSE)</f>
        <v>18400</v>
      </c>
      <c r="AJ16" s="1">
        <f>VLOOKUP($B16,'1か月一覧'!$A:$AH,'2か月一覧'!AJ$1,FALSE)+VLOOKUP($C16,'1か月一覧'!$A:$AH,'2か月一覧'!AJ$1,FALSE)</f>
        <v>240</v>
      </c>
    </row>
    <row r="17" spans="1:36">
      <c r="A17" s="1">
        <v>13</v>
      </c>
      <c r="B17" s="1">
        <f t="shared" si="2"/>
        <v>7</v>
      </c>
      <c r="C17" s="1">
        <f t="shared" si="4"/>
        <v>6</v>
      </c>
      <c r="D17" s="1">
        <f>VLOOKUP($B17,'1か月一覧'!$A:$AH,'2か月一覧'!D$1,FALSE)+VLOOKUP($C17,'1か月一覧'!$A:$AH,'2か月一覧'!D$1,FALSE)</f>
        <v>2552</v>
      </c>
      <c r="E17" s="1">
        <f>VLOOKUP($B17,'1か月一覧'!$A:$AH,'2か月一覧'!E$1,FALSE)+VLOOKUP($C17,'1か月一覧'!$A:$AH,'2か月一覧'!E$1,FALSE)</f>
        <v>2552</v>
      </c>
      <c r="F17" s="1">
        <f>VLOOKUP($B17,'1か月一覧'!$A:$AH,'2か月一覧'!F$1,FALSE)+VLOOKUP($C17,'1か月一覧'!$A:$AH,'2か月一覧'!F$1,FALSE)</f>
        <v>2552</v>
      </c>
      <c r="G17" s="1">
        <f>VLOOKUP($B17,'1か月一覧'!$A:$AH,'2か月一覧'!G$1,FALSE)+VLOOKUP($C17,'1か月一覧'!$A:$AH,'2か月一覧'!G$1,FALSE)</f>
        <v>4070</v>
      </c>
      <c r="H17" s="1">
        <f>VLOOKUP($B17,'1か月一覧'!$A:$AH,'2か月一覧'!H$1,FALSE)+VLOOKUP($C17,'1か月一覧'!$A:$AH,'2か月一覧'!H$1,FALSE)</f>
        <v>4246</v>
      </c>
      <c r="I17" s="1">
        <f>VLOOKUP($B17,'1か月一覧'!$A:$AH,'2か月一覧'!I$1,FALSE)+VLOOKUP($C17,'1か月一覧'!$A:$AH,'2か月一覧'!I$1,FALSE)</f>
        <v>5610</v>
      </c>
      <c r="J17" s="1">
        <f>VLOOKUP($B17,'1か月一覧'!$A:$AH,'2か月一覧'!J$1,FALSE)+VLOOKUP($C17,'1か月一覧'!$A:$AH,'2か月一覧'!J$1,FALSE)</f>
        <v>6644</v>
      </c>
      <c r="K17" s="1">
        <f>VLOOKUP($B17,'1か月一覧'!$A:$AH,'2か月一覧'!K$1,FALSE)+VLOOKUP($C17,'1か月一覧'!$A:$AH,'2か月一覧'!K$1,FALSE)</f>
        <v>36300</v>
      </c>
      <c r="L17" s="1">
        <f>VLOOKUP($B17,'1か月一覧'!$A:$AH,'2か月一覧'!L$1,FALSE)+VLOOKUP($C17,'1か月一覧'!$A:$AH,'2か月一覧'!L$1,FALSE)</f>
        <v>38500</v>
      </c>
      <c r="M17" s="1">
        <f>VLOOKUP($B17,'1か月一覧'!$A:$AH,'2か月一覧'!M$1,FALSE)+VLOOKUP($C17,'1か月一覧'!$A:$AH,'2か月一覧'!M$1,FALSE)</f>
        <v>202400</v>
      </c>
      <c r="N17" s="1">
        <f>VLOOKUP($B17,'1か月一覧'!$A:$AH,'2か月一覧'!N$1,FALSE)+VLOOKUP($C17,'1か月一覧'!$A:$AH,'2か月一覧'!N$1,FALSE)</f>
        <v>2640</v>
      </c>
      <c r="O17" s="1">
        <f>VLOOKUP($B17,'1か月一覧'!$A:$AH,'2か月一覧'!O$1,FALSE)+VLOOKUP($C17,'1か月一覧'!$A:$AH,'2か月一覧'!O$1,FALSE)</f>
        <v>2320</v>
      </c>
      <c r="P17" s="1">
        <f>VLOOKUP($B17,'1か月一覧'!$A:$AH,'2か月一覧'!P$1,FALSE)+VLOOKUP($C17,'1か月一覧'!$A:$AH,'2か月一覧'!P$1,FALSE)</f>
        <v>2320</v>
      </c>
      <c r="Q17" s="1">
        <f>VLOOKUP($B17,'1か月一覧'!$A:$AH,'2か月一覧'!Q$1,FALSE)+VLOOKUP($C17,'1か月一覧'!$A:$AH,'2か月一覧'!Q$1,FALSE)</f>
        <v>2320</v>
      </c>
      <c r="R17" s="1">
        <f>VLOOKUP($B17,'1か月一覧'!$A:$AH,'2か月一覧'!R$1,FALSE)+VLOOKUP($C17,'1か月一覧'!$A:$AH,'2か月一覧'!R$1,FALSE)</f>
        <v>3700</v>
      </c>
      <c r="S17" s="1">
        <f>VLOOKUP($B17,'1か月一覧'!$A:$AH,'2か月一覧'!S$1,FALSE)+VLOOKUP($C17,'1か月一覧'!$A:$AH,'2か月一覧'!S$1,FALSE)</f>
        <v>3860</v>
      </c>
      <c r="T17" s="1">
        <f>VLOOKUP($B17,'1か月一覧'!$A:$AH,'2か月一覧'!T$1,FALSE)+VLOOKUP($C17,'1か月一覧'!$A:$AH,'2か月一覧'!T$1,FALSE)</f>
        <v>5100</v>
      </c>
      <c r="U17" s="1">
        <f>VLOOKUP($B17,'1か月一覧'!$A:$AH,'2か月一覧'!U$1,FALSE)+VLOOKUP($C17,'1か月一覧'!$A:$AH,'2か月一覧'!U$1,FALSE)</f>
        <v>6040</v>
      </c>
      <c r="V17" s="1">
        <f>VLOOKUP($B17,'1か月一覧'!$A:$AH,'2か月一覧'!V$1,FALSE)+VLOOKUP($C17,'1か月一覧'!$A:$AH,'2か月一覧'!V$1,FALSE)</f>
        <v>33000</v>
      </c>
      <c r="W17" s="1">
        <f>VLOOKUP($B17,'1か月一覧'!$A:$AH,'2か月一覧'!W$1,FALSE)+VLOOKUP($C17,'1か月一覧'!$A:$AH,'2か月一覧'!W$1,FALSE)</f>
        <v>35000</v>
      </c>
      <c r="X17" s="1">
        <f>VLOOKUP($B17,'1か月一覧'!$A:$AH,'2か月一覧'!X$1,FALSE)+VLOOKUP($C17,'1か月一覧'!$A:$AH,'2か月一覧'!X$1,FALSE)</f>
        <v>184000</v>
      </c>
      <c r="Y17" s="1">
        <f>VLOOKUP($B17,'1か月一覧'!$A:$AH,'2か月一覧'!Y$1,FALSE)+VLOOKUP($C17,'1か月一覧'!$A:$AH,'2か月一覧'!Y$1,FALSE)</f>
        <v>2400</v>
      </c>
      <c r="Z17" s="1">
        <f>VLOOKUP($B17,'1か月一覧'!$A:$AH,'2か月一覧'!Z$1,FALSE)+VLOOKUP($C17,'1か月一覧'!$A:$AH,'2か月一覧'!Z$1,FALSE)</f>
        <v>232</v>
      </c>
      <c r="AA17" s="1">
        <f>VLOOKUP($B17,'1か月一覧'!$A:$AH,'2か月一覧'!AA$1,FALSE)+VLOOKUP($C17,'1か月一覧'!$A:$AH,'2か月一覧'!AA$1,FALSE)</f>
        <v>232</v>
      </c>
      <c r="AB17" s="1">
        <f>VLOOKUP($B17,'1か月一覧'!$A:$AH,'2か月一覧'!AB$1,FALSE)+VLOOKUP($C17,'1か月一覧'!$A:$AH,'2か月一覧'!AB$1,FALSE)</f>
        <v>232</v>
      </c>
      <c r="AC17" s="1">
        <f>VLOOKUP($B17,'1か月一覧'!$A:$AH,'2か月一覧'!AC$1,FALSE)+VLOOKUP($C17,'1か月一覧'!$A:$AH,'2か月一覧'!AC$1,FALSE)</f>
        <v>370</v>
      </c>
      <c r="AD17" s="1">
        <f>VLOOKUP($B17,'1か月一覧'!$A:$AH,'2か月一覧'!AD$1,FALSE)+VLOOKUP($C17,'1か月一覧'!$A:$AH,'2か月一覧'!AD$1,FALSE)</f>
        <v>386</v>
      </c>
      <c r="AE17" s="1">
        <f>VLOOKUP($B17,'1か月一覧'!$A:$AH,'2か月一覧'!AE$1,FALSE)+VLOOKUP($C17,'1か月一覧'!$A:$AH,'2か月一覧'!AE$1,FALSE)</f>
        <v>510</v>
      </c>
      <c r="AF17" s="1">
        <f>VLOOKUP($B17,'1か月一覧'!$A:$AH,'2か月一覧'!AF$1,FALSE)+VLOOKUP($C17,'1か月一覧'!$A:$AH,'2か月一覧'!AF$1,FALSE)</f>
        <v>604</v>
      </c>
      <c r="AG17" s="1">
        <f>VLOOKUP($B17,'1か月一覧'!$A:$AH,'2か月一覧'!AG$1,FALSE)+VLOOKUP($C17,'1か月一覧'!$A:$AH,'2か月一覧'!AG$1,FALSE)</f>
        <v>3300</v>
      </c>
      <c r="AH17" s="1">
        <f>VLOOKUP($B17,'1か月一覧'!$A:$AH,'2か月一覧'!AH$1,FALSE)+VLOOKUP($C17,'1か月一覧'!$A:$AH,'2か月一覧'!AH$1,FALSE)</f>
        <v>3500</v>
      </c>
      <c r="AI17" s="1">
        <f>VLOOKUP($B17,'1か月一覧'!$A:$AH,'2か月一覧'!AI$1,FALSE)+VLOOKUP($C17,'1か月一覧'!$A:$AH,'2か月一覧'!AI$1,FALSE)</f>
        <v>18400</v>
      </c>
      <c r="AJ17" s="1">
        <f>VLOOKUP($B17,'1か月一覧'!$A:$AH,'2か月一覧'!AJ$1,FALSE)+VLOOKUP($C17,'1か月一覧'!$A:$AH,'2か月一覧'!AJ$1,FALSE)</f>
        <v>240</v>
      </c>
    </row>
    <row r="18" spans="1:36">
      <c r="A18" s="1">
        <v>14</v>
      </c>
      <c r="B18" s="1">
        <f t="shared" si="2"/>
        <v>7</v>
      </c>
      <c r="C18" s="1">
        <f t="shared" si="4"/>
        <v>7</v>
      </c>
      <c r="D18" s="1">
        <f>VLOOKUP($B18,'1か月一覧'!$A:$AH,'2か月一覧'!D$1,FALSE)+VLOOKUP($C18,'1か月一覧'!$A:$AH,'2か月一覧'!D$1,FALSE)</f>
        <v>2552</v>
      </c>
      <c r="E18" s="1">
        <f>VLOOKUP($B18,'1か月一覧'!$A:$AH,'2か月一覧'!E$1,FALSE)+VLOOKUP($C18,'1か月一覧'!$A:$AH,'2か月一覧'!E$1,FALSE)</f>
        <v>2552</v>
      </c>
      <c r="F18" s="1">
        <f>VLOOKUP($B18,'1か月一覧'!$A:$AH,'2か月一覧'!F$1,FALSE)+VLOOKUP($C18,'1か月一覧'!$A:$AH,'2か月一覧'!F$1,FALSE)</f>
        <v>2552</v>
      </c>
      <c r="G18" s="1">
        <f>VLOOKUP($B18,'1か月一覧'!$A:$AH,'2か月一覧'!G$1,FALSE)+VLOOKUP($C18,'1か月一覧'!$A:$AH,'2か月一覧'!G$1,FALSE)</f>
        <v>4070</v>
      </c>
      <c r="H18" s="1">
        <f>VLOOKUP($B18,'1か月一覧'!$A:$AH,'2か月一覧'!H$1,FALSE)+VLOOKUP($C18,'1か月一覧'!$A:$AH,'2か月一覧'!H$1,FALSE)</f>
        <v>4246</v>
      </c>
      <c r="I18" s="1">
        <f>VLOOKUP($B18,'1か月一覧'!$A:$AH,'2か月一覧'!I$1,FALSE)+VLOOKUP($C18,'1か月一覧'!$A:$AH,'2か月一覧'!I$1,FALSE)</f>
        <v>5610</v>
      </c>
      <c r="J18" s="1">
        <f>VLOOKUP($B18,'1か月一覧'!$A:$AH,'2か月一覧'!J$1,FALSE)+VLOOKUP($C18,'1か月一覧'!$A:$AH,'2か月一覧'!J$1,FALSE)</f>
        <v>6644</v>
      </c>
      <c r="K18" s="1">
        <f>VLOOKUP($B18,'1か月一覧'!$A:$AH,'2か月一覧'!K$1,FALSE)+VLOOKUP($C18,'1か月一覧'!$A:$AH,'2か月一覧'!K$1,FALSE)</f>
        <v>36300</v>
      </c>
      <c r="L18" s="1">
        <f>VLOOKUP($B18,'1か月一覧'!$A:$AH,'2か月一覧'!L$1,FALSE)+VLOOKUP($C18,'1か月一覧'!$A:$AH,'2か月一覧'!L$1,FALSE)</f>
        <v>38500</v>
      </c>
      <c r="M18" s="1">
        <f>VLOOKUP($B18,'1か月一覧'!$A:$AH,'2か月一覧'!M$1,FALSE)+VLOOKUP($C18,'1か月一覧'!$A:$AH,'2か月一覧'!M$1,FALSE)</f>
        <v>202400</v>
      </c>
      <c r="N18" s="1">
        <f>VLOOKUP($B18,'1か月一覧'!$A:$AH,'2か月一覧'!N$1,FALSE)+VLOOKUP($C18,'1か月一覧'!$A:$AH,'2か月一覧'!N$1,FALSE)</f>
        <v>2640</v>
      </c>
      <c r="O18" s="1">
        <f>VLOOKUP($B18,'1か月一覧'!$A:$AH,'2か月一覧'!O$1,FALSE)+VLOOKUP($C18,'1か月一覧'!$A:$AH,'2か月一覧'!O$1,FALSE)</f>
        <v>2320</v>
      </c>
      <c r="P18" s="1">
        <f>VLOOKUP($B18,'1か月一覧'!$A:$AH,'2か月一覧'!P$1,FALSE)+VLOOKUP($C18,'1か月一覧'!$A:$AH,'2か月一覧'!P$1,FALSE)</f>
        <v>2320</v>
      </c>
      <c r="Q18" s="1">
        <f>VLOOKUP($B18,'1か月一覧'!$A:$AH,'2か月一覧'!Q$1,FALSE)+VLOOKUP($C18,'1か月一覧'!$A:$AH,'2か月一覧'!Q$1,FALSE)</f>
        <v>2320</v>
      </c>
      <c r="R18" s="1">
        <f>VLOOKUP($B18,'1か月一覧'!$A:$AH,'2か月一覧'!R$1,FALSE)+VLOOKUP($C18,'1か月一覧'!$A:$AH,'2か月一覧'!R$1,FALSE)</f>
        <v>3700</v>
      </c>
      <c r="S18" s="1">
        <f>VLOOKUP($B18,'1か月一覧'!$A:$AH,'2か月一覧'!S$1,FALSE)+VLOOKUP($C18,'1か月一覧'!$A:$AH,'2か月一覧'!S$1,FALSE)</f>
        <v>3860</v>
      </c>
      <c r="T18" s="1">
        <f>VLOOKUP($B18,'1か月一覧'!$A:$AH,'2か月一覧'!T$1,FALSE)+VLOOKUP($C18,'1か月一覧'!$A:$AH,'2か月一覧'!T$1,FALSE)</f>
        <v>5100</v>
      </c>
      <c r="U18" s="1">
        <f>VLOOKUP($B18,'1か月一覧'!$A:$AH,'2か月一覧'!U$1,FALSE)+VLOOKUP($C18,'1か月一覧'!$A:$AH,'2か月一覧'!U$1,FALSE)</f>
        <v>6040</v>
      </c>
      <c r="V18" s="1">
        <f>VLOOKUP($B18,'1か月一覧'!$A:$AH,'2か月一覧'!V$1,FALSE)+VLOOKUP($C18,'1か月一覧'!$A:$AH,'2か月一覧'!V$1,FALSE)</f>
        <v>33000</v>
      </c>
      <c r="W18" s="1">
        <f>VLOOKUP($B18,'1か月一覧'!$A:$AH,'2か月一覧'!W$1,FALSE)+VLOOKUP($C18,'1か月一覧'!$A:$AH,'2か月一覧'!W$1,FALSE)</f>
        <v>35000</v>
      </c>
      <c r="X18" s="1">
        <f>VLOOKUP($B18,'1か月一覧'!$A:$AH,'2か月一覧'!X$1,FALSE)+VLOOKUP($C18,'1か月一覧'!$A:$AH,'2か月一覧'!X$1,FALSE)</f>
        <v>184000</v>
      </c>
      <c r="Y18" s="1">
        <f>VLOOKUP($B18,'1か月一覧'!$A:$AH,'2か月一覧'!Y$1,FALSE)+VLOOKUP($C18,'1か月一覧'!$A:$AH,'2か月一覧'!Y$1,FALSE)</f>
        <v>2400</v>
      </c>
      <c r="Z18" s="1">
        <f>VLOOKUP($B18,'1か月一覧'!$A:$AH,'2か月一覧'!Z$1,FALSE)+VLOOKUP($C18,'1か月一覧'!$A:$AH,'2か月一覧'!Z$1,FALSE)</f>
        <v>232</v>
      </c>
      <c r="AA18" s="1">
        <f>VLOOKUP($B18,'1か月一覧'!$A:$AH,'2か月一覧'!AA$1,FALSE)+VLOOKUP($C18,'1か月一覧'!$A:$AH,'2か月一覧'!AA$1,FALSE)</f>
        <v>232</v>
      </c>
      <c r="AB18" s="1">
        <f>VLOOKUP($B18,'1か月一覧'!$A:$AH,'2か月一覧'!AB$1,FALSE)+VLOOKUP($C18,'1か月一覧'!$A:$AH,'2か月一覧'!AB$1,FALSE)</f>
        <v>232</v>
      </c>
      <c r="AC18" s="1">
        <f>VLOOKUP($B18,'1か月一覧'!$A:$AH,'2か月一覧'!AC$1,FALSE)+VLOOKUP($C18,'1か月一覧'!$A:$AH,'2か月一覧'!AC$1,FALSE)</f>
        <v>370</v>
      </c>
      <c r="AD18" s="1">
        <f>VLOOKUP($B18,'1か月一覧'!$A:$AH,'2か月一覧'!AD$1,FALSE)+VLOOKUP($C18,'1か月一覧'!$A:$AH,'2か月一覧'!AD$1,FALSE)</f>
        <v>386</v>
      </c>
      <c r="AE18" s="1">
        <f>VLOOKUP($B18,'1か月一覧'!$A:$AH,'2か月一覧'!AE$1,FALSE)+VLOOKUP($C18,'1か月一覧'!$A:$AH,'2か月一覧'!AE$1,FALSE)</f>
        <v>510</v>
      </c>
      <c r="AF18" s="1">
        <f>VLOOKUP($B18,'1か月一覧'!$A:$AH,'2か月一覧'!AF$1,FALSE)+VLOOKUP($C18,'1か月一覧'!$A:$AH,'2か月一覧'!AF$1,FALSE)</f>
        <v>604</v>
      </c>
      <c r="AG18" s="1">
        <f>VLOOKUP($B18,'1か月一覧'!$A:$AH,'2か月一覧'!AG$1,FALSE)+VLOOKUP($C18,'1か月一覧'!$A:$AH,'2か月一覧'!AG$1,FALSE)</f>
        <v>3300</v>
      </c>
      <c r="AH18" s="1">
        <f>VLOOKUP($B18,'1か月一覧'!$A:$AH,'2か月一覧'!AH$1,FALSE)+VLOOKUP($C18,'1か月一覧'!$A:$AH,'2か月一覧'!AH$1,FALSE)</f>
        <v>3500</v>
      </c>
      <c r="AI18" s="1">
        <f>VLOOKUP($B18,'1か月一覧'!$A:$AH,'2か月一覧'!AI$1,FALSE)+VLOOKUP($C18,'1か月一覧'!$A:$AH,'2か月一覧'!AI$1,FALSE)</f>
        <v>18400</v>
      </c>
      <c r="AJ18" s="1">
        <f>VLOOKUP($B18,'1か月一覧'!$A:$AH,'2か月一覧'!AJ$1,FALSE)+VLOOKUP($C18,'1か月一覧'!$A:$AH,'2か月一覧'!AJ$1,FALSE)</f>
        <v>240</v>
      </c>
    </row>
    <row r="19" spans="1:36">
      <c r="A19" s="1">
        <v>15</v>
      </c>
      <c r="B19" s="1">
        <f t="shared" si="2"/>
        <v>8</v>
      </c>
      <c r="C19" s="1">
        <f t="shared" si="4"/>
        <v>7</v>
      </c>
      <c r="D19" s="1">
        <f>VLOOKUP($B19,'1か月一覧'!$A:$AH,'2か月一覧'!D$1,FALSE)+VLOOKUP($C19,'1か月一覧'!$A:$AH,'2か月一覧'!D$1,FALSE)</f>
        <v>2552</v>
      </c>
      <c r="E19" s="1">
        <f>VLOOKUP($B19,'1か月一覧'!$A:$AH,'2か月一覧'!E$1,FALSE)+VLOOKUP($C19,'1か月一覧'!$A:$AH,'2か月一覧'!E$1,FALSE)</f>
        <v>2552</v>
      </c>
      <c r="F19" s="1">
        <f>VLOOKUP($B19,'1か月一覧'!$A:$AH,'2か月一覧'!F$1,FALSE)+VLOOKUP($C19,'1か月一覧'!$A:$AH,'2か月一覧'!F$1,FALSE)</f>
        <v>2552</v>
      </c>
      <c r="G19" s="1">
        <f>VLOOKUP($B19,'1か月一覧'!$A:$AH,'2か月一覧'!G$1,FALSE)+VLOOKUP($C19,'1か月一覧'!$A:$AH,'2か月一覧'!G$1,FALSE)</f>
        <v>4070</v>
      </c>
      <c r="H19" s="1">
        <f>VLOOKUP($B19,'1か月一覧'!$A:$AH,'2か月一覧'!H$1,FALSE)+VLOOKUP($C19,'1か月一覧'!$A:$AH,'2か月一覧'!H$1,FALSE)</f>
        <v>4246</v>
      </c>
      <c r="I19" s="1">
        <f>VLOOKUP($B19,'1か月一覧'!$A:$AH,'2か月一覧'!I$1,FALSE)+VLOOKUP($C19,'1か月一覧'!$A:$AH,'2か月一覧'!I$1,FALSE)</f>
        <v>5610</v>
      </c>
      <c r="J19" s="1">
        <f>VLOOKUP($B19,'1か月一覧'!$A:$AH,'2か月一覧'!J$1,FALSE)+VLOOKUP($C19,'1か月一覧'!$A:$AH,'2か月一覧'!J$1,FALSE)</f>
        <v>6644</v>
      </c>
      <c r="K19" s="1">
        <f>VLOOKUP($B19,'1か月一覧'!$A:$AH,'2か月一覧'!K$1,FALSE)+VLOOKUP($C19,'1か月一覧'!$A:$AH,'2か月一覧'!K$1,FALSE)</f>
        <v>36300</v>
      </c>
      <c r="L19" s="1">
        <f>VLOOKUP($B19,'1か月一覧'!$A:$AH,'2か月一覧'!L$1,FALSE)+VLOOKUP($C19,'1か月一覧'!$A:$AH,'2か月一覧'!L$1,FALSE)</f>
        <v>38500</v>
      </c>
      <c r="M19" s="1">
        <f>VLOOKUP($B19,'1か月一覧'!$A:$AH,'2か月一覧'!M$1,FALSE)+VLOOKUP($C19,'1か月一覧'!$A:$AH,'2か月一覧'!M$1,FALSE)</f>
        <v>202400</v>
      </c>
      <c r="N19" s="1">
        <f>VLOOKUP($B19,'1か月一覧'!$A:$AH,'2か月一覧'!N$1,FALSE)+VLOOKUP($C19,'1か月一覧'!$A:$AH,'2か月一覧'!N$1,FALSE)</f>
        <v>2640</v>
      </c>
      <c r="O19" s="1">
        <f>VLOOKUP($B19,'1か月一覧'!$A:$AH,'2か月一覧'!O$1,FALSE)+VLOOKUP($C19,'1か月一覧'!$A:$AH,'2か月一覧'!O$1,FALSE)</f>
        <v>2320</v>
      </c>
      <c r="P19" s="1">
        <f>VLOOKUP($B19,'1か月一覧'!$A:$AH,'2か月一覧'!P$1,FALSE)+VLOOKUP($C19,'1か月一覧'!$A:$AH,'2か月一覧'!P$1,FALSE)</f>
        <v>2320</v>
      </c>
      <c r="Q19" s="1">
        <f>VLOOKUP($B19,'1か月一覧'!$A:$AH,'2か月一覧'!Q$1,FALSE)+VLOOKUP($C19,'1か月一覧'!$A:$AH,'2か月一覧'!Q$1,FALSE)</f>
        <v>2320</v>
      </c>
      <c r="R19" s="1">
        <f>VLOOKUP($B19,'1か月一覧'!$A:$AH,'2か月一覧'!R$1,FALSE)+VLOOKUP($C19,'1か月一覧'!$A:$AH,'2か月一覧'!R$1,FALSE)</f>
        <v>3700</v>
      </c>
      <c r="S19" s="1">
        <f>VLOOKUP($B19,'1か月一覧'!$A:$AH,'2か月一覧'!S$1,FALSE)+VLOOKUP($C19,'1か月一覧'!$A:$AH,'2か月一覧'!S$1,FALSE)</f>
        <v>3860</v>
      </c>
      <c r="T19" s="1">
        <f>VLOOKUP($B19,'1か月一覧'!$A:$AH,'2か月一覧'!T$1,FALSE)+VLOOKUP($C19,'1か月一覧'!$A:$AH,'2か月一覧'!T$1,FALSE)</f>
        <v>5100</v>
      </c>
      <c r="U19" s="1">
        <f>VLOOKUP($B19,'1か月一覧'!$A:$AH,'2か月一覧'!U$1,FALSE)+VLOOKUP($C19,'1か月一覧'!$A:$AH,'2か月一覧'!U$1,FALSE)</f>
        <v>6040</v>
      </c>
      <c r="V19" s="1">
        <f>VLOOKUP($B19,'1か月一覧'!$A:$AH,'2か月一覧'!V$1,FALSE)+VLOOKUP($C19,'1か月一覧'!$A:$AH,'2か月一覧'!V$1,FALSE)</f>
        <v>33000</v>
      </c>
      <c r="W19" s="1">
        <f>VLOOKUP($B19,'1か月一覧'!$A:$AH,'2か月一覧'!W$1,FALSE)+VLOOKUP($C19,'1か月一覧'!$A:$AH,'2か月一覧'!W$1,FALSE)</f>
        <v>35000</v>
      </c>
      <c r="X19" s="1">
        <f>VLOOKUP($B19,'1か月一覧'!$A:$AH,'2か月一覧'!X$1,FALSE)+VLOOKUP($C19,'1か月一覧'!$A:$AH,'2か月一覧'!X$1,FALSE)</f>
        <v>184000</v>
      </c>
      <c r="Y19" s="1">
        <f>VLOOKUP($B19,'1か月一覧'!$A:$AH,'2か月一覧'!Y$1,FALSE)+VLOOKUP($C19,'1か月一覧'!$A:$AH,'2か月一覧'!Y$1,FALSE)</f>
        <v>2400</v>
      </c>
      <c r="Z19" s="1">
        <f>VLOOKUP($B19,'1か月一覧'!$A:$AH,'2か月一覧'!Z$1,FALSE)+VLOOKUP($C19,'1か月一覧'!$A:$AH,'2か月一覧'!Z$1,FALSE)</f>
        <v>232</v>
      </c>
      <c r="AA19" s="1">
        <f>VLOOKUP($B19,'1か月一覧'!$A:$AH,'2か月一覧'!AA$1,FALSE)+VLOOKUP($C19,'1か月一覧'!$A:$AH,'2か月一覧'!AA$1,FALSE)</f>
        <v>232</v>
      </c>
      <c r="AB19" s="1">
        <f>VLOOKUP($B19,'1か月一覧'!$A:$AH,'2か月一覧'!AB$1,FALSE)+VLOOKUP($C19,'1か月一覧'!$A:$AH,'2か月一覧'!AB$1,FALSE)</f>
        <v>232</v>
      </c>
      <c r="AC19" s="1">
        <f>VLOOKUP($B19,'1か月一覧'!$A:$AH,'2か月一覧'!AC$1,FALSE)+VLOOKUP($C19,'1か月一覧'!$A:$AH,'2か月一覧'!AC$1,FALSE)</f>
        <v>370</v>
      </c>
      <c r="AD19" s="1">
        <f>VLOOKUP($B19,'1か月一覧'!$A:$AH,'2か月一覧'!AD$1,FALSE)+VLOOKUP($C19,'1か月一覧'!$A:$AH,'2か月一覧'!AD$1,FALSE)</f>
        <v>386</v>
      </c>
      <c r="AE19" s="1">
        <f>VLOOKUP($B19,'1か月一覧'!$A:$AH,'2か月一覧'!AE$1,FALSE)+VLOOKUP($C19,'1か月一覧'!$A:$AH,'2か月一覧'!AE$1,FALSE)</f>
        <v>510</v>
      </c>
      <c r="AF19" s="1">
        <f>VLOOKUP($B19,'1か月一覧'!$A:$AH,'2か月一覧'!AF$1,FALSE)+VLOOKUP($C19,'1か月一覧'!$A:$AH,'2か月一覧'!AF$1,FALSE)</f>
        <v>604</v>
      </c>
      <c r="AG19" s="1">
        <f>VLOOKUP($B19,'1か月一覧'!$A:$AH,'2か月一覧'!AG$1,FALSE)+VLOOKUP($C19,'1か月一覧'!$A:$AH,'2か月一覧'!AG$1,FALSE)</f>
        <v>3300</v>
      </c>
      <c r="AH19" s="1">
        <f>VLOOKUP($B19,'1か月一覧'!$A:$AH,'2か月一覧'!AH$1,FALSE)+VLOOKUP($C19,'1か月一覧'!$A:$AH,'2か月一覧'!AH$1,FALSE)</f>
        <v>3500</v>
      </c>
      <c r="AI19" s="1">
        <f>VLOOKUP($B19,'1か月一覧'!$A:$AH,'2か月一覧'!AI$1,FALSE)+VLOOKUP($C19,'1か月一覧'!$A:$AH,'2か月一覧'!AI$1,FALSE)</f>
        <v>18400</v>
      </c>
      <c r="AJ19" s="1">
        <f>VLOOKUP($B19,'1か月一覧'!$A:$AH,'2か月一覧'!AJ$1,FALSE)+VLOOKUP($C19,'1か月一覧'!$A:$AH,'2か月一覧'!AJ$1,FALSE)</f>
        <v>240</v>
      </c>
    </row>
    <row r="20" spans="1:36">
      <c r="A20" s="1">
        <v>16</v>
      </c>
      <c r="B20" s="1">
        <f t="shared" si="2"/>
        <v>8</v>
      </c>
      <c r="C20" s="1">
        <f t="shared" si="4"/>
        <v>8</v>
      </c>
      <c r="D20" s="1">
        <f>VLOOKUP($B20,'1か月一覧'!$A:$AH,'2か月一覧'!D$1,FALSE)+VLOOKUP($C20,'1か月一覧'!$A:$AH,'2か月一覧'!D$1,FALSE)</f>
        <v>2552</v>
      </c>
      <c r="E20" s="1">
        <f>VLOOKUP($B20,'1か月一覧'!$A:$AH,'2か月一覧'!E$1,FALSE)+VLOOKUP($C20,'1か月一覧'!$A:$AH,'2か月一覧'!E$1,FALSE)</f>
        <v>2552</v>
      </c>
      <c r="F20" s="1">
        <f>VLOOKUP($B20,'1か月一覧'!$A:$AH,'2か月一覧'!F$1,FALSE)+VLOOKUP($C20,'1か月一覧'!$A:$AH,'2か月一覧'!F$1,FALSE)</f>
        <v>2552</v>
      </c>
      <c r="G20" s="1">
        <f>VLOOKUP($B20,'1か月一覧'!$A:$AH,'2か月一覧'!G$1,FALSE)+VLOOKUP($C20,'1か月一覧'!$A:$AH,'2か月一覧'!G$1,FALSE)</f>
        <v>4070</v>
      </c>
      <c r="H20" s="1">
        <f>VLOOKUP($B20,'1か月一覧'!$A:$AH,'2か月一覧'!H$1,FALSE)+VLOOKUP($C20,'1か月一覧'!$A:$AH,'2か月一覧'!H$1,FALSE)</f>
        <v>4246</v>
      </c>
      <c r="I20" s="1">
        <f>VLOOKUP($B20,'1か月一覧'!$A:$AH,'2か月一覧'!I$1,FALSE)+VLOOKUP($C20,'1か月一覧'!$A:$AH,'2か月一覧'!I$1,FALSE)</f>
        <v>5610</v>
      </c>
      <c r="J20" s="1">
        <f>VLOOKUP($B20,'1か月一覧'!$A:$AH,'2か月一覧'!J$1,FALSE)+VLOOKUP($C20,'1か月一覧'!$A:$AH,'2か月一覧'!J$1,FALSE)</f>
        <v>6644</v>
      </c>
      <c r="K20" s="1">
        <f>VLOOKUP($B20,'1か月一覧'!$A:$AH,'2か月一覧'!K$1,FALSE)+VLOOKUP($C20,'1か月一覧'!$A:$AH,'2か月一覧'!K$1,FALSE)</f>
        <v>36300</v>
      </c>
      <c r="L20" s="1">
        <f>VLOOKUP($B20,'1か月一覧'!$A:$AH,'2か月一覧'!L$1,FALSE)+VLOOKUP($C20,'1か月一覧'!$A:$AH,'2か月一覧'!L$1,FALSE)</f>
        <v>38500</v>
      </c>
      <c r="M20" s="1">
        <f>VLOOKUP($B20,'1か月一覧'!$A:$AH,'2か月一覧'!M$1,FALSE)+VLOOKUP($C20,'1か月一覧'!$A:$AH,'2か月一覧'!M$1,FALSE)</f>
        <v>202400</v>
      </c>
      <c r="N20" s="1">
        <f>VLOOKUP($B20,'1か月一覧'!$A:$AH,'2か月一覧'!N$1,FALSE)+VLOOKUP($C20,'1か月一覧'!$A:$AH,'2か月一覧'!N$1,FALSE)</f>
        <v>2640</v>
      </c>
      <c r="O20" s="1">
        <f>VLOOKUP($B20,'1か月一覧'!$A:$AH,'2か月一覧'!O$1,FALSE)+VLOOKUP($C20,'1か月一覧'!$A:$AH,'2か月一覧'!O$1,FALSE)</f>
        <v>2320</v>
      </c>
      <c r="P20" s="1">
        <f>VLOOKUP($B20,'1か月一覧'!$A:$AH,'2か月一覧'!P$1,FALSE)+VLOOKUP($C20,'1か月一覧'!$A:$AH,'2か月一覧'!P$1,FALSE)</f>
        <v>2320</v>
      </c>
      <c r="Q20" s="1">
        <f>VLOOKUP($B20,'1か月一覧'!$A:$AH,'2か月一覧'!Q$1,FALSE)+VLOOKUP($C20,'1か月一覧'!$A:$AH,'2か月一覧'!Q$1,FALSE)</f>
        <v>2320</v>
      </c>
      <c r="R20" s="1">
        <f>VLOOKUP($B20,'1か月一覧'!$A:$AH,'2か月一覧'!R$1,FALSE)+VLOOKUP($C20,'1か月一覧'!$A:$AH,'2か月一覧'!R$1,FALSE)</f>
        <v>3700</v>
      </c>
      <c r="S20" s="1">
        <f>VLOOKUP($B20,'1か月一覧'!$A:$AH,'2か月一覧'!S$1,FALSE)+VLOOKUP($C20,'1か月一覧'!$A:$AH,'2か月一覧'!S$1,FALSE)</f>
        <v>3860</v>
      </c>
      <c r="T20" s="1">
        <f>VLOOKUP($B20,'1か月一覧'!$A:$AH,'2か月一覧'!T$1,FALSE)+VLOOKUP($C20,'1か月一覧'!$A:$AH,'2か月一覧'!T$1,FALSE)</f>
        <v>5100</v>
      </c>
      <c r="U20" s="1">
        <f>VLOOKUP($B20,'1か月一覧'!$A:$AH,'2か月一覧'!U$1,FALSE)+VLOOKUP($C20,'1か月一覧'!$A:$AH,'2か月一覧'!U$1,FALSE)</f>
        <v>6040</v>
      </c>
      <c r="V20" s="1">
        <f>VLOOKUP($B20,'1か月一覧'!$A:$AH,'2か月一覧'!V$1,FALSE)+VLOOKUP($C20,'1か月一覧'!$A:$AH,'2か月一覧'!V$1,FALSE)</f>
        <v>33000</v>
      </c>
      <c r="W20" s="1">
        <f>VLOOKUP($B20,'1か月一覧'!$A:$AH,'2か月一覧'!W$1,FALSE)+VLOOKUP($C20,'1か月一覧'!$A:$AH,'2か月一覧'!W$1,FALSE)</f>
        <v>35000</v>
      </c>
      <c r="X20" s="1">
        <f>VLOOKUP($B20,'1か月一覧'!$A:$AH,'2か月一覧'!X$1,FALSE)+VLOOKUP($C20,'1か月一覧'!$A:$AH,'2か月一覧'!X$1,FALSE)</f>
        <v>184000</v>
      </c>
      <c r="Y20" s="1">
        <f>VLOOKUP($B20,'1か月一覧'!$A:$AH,'2か月一覧'!Y$1,FALSE)+VLOOKUP($C20,'1か月一覧'!$A:$AH,'2か月一覧'!Y$1,FALSE)</f>
        <v>2400</v>
      </c>
      <c r="Z20" s="1">
        <f>VLOOKUP($B20,'1か月一覧'!$A:$AH,'2か月一覧'!Z$1,FALSE)+VLOOKUP($C20,'1か月一覧'!$A:$AH,'2か月一覧'!Z$1,FALSE)</f>
        <v>232</v>
      </c>
      <c r="AA20" s="1">
        <f>VLOOKUP($B20,'1か月一覧'!$A:$AH,'2か月一覧'!AA$1,FALSE)+VLOOKUP($C20,'1か月一覧'!$A:$AH,'2か月一覧'!AA$1,FALSE)</f>
        <v>232</v>
      </c>
      <c r="AB20" s="1">
        <f>VLOOKUP($B20,'1か月一覧'!$A:$AH,'2か月一覧'!AB$1,FALSE)+VLOOKUP($C20,'1か月一覧'!$A:$AH,'2か月一覧'!AB$1,FALSE)</f>
        <v>232</v>
      </c>
      <c r="AC20" s="1">
        <f>VLOOKUP($B20,'1か月一覧'!$A:$AH,'2か月一覧'!AC$1,FALSE)+VLOOKUP($C20,'1か月一覧'!$A:$AH,'2か月一覧'!AC$1,FALSE)</f>
        <v>370</v>
      </c>
      <c r="AD20" s="1">
        <f>VLOOKUP($B20,'1か月一覧'!$A:$AH,'2か月一覧'!AD$1,FALSE)+VLOOKUP($C20,'1か月一覧'!$A:$AH,'2か月一覧'!AD$1,FALSE)</f>
        <v>386</v>
      </c>
      <c r="AE20" s="1">
        <f>VLOOKUP($B20,'1か月一覧'!$A:$AH,'2か月一覧'!AE$1,FALSE)+VLOOKUP($C20,'1か月一覧'!$A:$AH,'2か月一覧'!AE$1,FALSE)</f>
        <v>510</v>
      </c>
      <c r="AF20" s="1">
        <f>VLOOKUP($B20,'1か月一覧'!$A:$AH,'2か月一覧'!AF$1,FALSE)+VLOOKUP($C20,'1か月一覧'!$A:$AH,'2か月一覧'!AF$1,FALSE)</f>
        <v>604</v>
      </c>
      <c r="AG20" s="1">
        <f>VLOOKUP($B20,'1か月一覧'!$A:$AH,'2か月一覧'!AG$1,FALSE)+VLOOKUP($C20,'1か月一覧'!$A:$AH,'2か月一覧'!AG$1,FALSE)</f>
        <v>3300</v>
      </c>
      <c r="AH20" s="1">
        <f>VLOOKUP($B20,'1か月一覧'!$A:$AH,'2か月一覧'!AH$1,FALSE)+VLOOKUP($C20,'1か月一覧'!$A:$AH,'2か月一覧'!AH$1,FALSE)</f>
        <v>3500</v>
      </c>
      <c r="AI20" s="1">
        <f>VLOOKUP($B20,'1か月一覧'!$A:$AH,'2か月一覧'!AI$1,FALSE)+VLOOKUP($C20,'1か月一覧'!$A:$AH,'2か月一覧'!AI$1,FALSE)</f>
        <v>18400</v>
      </c>
      <c r="AJ20" s="1">
        <f>VLOOKUP($B20,'1か月一覧'!$A:$AH,'2か月一覧'!AJ$1,FALSE)+VLOOKUP($C20,'1か月一覧'!$A:$AH,'2か月一覧'!AJ$1,FALSE)</f>
        <v>240</v>
      </c>
    </row>
    <row r="21" spans="1:36">
      <c r="A21" s="1">
        <v>17</v>
      </c>
      <c r="B21" s="1">
        <f t="shared" si="2"/>
        <v>9</v>
      </c>
      <c r="C21" s="1">
        <f t="shared" si="4"/>
        <v>8</v>
      </c>
      <c r="D21" s="1">
        <f>VLOOKUP($B21,'1か月一覧'!$A:$AH,'2か月一覧'!D$1,FALSE)+VLOOKUP($C21,'1か月一覧'!$A:$AH,'2か月一覧'!D$1,FALSE)</f>
        <v>2718</v>
      </c>
      <c r="E21" s="1">
        <f>VLOOKUP($B21,'1か月一覧'!$A:$AH,'2か月一覧'!E$1,FALSE)+VLOOKUP($C21,'1か月一覧'!$A:$AH,'2か月一覧'!E$1,FALSE)</f>
        <v>2718</v>
      </c>
      <c r="F21" s="1">
        <f>VLOOKUP($B21,'1か月一覧'!$A:$AH,'2か月一覧'!F$1,FALSE)+VLOOKUP($C21,'1か月一覧'!$A:$AH,'2か月一覧'!F$1,FALSE)</f>
        <v>2718</v>
      </c>
      <c r="G21" s="1">
        <f>VLOOKUP($B21,'1か月一覧'!$A:$AH,'2か月一覧'!G$1,FALSE)+VLOOKUP($C21,'1か月一覧'!$A:$AH,'2か月一覧'!G$1,FALSE)</f>
        <v>4279</v>
      </c>
      <c r="H21" s="1">
        <f>VLOOKUP($B21,'1か月一覧'!$A:$AH,'2か月一覧'!H$1,FALSE)+VLOOKUP($C21,'1か月一覧'!$A:$AH,'2か月一覧'!H$1,FALSE)</f>
        <v>4455</v>
      </c>
      <c r="I21" s="1">
        <f>VLOOKUP($B21,'1か月一覧'!$A:$AH,'2か月一覧'!I$1,FALSE)+VLOOKUP($C21,'1か月一覧'!$A:$AH,'2か月一覧'!I$1,FALSE)</f>
        <v>5819</v>
      </c>
      <c r="J21" s="1">
        <f>VLOOKUP($B21,'1か月一覧'!$A:$AH,'2か月一覧'!J$1,FALSE)+VLOOKUP($C21,'1か月一覧'!$A:$AH,'2か月一覧'!J$1,FALSE)</f>
        <v>6853</v>
      </c>
      <c r="K21" s="1">
        <f>VLOOKUP($B21,'1か月一覧'!$A:$AH,'2か月一覧'!K$1,FALSE)+VLOOKUP($C21,'1か月一覧'!$A:$AH,'2か月一覧'!K$1,FALSE)</f>
        <v>36509</v>
      </c>
      <c r="L21" s="1">
        <f>VLOOKUP($B21,'1か月一覧'!$A:$AH,'2か月一覧'!L$1,FALSE)+VLOOKUP($C21,'1か月一覧'!$A:$AH,'2か月一覧'!L$1,FALSE)</f>
        <v>38709</v>
      </c>
      <c r="M21" s="1">
        <f>VLOOKUP($B21,'1か月一覧'!$A:$AH,'2か月一覧'!M$1,FALSE)+VLOOKUP($C21,'1か月一覧'!$A:$AH,'2か月一覧'!M$1,FALSE)</f>
        <v>202609</v>
      </c>
      <c r="N21" s="1">
        <f>VLOOKUP($B21,'1か月一覧'!$A:$AH,'2か月一覧'!N$1,FALSE)+VLOOKUP($C21,'1か月一覧'!$A:$AH,'2か月一覧'!N$1,FALSE)</f>
        <v>2798</v>
      </c>
      <c r="O21" s="1">
        <f>VLOOKUP($B21,'1か月一覧'!$A:$AH,'2か月一覧'!O$1,FALSE)+VLOOKUP($C21,'1か月一覧'!$A:$AH,'2か月一覧'!O$1,FALSE)</f>
        <v>2471</v>
      </c>
      <c r="P21" s="1">
        <f>VLOOKUP($B21,'1か月一覧'!$A:$AH,'2か月一覧'!P$1,FALSE)+VLOOKUP($C21,'1か月一覧'!$A:$AH,'2か月一覧'!P$1,FALSE)</f>
        <v>2471</v>
      </c>
      <c r="Q21" s="1">
        <f>VLOOKUP($B21,'1か月一覧'!$A:$AH,'2か月一覧'!Q$1,FALSE)+VLOOKUP($C21,'1か月一覧'!$A:$AH,'2か月一覧'!Q$1,FALSE)</f>
        <v>2471</v>
      </c>
      <c r="R21" s="1">
        <f>VLOOKUP($B21,'1か月一覧'!$A:$AH,'2か月一覧'!R$1,FALSE)+VLOOKUP($C21,'1か月一覧'!$A:$AH,'2か月一覧'!R$1,FALSE)</f>
        <v>3890</v>
      </c>
      <c r="S21" s="1">
        <f>VLOOKUP($B21,'1か月一覧'!$A:$AH,'2か月一覧'!S$1,FALSE)+VLOOKUP($C21,'1か月一覧'!$A:$AH,'2か月一覧'!S$1,FALSE)</f>
        <v>4050</v>
      </c>
      <c r="T21" s="1">
        <f>VLOOKUP($B21,'1か月一覧'!$A:$AH,'2か月一覧'!T$1,FALSE)+VLOOKUP($C21,'1か月一覧'!$A:$AH,'2か月一覧'!T$1,FALSE)</f>
        <v>5290</v>
      </c>
      <c r="U21" s="1">
        <f>VLOOKUP($B21,'1か月一覧'!$A:$AH,'2か月一覧'!U$1,FALSE)+VLOOKUP($C21,'1か月一覧'!$A:$AH,'2か月一覧'!U$1,FALSE)</f>
        <v>6230</v>
      </c>
      <c r="V21" s="1">
        <f>VLOOKUP($B21,'1か月一覧'!$A:$AH,'2か月一覧'!V$1,FALSE)+VLOOKUP($C21,'1か月一覧'!$A:$AH,'2か月一覧'!V$1,FALSE)</f>
        <v>33190</v>
      </c>
      <c r="W21" s="1">
        <f>VLOOKUP($B21,'1か月一覧'!$A:$AH,'2か月一覧'!W$1,FALSE)+VLOOKUP($C21,'1か月一覧'!$A:$AH,'2か月一覧'!W$1,FALSE)</f>
        <v>35190</v>
      </c>
      <c r="X21" s="1">
        <f>VLOOKUP($B21,'1か月一覧'!$A:$AH,'2か月一覧'!X$1,FALSE)+VLOOKUP($C21,'1か月一覧'!$A:$AH,'2か月一覧'!X$1,FALSE)</f>
        <v>184190</v>
      </c>
      <c r="Y21" s="1">
        <f>VLOOKUP($B21,'1か月一覧'!$A:$AH,'2か月一覧'!Y$1,FALSE)+VLOOKUP($C21,'1か月一覧'!$A:$AH,'2か月一覧'!Y$1,FALSE)</f>
        <v>2544</v>
      </c>
      <c r="Z21" s="1">
        <f>VLOOKUP($B21,'1か月一覧'!$A:$AH,'2か月一覧'!Z$1,FALSE)+VLOOKUP($C21,'1か月一覧'!$A:$AH,'2か月一覧'!Z$1,FALSE)</f>
        <v>247</v>
      </c>
      <c r="AA21" s="1">
        <f>VLOOKUP($B21,'1か月一覧'!$A:$AH,'2か月一覧'!AA$1,FALSE)+VLOOKUP($C21,'1か月一覧'!$A:$AH,'2か月一覧'!AA$1,FALSE)</f>
        <v>247</v>
      </c>
      <c r="AB21" s="1">
        <f>VLOOKUP($B21,'1か月一覧'!$A:$AH,'2か月一覧'!AB$1,FALSE)+VLOOKUP($C21,'1か月一覧'!$A:$AH,'2か月一覧'!AB$1,FALSE)</f>
        <v>247</v>
      </c>
      <c r="AC21" s="1">
        <f>VLOOKUP($B21,'1か月一覧'!$A:$AH,'2か月一覧'!AC$1,FALSE)+VLOOKUP($C21,'1か月一覧'!$A:$AH,'2か月一覧'!AC$1,FALSE)</f>
        <v>389</v>
      </c>
      <c r="AD21" s="1">
        <f>VLOOKUP($B21,'1か月一覧'!$A:$AH,'2か月一覧'!AD$1,FALSE)+VLOOKUP($C21,'1か月一覧'!$A:$AH,'2か月一覧'!AD$1,FALSE)</f>
        <v>405</v>
      </c>
      <c r="AE21" s="1">
        <f>VLOOKUP($B21,'1か月一覧'!$A:$AH,'2か月一覧'!AE$1,FALSE)+VLOOKUP($C21,'1か月一覧'!$A:$AH,'2か月一覧'!AE$1,FALSE)</f>
        <v>529</v>
      </c>
      <c r="AF21" s="1">
        <f>VLOOKUP($B21,'1か月一覧'!$A:$AH,'2か月一覧'!AF$1,FALSE)+VLOOKUP($C21,'1か月一覧'!$A:$AH,'2か月一覧'!AF$1,FALSE)</f>
        <v>623</v>
      </c>
      <c r="AG21" s="1">
        <f>VLOOKUP($B21,'1か月一覧'!$A:$AH,'2か月一覧'!AG$1,FALSE)+VLOOKUP($C21,'1か月一覧'!$A:$AH,'2か月一覧'!AG$1,FALSE)</f>
        <v>3319</v>
      </c>
      <c r="AH21" s="1">
        <f>VLOOKUP($B21,'1か月一覧'!$A:$AH,'2か月一覧'!AH$1,FALSE)+VLOOKUP($C21,'1か月一覧'!$A:$AH,'2か月一覧'!AH$1,FALSE)</f>
        <v>3519</v>
      </c>
      <c r="AI21" s="1">
        <f>VLOOKUP($B21,'1か月一覧'!$A:$AH,'2か月一覧'!AI$1,FALSE)+VLOOKUP($C21,'1か月一覧'!$A:$AH,'2か月一覧'!AI$1,FALSE)</f>
        <v>18419</v>
      </c>
      <c r="AJ21" s="1">
        <f>VLOOKUP($B21,'1か月一覧'!$A:$AH,'2か月一覧'!AJ$1,FALSE)+VLOOKUP($C21,'1か月一覧'!$A:$AH,'2か月一覧'!AJ$1,FALSE)</f>
        <v>254</v>
      </c>
    </row>
    <row r="22" spans="1:36">
      <c r="A22" s="1">
        <v>18</v>
      </c>
      <c r="B22" s="1">
        <f t="shared" si="2"/>
        <v>9</v>
      </c>
      <c r="C22" s="1">
        <f t="shared" si="4"/>
        <v>9</v>
      </c>
      <c r="D22" s="1">
        <f>VLOOKUP($B22,'1か月一覧'!$A:$AH,'2か月一覧'!D$1,FALSE)+VLOOKUP($C22,'1か月一覧'!$A:$AH,'2か月一覧'!D$1,FALSE)</f>
        <v>2884</v>
      </c>
      <c r="E22" s="1">
        <f>VLOOKUP($B22,'1か月一覧'!$A:$AH,'2か月一覧'!E$1,FALSE)+VLOOKUP($C22,'1か月一覧'!$A:$AH,'2か月一覧'!E$1,FALSE)</f>
        <v>2884</v>
      </c>
      <c r="F22" s="1">
        <f>VLOOKUP($B22,'1か月一覧'!$A:$AH,'2か月一覧'!F$1,FALSE)+VLOOKUP($C22,'1か月一覧'!$A:$AH,'2か月一覧'!F$1,FALSE)</f>
        <v>2884</v>
      </c>
      <c r="G22" s="1">
        <f>VLOOKUP($B22,'1か月一覧'!$A:$AH,'2か月一覧'!G$1,FALSE)+VLOOKUP($C22,'1か月一覧'!$A:$AH,'2か月一覧'!G$1,FALSE)</f>
        <v>4488</v>
      </c>
      <c r="H22" s="1">
        <f>VLOOKUP($B22,'1か月一覧'!$A:$AH,'2か月一覧'!H$1,FALSE)+VLOOKUP($C22,'1か月一覧'!$A:$AH,'2か月一覧'!H$1,FALSE)</f>
        <v>4664</v>
      </c>
      <c r="I22" s="1">
        <f>VLOOKUP($B22,'1か月一覧'!$A:$AH,'2か月一覧'!I$1,FALSE)+VLOOKUP($C22,'1か月一覧'!$A:$AH,'2か月一覧'!I$1,FALSE)</f>
        <v>6028</v>
      </c>
      <c r="J22" s="1">
        <f>VLOOKUP($B22,'1か月一覧'!$A:$AH,'2か月一覧'!J$1,FALSE)+VLOOKUP($C22,'1か月一覧'!$A:$AH,'2か月一覧'!J$1,FALSE)</f>
        <v>7062</v>
      </c>
      <c r="K22" s="1">
        <f>VLOOKUP($B22,'1か月一覧'!$A:$AH,'2か月一覧'!K$1,FALSE)+VLOOKUP($C22,'1か月一覧'!$A:$AH,'2か月一覧'!K$1,FALSE)</f>
        <v>36718</v>
      </c>
      <c r="L22" s="1">
        <f>VLOOKUP($B22,'1か月一覧'!$A:$AH,'2か月一覧'!L$1,FALSE)+VLOOKUP($C22,'1か月一覧'!$A:$AH,'2か月一覧'!L$1,FALSE)</f>
        <v>38918</v>
      </c>
      <c r="M22" s="1">
        <f>VLOOKUP($B22,'1か月一覧'!$A:$AH,'2か月一覧'!M$1,FALSE)+VLOOKUP($C22,'1か月一覧'!$A:$AH,'2か月一覧'!M$1,FALSE)</f>
        <v>202818</v>
      </c>
      <c r="N22" s="1">
        <f>VLOOKUP($B22,'1か月一覧'!$A:$AH,'2か月一覧'!N$1,FALSE)+VLOOKUP($C22,'1か月一覧'!$A:$AH,'2か月一覧'!N$1,FALSE)</f>
        <v>2956</v>
      </c>
      <c r="O22" s="1">
        <f>VLOOKUP($B22,'1か月一覧'!$A:$AH,'2か月一覧'!O$1,FALSE)+VLOOKUP($C22,'1か月一覧'!$A:$AH,'2か月一覧'!O$1,FALSE)</f>
        <v>2622</v>
      </c>
      <c r="P22" s="1">
        <f>VLOOKUP($B22,'1か月一覧'!$A:$AH,'2か月一覧'!P$1,FALSE)+VLOOKUP($C22,'1か月一覧'!$A:$AH,'2か月一覧'!P$1,FALSE)</f>
        <v>2622</v>
      </c>
      <c r="Q22" s="1">
        <f>VLOOKUP($B22,'1か月一覧'!$A:$AH,'2か月一覧'!Q$1,FALSE)+VLOOKUP($C22,'1か月一覧'!$A:$AH,'2か月一覧'!Q$1,FALSE)</f>
        <v>2622</v>
      </c>
      <c r="R22" s="1">
        <f>VLOOKUP($B22,'1か月一覧'!$A:$AH,'2か月一覧'!R$1,FALSE)+VLOOKUP($C22,'1か月一覧'!$A:$AH,'2か月一覧'!R$1,FALSE)</f>
        <v>4080</v>
      </c>
      <c r="S22" s="1">
        <f>VLOOKUP($B22,'1か月一覧'!$A:$AH,'2か月一覧'!S$1,FALSE)+VLOOKUP($C22,'1か月一覧'!$A:$AH,'2か月一覧'!S$1,FALSE)</f>
        <v>4240</v>
      </c>
      <c r="T22" s="1">
        <f>VLOOKUP($B22,'1か月一覧'!$A:$AH,'2か月一覧'!T$1,FALSE)+VLOOKUP($C22,'1か月一覧'!$A:$AH,'2か月一覧'!T$1,FALSE)</f>
        <v>5480</v>
      </c>
      <c r="U22" s="1">
        <f>VLOOKUP($B22,'1か月一覧'!$A:$AH,'2か月一覧'!U$1,FALSE)+VLOOKUP($C22,'1か月一覧'!$A:$AH,'2か月一覧'!U$1,FALSE)</f>
        <v>6420</v>
      </c>
      <c r="V22" s="1">
        <f>VLOOKUP($B22,'1か月一覧'!$A:$AH,'2か月一覧'!V$1,FALSE)+VLOOKUP($C22,'1か月一覧'!$A:$AH,'2か月一覧'!V$1,FALSE)</f>
        <v>33380</v>
      </c>
      <c r="W22" s="1">
        <f>VLOOKUP($B22,'1か月一覧'!$A:$AH,'2か月一覧'!W$1,FALSE)+VLOOKUP($C22,'1か月一覧'!$A:$AH,'2か月一覧'!W$1,FALSE)</f>
        <v>35380</v>
      </c>
      <c r="X22" s="1">
        <f>VLOOKUP($B22,'1か月一覧'!$A:$AH,'2か月一覧'!X$1,FALSE)+VLOOKUP($C22,'1か月一覧'!$A:$AH,'2か月一覧'!X$1,FALSE)</f>
        <v>184380</v>
      </c>
      <c r="Y22" s="1">
        <f>VLOOKUP($B22,'1か月一覧'!$A:$AH,'2か月一覧'!Y$1,FALSE)+VLOOKUP($C22,'1か月一覧'!$A:$AH,'2か月一覧'!Y$1,FALSE)</f>
        <v>2688</v>
      </c>
      <c r="Z22" s="1">
        <f>VLOOKUP($B22,'1か月一覧'!$A:$AH,'2か月一覧'!Z$1,FALSE)+VLOOKUP($C22,'1か月一覧'!$A:$AH,'2か月一覧'!Z$1,FALSE)</f>
        <v>262</v>
      </c>
      <c r="AA22" s="1">
        <f>VLOOKUP($B22,'1か月一覧'!$A:$AH,'2か月一覧'!AA$1,FALSE)+VLOOKUP($C22,'1か月一覧'!$A:$AH,'2か月一覧'!AA$1,FALSE)</f>
        <v>262</v>
      </c>
      <c r="AB22" s="1">
        <f>VLOOKUP($B22,'1か月一覧'!$A:$AH,'2か月一覧'!AB$1,FALSE)+VLOOKUP($C22,'1か月一覧'!$A:$AH,'2か月一覧'!AB$1,FALSE)</f>
        <v>262</v>
      </c>
      <c r="AC22" s="1">
        <f>VLOOKUP($B22,'1か月一覧'!$A:$AH,'2か月一覧'!AC$1,FALSE)+VLOOKUP($C22,'1か月一覧'!$A:$AH,'2か月一覧'!AC$1,FALSE)</f>
        <v>408</v>
      </c>
      <c r="AD22" s="1">
        <f>VLOOKUP($B22,'1か月一覧'!$A:$AH,'2か月一覧'!AD$1,FALSE)+VLOOKUP($C22,'1か月一覧'!$A:$AH,'2か月一覧'!AD$1,FALSE)</f>
        <v>424</v>
      </c>
      <c r="AE22" s="1">
        <f>VLOOKUP($B22,'1か月一覧'!$A:$AH,'2か月一覧'!AE$1,FALSE)+VLOOKUP($C22,'1か月一覧'!$A:$AH,'2か月一覧'!AE$1,FALSE)</f>
        <v>548</v>
      </c>
      <c r="AF22" s="1">
        <f>VLOOKUP($B22,'1か月一覧'!$A:$AH,'2か月一覧'!AF$1,FALSE)+VLOOKUP($C22,'1か月一覧'!$A:$AH,'2か月一覧'!AF$1,FALSE)</f>
        <v>642</v>
      </c>
      <c r="AG22" s="1">
        <f>VLOOKUP($B22,'1か月一覧'!$A:$AH,'2か月一覧'!AG$1,FALSE)+VLOOKUP($C22,'1か月一覧'!$A:$AH,'2か月一覧'!AG$1,FALSE)</f>
        <v>3338</v>
      </c>
      <c r="AH22" s="1">
        <f>VLOOKUP($B22,'1か月一覧'!$A:$AH,'2か月一覧'!AH$1,FALSE)+VLOOKUP($C22,'1か月一覧'!$A:$AH,'2か月一覧'!AH$1,FALSE)</f>
        <v>3538</v>
      </c>
      <c r="AI22" s="1">
        <f>VLOOKUP($B22,'1か月一覧'!$A:$AH,'2か月一覧'!AI$1,FALSE)+VLOOKUP($C22,'1か月一覧'!$A:$AH,'2か月一覧'!AI$1,FALSE)</f>
        <v>18438</v>
      </c>
      <c r="AJ22" s="1">
        <f>VLOOKUP($B22,'1か月一覧'!$A:$AH,'2か月一覧'!AJ$1,FALSE)+VLOOKUP($C22,'1か月一覧'!$A:$AH,'2か月一覧'!AJ$1,FALSE)</f>
        <v>268</v>
      </c>
    </row>
    <row r="23" spans="1:36">
      <c r="A23" s="1">
        <v>19</v>
      </c>
      <c r="B23" s="1">
        <f t="shared" si="2"/>
        <v>10</v>
      </c>
      <c r="C23" s="1">
        <f t="shared" si="4"/>
        <v>9</v>
      </c>
      <c r="D23" s="1">
        <f>VLOOKUP($B23,'1か月一覧'!$A:$AH,'2か月一覧'!D$1,FALSE)+VLOOKUP($C23,'1か月一覧'!$A:$AH,'2か月一覧'!D$1,FALSE)</f>
        <v>3050</v>
      </c>
      <c r="E23" s="1">
        <f>VLOOKUP($B23,'1か月一覧'!$A:$AH,'2か月一覧'!E$1,FALSE)+VLOOKUP($C23,'1か月一覧'!$A:$AH,'2か月一覧'!E$1,FALSE)</f>
        <v>3050</v>
      </c>
      <c r="F23" s="1">
        <f>VLOOKUP($B23,'1か月一覧'!$A:$AH,'2か月一覧'!F$1,FALSE)+VLOOKUP($C23,'1か月一覧'!$A:$AH,'2か月一覧'!F$1,FALSE)</f>
        <v>3050</v>
      </c>
      <c r="G23" s="1">
        <f>VLOOKUP($B23,'1か月一覧'!$A:$AH,'2か月一覧'!G$1,FALSE)+VLOOKUP($C23,'1か月一覧'!$A:$AH,'2か月一覧'!G$1,FALSE)</f>
        <v>4697</v>
      </c>
      <c r="H23" s="1">
        <f>VLOOKUP($B23,'1か月一覧'!$A:$AH,'2か月一覧'!H$1,FALSE)+VLOOKUP($C23,'1か月一覧'!$A:$AH,'2か月一覧'!H$1,FALSE)</f>
        <v>4873</v>
      </c>
      <c r="I23" s="1">
        <f>VLOOKUP($B23,'1か月一覧'!$A:$AH,'2か月一覧'!I$1,FALSE)+VLOOKUP($C23,'1か月一覧'!$A:$AH,'2か月一覧'!I$1,FALSE)</f>
        <v>6237</v>
      </c>
      <c r="J23" s="1">
        <f>VLOOKUP($B23,'1か月一覧'!$A:$AH,'2か月一覧'!J$1,FALSE)+VLOOKUP($C23,'1か月一覧'!$A:$AH,'2か月一覧'!J$1,FALSE)</f>
        <v>7271</v>
      </c>
      <c r="K23" s="1">
        <f>VLOOKUP($B23,'1か月一覧'!$A:$AH,'2か月一覧'!K$1,FALSE)+VLOOKUP($C23,'1か月一覧'!$A:$AH,'2か月一覧'!K$1,FALSE)</f>
        <v>36927</v>
      </c>
      <c r="L23" s="1">
        <f>VLOOKUP($B23,'1か月一覧'!$A:$AH,'2か月一覧'!L$1,FALSE)+VLOOKUP($C23,'1か月一覧'!$A:$AH,'2か月一覧'!L$1,FALSE)</f>
        <v>39127</v>
      </c>
      <c r="M23" s="1">
        <f>VLOOKUP($B23,'1か月一覧'!$A:$AH,'2か月一覧'!M$1,FALSE)+VLOOKUP($C23,'1か月一覧'!$A:$AH,'2か月一覧'!M$1,FALSE)</f>
        <v>203027</v>
      </c>
      <c r="N23" s="1">
        <f>VLOOKUP($B23,'1か月一覧'!$A:$AH,'2か月一覧'!N$1,FALSE)+VLOOKUP($C23,'1か月一覧'!$A:$AH,'2か月一覧'!N$1,FALSE)</f>
        <v>3114</v>
      </c>
      <c r="O23" s="1">
        <f>VLOOKUP($B23,'1か月一覧'!$A:$AH,'2か月一覧'!O$1,FALSE)+VLOOKUP($C23,'1か月一覧'!$A:$AH,'2か月一覧'!O$1,FALSE)</f>
        <v>2773</v>
      </c>
      <c r="P23" s="1">
        <f>VLOOKUP($B23,'1か月一覧'!$A:$AH,'2か月一覧'!P$1,FALSE)+VLOOKUP($C23,'1か月一覧'!$A:$AH,'2か月一覧'!P$1,FALSE)</f>
        <v>2773</v>
      </c>
      <c r="Q23" s="1">
        <f>VLOOKUP($B23,'1か月一覧'!$A:$AH,'2か月一覧'!Q$1,FALSE)+VLOOKUP($C23,'1か月一覧'!$A:$AH,'2か月一覧'!Q$1,FALSE)</f>
        <v>2773</v>
      </c>
      <c r="R23" s="1">
        <f>VLOOKUP($B23,'1か月一覧'!$A:$AH,'2か月一覧'!R$1,FALSE)+VLOOKUP($C23,'1か月一覧'!$A:$AH,'2か月一覧'!R$1,FALSE)</f>
        <v>4270</v>
      </c>
      <c r="S23" s="1">
        <f>VLOOKUP($B23,'1か月一覧'!$A:$AH,'2か月一覧'!S$1,FALSE)+VLOOKUP($C23,'1か月一覧'!$A:$AH,'2か月一覧'!S$1,FALSE)</f>
        <v>4430</v>
      </c>
      <c r="T23" s="1">
        <f>VLOOKUP($B23,'1か月一覧'!$A:$AH,'2か月一覧'!T$1,FALSE)+VLOOKUP($C23,'1か月一覧'!$A:$AH,'2か月一覧'!T$1,FALSE)</f>
        <v>5670</v>
      </c>
      <c r="U23" s="1">
        <f>VLOOKUP($B23,'1か月一覧'!$A:$AH,'2か月一覧'!U$1,FALSE)+VLOOKUP($C23,'1か月一覧'!$A:$AH,'2か月一覧'!U$1,FALSE)</f>
        <v>6610</v>
      </c>
      <c r="V23" s="1">
        <f>VLOOKUP($B23,'1か月一覧'!$A:$AH,'2か月一覧'!V$1,FALSE)+VLOOKUP($C23,'1か月一覧'!$A:$AH,'2か月一覧'!V$1,FALSE)</f>
        <v>33570</v>
      </c>
      <c r="W23" s="1">
        <f>VLOOKUP($B23,'1か月一覧'!$A:$AH,'2か月一覧'!W$1,FALSE)+VLOOKUP($C23,'1か月一覧'!$A:$AH,'2か月一覧'!W$1,FALSE)</f>
        <v>35570</v>
      </c>
      <c r="X23" s="1">
        <f>VLOOKUP($B23,'1か月一覧'!$A:$AH,'2か月一覧'!X$1,FALSE)+VLOOKUP($C23,'1か月一覧'!$A:$AH,'2か月一覧'!X$1,FALSE)</f>
        <v>184570</v>
      </c>
      <c r="Y23" s="1">
        <f>VLOOKUP($B23,'1か月一覧'!$A:$AH,'2か月一覧'!Y$1,FALSE)+VLOOKUP($C23,'1か月一覧'!$A:$AH,'2か月一覧'!Y$1,FALSE)</f>
        <v>2832</v>
      </c>
      <c r="Z23" s="1">
        <f>VLOOKUP($B23,'1か月一覧'!$A:$AH,'2か月一覧'!Z$1,FALSE)+VLOOKUP($C23,'1か月一覧'!$A:$AH,'2か月一覧'!Z$1,FALSE)</f>
        <v>277</v>
      </c>
      <c r="AA23" s="1">
        <f>VLOOKUP($B23,'1か月一覧'!$A:$AH,'2か月一覧'!AA$1,FALSE)+VLOOKUP($C23,'1か月一覧'!$A:$AH,'2か月一覧'!AA$1,FALSE)</f>
        <v>277</v>
      </c>
      <c r="AB23" s="1">
        <f>VLOOKUP($B23,'1か月一覧'!$A:$AH,'2か月一覧'!AB$1,FALSE)+VLOOKUP($C23,'1か月一覧'!$A:$AH,'2か月一覧'!AB$1,FALSE)</f>
        <v>277</v>
      </c>
      <c r="AC23" s="1">
        <f>VLOOKUP($B23,'1か月一覧'!$A:$AH,'2か月一覧'!AC$1,FALSE)+VLOOKUP($C23,'1か月一覧'!$A:$AH,'2か月一覧'!AC$1,FALSE)</f>
        <v>427</v>
      </c>
      <c r="AD23" s="1">
        <f>VLOOKUP($B23,'1か月一覧'!$A:$AH,'2か月一覧'!AD$1,FALSE)+VLOOKUP($C23,'1か月一覧'!$A:$AH,'2か月一覧'!AD$1,FALSE)</f>
        <v>443</v>
      </c>
      <c r="AE23" s="1">
        <f>VLOOKUP($B23,'1か月一覧'!$A:$AH,'2か月一覧'!AE$1,FALSE)+VLOOKUP($C23,'1か月一覧'!$A:$AH,'2か月一覧'!AE$1,FALSE)</f>
        <v>567</v>
      </c>
      <c r="AF23" s="1">
        <f>VLOOKUP($B23,'1か月一覧'!$A:$AH,'2か月一覧'!AF$1,FALSE)+VLOOKUP($C23,'1か月一覧'!$A:$AH,'2か月一覧'!AF$1,FALSE)</f>
        <v>661</v>
      </c>
      <c r="AG23" s="1">
        <f>VLOOKUP($B23,'1か月一覧'!$A:$AH,'2か月一覧'!AG$1,FALSE)+VLOOKUP($C23,'1か月一覧'!$A:$AH,'2か月一覧'!AG$1,FALSE)</f>
        <v>3357</v>
      </c>
      <c r="AH23" s="1">
        <f>VLOOKUP($B23,'1か月一覧'!$A:$AH,'2か月一覧'!AH$1,FALSE)+VLOOKUP($C23,'1か月一覧'!$A:$AH,'2か月一覧'!AH$1,FALSE)</f>
        <v>3557</v>
      </c>
      <c r="AI23" s="1">
        <f>VLOOKUP($B23,'1か月一覧'!$A:$AH,'2か月一覧'!AI$1,FALSE)+VLOOKUP($C23,'1か月一覧'!$A:$AH,'2か月一覧'!AI$1,FALSE)</f>
        <v>18457</v>
      </c>
      <c r="AJ23" s="1">
        <f>VLOOKUP($B23,'1か月一覧'!$A:$AH,'2か月一覧'!AJ$1,FALSE)+VLOOKUP($C23,'1か月一覧'!$A:$AH,'2か月一覧'!AJ$1,FALSE)</f>
        <v>282</v>
      </c>
    </row>
    <row r="24" spans="1:36">
      <c r="A24" s="1">
        <v>20</v>
      </c>
      <c r="B24" s="1">
        <f t="shared" si="2"/>
        <v>10</v>
      </c>
      <c r="C24" s="1">
        <f t="shared" si="4"/>
        <v>10</v>
      </c>
      <c r="D24" s="1">
        <f>VLOOKUP($B24,'1か月一覧'!$A:$AH,'2か月一覧'!D$1,FALSE)+VLOOKUP($C24,'1か月一覧'!$A:$AH,'2か月一覧'!D$1,FALSE)</f>
        <v>3216</v>
      </c>
      <c r="E24" s="1">
        <f>VLOOKUP($B24,'1か月一覧'!$A:$AH,'2か月一覧'!E$1,FALSE)+VLOOKUP($C24,'1か月一覧'!$A:$AH,'2か月一覧'!E$1,FALSE)</f>
        <v>3216</v>
      </c>
      <c r="F24" s="1">
        <f>VLOOKUP($B24,'1か月一覧'!$A:$AH,'2か月一覧'!F$1,FALSE)+VLOOKUP($C24,'1か月一覧'!$A:$AH,'2か月一覧'!F$1,FALSE)</f>
        <v>3216</v>
      </c>
      <c r="G24" s="1">
        <f>VLOOKUP($B24,'1か月一覧'!$A:$AH,'2か月一覧'!G$1,FALSE)+VLOOKUP($C24,'1か月一覧'!$A:$AH,'2か月一覧'!G$1,FALSE)</f>
        <v>4906</v>
      </c>
      <c r="H24" s="1">
        <f>VLOOKUP($B24,'1か月一覧'!$A:$AH,'2か月一覧'!H$1,FALSE)+VLOOKUP($C24,'1か月一覧'!$A:$AH,'2か月一覧'!H$1,FALSE)</f>
        <v>5082</v>
      </c>
      <c r="I24" s="1">
        <f>VLOOKUP($B24,'1か月一覧'!$A:$AH,'2か月一覧'!I$1,FALSE)+VLOOKUP($C24,'1か月一覧'!$A:$AH,'2か月一覧'!I$1,FALSE)</f>
        <v>6446</v>
      </c>
      <c r="J24" s="1">
        <f>VLOOKUP($B24,'1か月一覧'!$A:$AH,'2か月一覧'!J$1,FALSE)+VLOOKUP($C24,'1か月一覧'!$A:$AH,'2か月一覧'!J$1,FALSE)</f>
        <v>7480</v>
      </c>
      <c r="K24" s="1">
        <f>VLOOKUP($B24,'1か月一覧'!$A:$AH,'2か月一覧'!K$1,FALSE)+VLOOKUP($C24,'1か月一覧'!$A:$AH,'2か月一覧'!K$1,FALSE)</f>
        <v>37136</v>
      </c>
      <c r="L24" s="1">
        <f>VLOOKUP($B24,'1か月一覧'!$A:$AH,'2か月一覧'!L$1,FALSE)+VLOOKUP($C24,'1か月一覧'!$A:$AH,'2か月一覧'!L$1,FALSE)</f>
        <v>39336</v>
      </c>
      <c r="M24" s="1">
        <f>VLOOKUP($B24,'1か月一覧'!$A:$AH,'2か月一覧'!M$1,FALSE)+VLOOKUP($C24,'1か月一覧'!$A:$AH,'2か月一覧'!M$1,FALSE)</f>
        <v>203236</v>
      </c>
      <c r="N24" s="1">
        <f>VLOOKUP($B24,'1か月一覧'!$A:$AH,'2か月一覧'!N$1,FALSE)+VLOOKUP($C24,'1か月一覧'!$A:$AH,'2か月一覧'!N$1,FALSE)</f>
        <v>3272</v>
      </c>
      <c r="O24" s="1">
        <f>VLOOKUP($B24,'1か月一覧'!$A:$AH,'2か月一覧'!O$1,FALSE)+VLOOKUP($C24,'1か月一覧'!$A:$AH,'2か月一覧'!O$1,FALSE)</f>
        <v>2924</v>
      </c>
      <c r="P24" s="1">
        <f>VLOOKUP($B24,'1か月一覧'!$A:$AH,'2か月一覧'!P$1,FALSE)+VLOOKUP($C24,'1か月一覧'!$A:$AH,'2か月一覧'!P$1,FALSE)</f>
        <v>2924</v>
      </c>
      <c r="Q24" s="1">
        <f>VLOOKUP($B24,'1か月一覧'!$A:$AH,'2か月一覧'!Q$1,FALSE)+VLOOKUP($C24,'1か月一覧'!$A:$AH,'2か月一覧'!Q$1,FALSE)</f>
        <v>2924</v>
      </c>
      <c r="R24" s="1">
        <f>VLOOKUP($B24,'1か月一覧'!$A:$AH,'2か月一覧'!R$1,FALSE)+VLOOKUP($C24,'1か月一覧'!$A:$AH,'2か月一覧'!R$1,FALSE)</f>
        <v>4460</v>
      </c>
      <c r="S24" s="1">
        <f>VLOOKUP($B24,'1か月一覧'!$A:$AH,'2か月一覧'!S$1,FALSE)+VLOOKUP($C24,'1か月一覧'!$A:$AH,'2か月一覧'!S$1,FALSE)</f>
        <v>4620</v>
      </c>
      <c r="T24" s="1">
        <f>VLOOKUP($B24,'1か月一覧'!$A:$AH,'2か月一覧'!T$1,FALSE)+VLOOKUP($C24,'1か月一覧'!$A:$AH,'2か月一覧'!T$1,FALSE)</f>
        <v>5860</v>
      </c>
      <c r="U24" s="1">
        <f>VLOOKUP($B24,'1か月一覧'!$A:$AH,'2か月一覧'!U$1,FALSE)+VLOOKUP($C24,'1か月一覧'!$A:$AH,'2か月一覧'!U$1,FALSE)</f>
        <v>6800</v>
      </c>
      <c r="V24" s="1">
        <f>VLOOKUP($B24,'1か月一覧'!$A:$AH,'2か月一覧'!V$1,FALSE)+VLOOKUP($C24,'1か月一覧'!$A:$AH,'2か月一覧'!V$1,FALSE)</f>
        <v>33760</v>
      </c>
      <c r="W24" s="1">
        <f>VLOOKUP($B24,'1か月一覧'!$A:$AH,'2か月一覧'!W$1,FALSE)+VLOOKUP($C24,'1か月一覧'!$A:$AH,'2か月一覧'!W$1,FALSE)</f>
        <v>35760</v>
      </c>
      <c r="X24" s="1">
        <f>VLOOKUP($B24,'1か月一覧'!$A:$AH,'2か月一覧'!X$1,FALSE)+VLOOKUP($C24,'1か月一覧'!$A:$AH,'2か月一覧'!X$1,FALSE)</f>
        <v>184760</v>
      </c>
      <c r="Y24" s="1">
        <f>VLOOKUP($B24,'1か月一覧'!$A:$AH,'2か月一覧'!Y$1,FALSE)+VLOOKUP($C24,'1か月一覧'!$A:$AH,'2か月一覧'!Y$1,FALSE)</f>
        <v>2976</v>
      </c>
      <c r="Z24" s="1">
        <f>VLOOKUP($B24,'1か月一覧'!$A:$AH,'2か月一覧'!Z$1,FALSE)+VLOOKUP($C24,'1か月一覧'!$A:$AH,'2か月一覧'!Z$1,FALSE)</f>
        <v>292</v>
      </c>
      <c r="AA24" s="1">
        <f>VLOOKUP($B24,'1か月一覧'!$A:$AH,'2か月一覧'!AA$1,FALSE)+VLOOKUP($C24,'1か月一覧'!$A:$AH,'2か月一覧'!AA$1,FALSE)</f>
        <v>292</v>
      </c>
      <c r="AB24" s="1">
        <f>VLOOKUP($B24,'1か月一覧'!$A:$AH,'2か月一覧'!AB$1,FALSE)+VLOOKUP($C24,'1か月一覧'!$A:$AH,'2か月一覧'!AB$1,FALSE)</f>
        <v>292</v>
      </c>
      <c r="AC24" s="1">
        <f>VLOOKUP($B24,'1か月一覧'!$A:$AH,'2か月一覧'!AC$1,FALSE)+VLOOKUP($C24,'1か月一覧'!$A:$AH,'2か月一覧'!AC$1,FALSE)</f>
        <v>446</v>
      </c>
      <c r="AD24" s="1">
        <f>VLOOKUP($B24,'1か月一覧'!$A:$AH,'2か月一覧'!AD$1,FALSE)+VLOOKUP($C24,'1か月一覧'!$A:$AH,'2か月一覧'!AD$1,FALSE)</f>
        <v>462</v>
      </c>
      <c r="AE24" s="1">
        <f>VLOOKUP($B24,'1か月一覧'!$A:$AH,'2か月一覧'!AE$1,FALSE)+VLOOKUP($C24,'1か月一覧'!$A:$AH,'2か月一覧'!AE$1,FALSE)</f>
        <v>586</v>
      </c>
      <c r="AF24" s="1">
        <f>VLOOKUP($B24,'1か月一覧'!$A:$AH,'2か月一覧'!AF$1,FALSE)+VLOOKUP($C24,'1か月一覧'!$A:$AH,'2か月一覧'!AF$1,FALSE)</f>
        <v>680</v>
      </c>
      <c r="AG24" s="1">
        <f>VLOOKUP($B24,'1か月一覧'!$A:$AH,'2か月一覧'!AG$1,FALSE)+VLOOKUP($C24,'1か月一覧'!$A:$AH,'2か月一覧'!AG$1,FALSE)</f>
        <v>3376</v>
      </c>
      <c r="AH24" s="1">
        <f>VLOOKUP($B24,'1か月一覧'!$A:$AH,'2か月一覧'!AH$1,FALSE)+VLOOKUP($C24,'1か月一覧'!$A:$AH,'2か月一覧'!AH$1,FALSE)</f>
        <v>3576</v>
      </c>
      <c r="AI24" s="1">
        <f>VLOOKUP($B24,'1か月一覧'!$A:$AH,'2か月一覧'!AI$1,FALSE)+VLOOKUP($C24,'1か月一覧'!$A:$AH,'2か月一覧'!AI$1,FALSE)</f>
        <v>18476</v>
      </c>
      <c r="AJ24" s="1">
        <f>VLOOKUP($B24,'1か月一覧'!$A:$AH,'2か月一覧'!AJ$1,FALSE)+VLOOKUP($C24,'1か月一覧'!$A:$AH,'2か月一覧'!AJ$1,FALSE)</f>
        <v>296</v>
      </c>
    </row>
    <row r="25" spans="1:36">
      <c r="A25" s="1">
        <v>21</v>
      </c>
      <c r="B25" s="1">
        <f t="shared" si="2"/>
        <v>11</v>
      </c>
      <c r="C25" s="1">
        <f t="shared" si="4"/>
        <v>10</v>
      </c>
      <c r="D25" s="1">
        <f>VLOOKUP($B25,'1か月一覧'!$A:$AH,'2か月一覧'!D$1,FALSE)+VLOOKUP($C25,'1か月一覧'!$A:$AH,'2か月一覧'!D$1,FALSE)</f>
        <v>3382</v>
      </c>
      <c r="E25" s="1">
        <f>VLOOKUP($B25,'1か月一覧'!$A:$AH,'2か月一覧'!E$1,FALSE)+VLOOKUP($C25,'1か月一覧'!$A:$AH,'2か月一覧'!E$1,FALSE)</f>
        <v>3382</v>
      </c>
      <c r="F25" s="1">
        <f>VLOOKUP($B25,'1か月一覧'!$A:$AH,'2か月一覧'!F$1,FALSE)+VLOOKUP($C25,'1か月一覧'!$A:$AH,'2か月一覧'!F$1,FALSE)</f>
        <v>3382</v>
      </c>
      <c r="G25" s="1">
        <f>VLOOKUP($B25,'1か月一覧'!$A:$AH,'2か月一覧'!G$1,FALSE)+VLOOKUP($C25,'1か月一覧'!$A:$AH,'2か月一覧'!G$1,FALSE)</f>
        <v>5115</v>
      </c>
      <c r="H25" s="1">
        <f>VLOOKUP($B25,'1か月一覧'!$A:$AH,'2か月一覧'!H$1,FALSE)+VLOOKUP($C25,'1か月一覧'!$A:$AH,'2か月一覧'!H$1,FALSE)</f>
        <v>5291</v>
      </c>
      <c r="I25" s="1">
        <f>VLOOKUP($B25,'1か月一覧'!$A:$AH,'2か月一覧'!I$1,FALSE)+VLOOKUP($C25,'1か月一覧'!$A:$AH,'2か月一覧'!I$1,FALSE)</f>
        <v>6655</v>
      </c>
      <c r="J25" s="1">
        <f>VLOOKUP($B25,'1か月一覧'!$A:$AH,'2か月一覧'!J$1,FALSE)+VLOOKUP($C25,'1か月一覧'!$A:$AH,'2か月一覧'!J$1,FALSE)</f>
        <v>7689</v>
      </c>
      <c r="K25" s="1">
        <f>VLOOKUP($B25,'1か月一覧'!$A:$AH,'2か月一覧'!K$1,FALSE)+VLOOKUP($C25,'1か月一覧'!$A:$AH,'2か月一覧'!K$1,FALSE)</f>
        <v>37345</v>
      </c>
      <c r="L25" s="1">
        <f>VLOOKUP($B25,'1か月一覧'!$A:$AH,'2か月一覧'!L$1,FALSE)+VLOOKUP($C25,'1か月一覧'!$A:$AH,'2か月一覧'!L$1,FALSE)</f>
        <v>39545</v>
      </c>
      <c r="M25" s="1">
        <f>VLOOKUP($B25,'1か月一覧'!$A:$AH,'2か月一覧'!M$1,FALSE)+VLOOKUP($C25,'1か月一覧'!$A:$AH,'2か月一覧'!M$1,FALSE)</f>
        <v>203445</v>
      </c>
      <c r="N25" s="1">
        <f>VLOOKUP($B25,'1か月一覧'!$A:$AH,'2か月一覧'!N$1,FALSE)+VLOOKUP($C25,'1か月一覧'!$A:$AH,'2か月一覧'!N$1,FALSE)</f>
        <v>3431</v>
      </c>
      <c r="O25" s="1">
        <f>VLOOKUP($B25,'1か月一覧'!$A:$AH,'2か月一覧'!O$1,FALSE)+VLOOKUP($C25,'1か月一覧'!$A:$AH,'2か月一覧'!O$1,FALSE)</f>
        <v>3075</v>
      </c>
      <c r="P25" s="1">
        <f>VLOOKUP($B25,'1か月一覧'!$A:$AH,'2か月一覧'!P$1,FALSE)+VLOOKUP($C25,'1か月一覧'!$A:$AH,'2か月一覧'!P$1,FALSE)</f>
        <v>3075</v>
      </c>
      <c r="Q25" s="1">
        <f>VLOOKUP($B25,'1か月一覧'!$A:$AH,'2か月一覧'!Q$1,FALSE)+VLOOKUP($C25,'1か月一覧'!$A:$AH,'2か月一覧'!Q$1,FALSE)</f>
        <v>3075</v>
      </c>
      <c r="R25" s="1">
        <f>VLOOKUP($B25,'1か月一覧'!$A:$AH,'2か月一覧'!R$1,FALSE)+VLOOKUP($C25,'1か月一覧'!$A:$AH,'2か月一覧'!R$1,FALSE)</f>
        <v>4650</v>
      </c>
      <c r="S25" s="1">
        <f>VLOOKUP($B25,'1か月一覧'!$A:$AH,'2か月一覧'!S$1,FALSE)+VLOOKUP($C25,'1か月一覧'!$A:$AH,'2か月一覧'!S$1,FALSE)</f>
        <v>4810</v>
      </c>
      <c r="T25" s="1">
        <f>VLOOKUP($B25,'1か月一覧'!$A:$AH,'2か月一覧'!T$1,FALSE)+VLOOKUP($C25,'1か月一覧'!$A:$AH,'2か月一覧'!T$1,FALSE)</f>
        <v>6050</v>
      </c>
      <c r="U25" s="1">
        <f>VLOOKUP($B25,'1か月一覧'!$A:$AH,'2か月一覧'!U$1,FALSE)+VLOOKUP($C25,'1か月一覧'!$A:$AH,'2か月一覧'!U$1,FALSE)</f>
        <v>6990</v>
      </c>
      <c r="V25" s="1">
        <f>VLOOKUP($B25,'1か月一覧'!$A:$AH,'2か月一覧'!V$1,FALSE)+VLOOKUP($C25,'1か月一覧'!$A:$AH,'2か月一覧'!V$1,FALSE)</f>
        <v>33950</v>
      </c>
      <c r="W25" s="1">
        <f>VLOOKUP($B25,'1か月一覧'!$A:$AH,'2か月一覧'!W$1,FALSE)+VLOOKUP($C25,'1か月一覧'!$A:$AH,'2か月一覧'!W$1,FALSE)</f>
        <v>35950</v>
      </c>
      <c r="X25" s="1">
        <f>VLOOKUP($B25,'1か月一覧'!$A:$AH,'2か月一覧'!X$1,FALSE)+VLOOKUP($C25,'1か月一覧'!$A:$AH,'2か月一覧'!X$1,FALSE)</f>
        <v>184950</v>
      </c>
      <c r="Y25" s="1">
        <f>VLOOKUP($B25,'1か月一覧'!$A:$AH,'2か月一覧'!Y$1,FALSE)+VLOOKUP($C25,'1か月一覧'!$A:$AH,'2か月一覧'!Y$1,FALSE)</f>
        <v>3120</v>
      </c>
      <c r="Z25" s="1">
        <f>VLOOKUP($B25,'1か月一覧'!$A:$AH,'2か月一覧'!Z$1,FALSE)+VLOOKUP($C25,'1か月一覧'!$A:$AH,'2か月一覧'!Z$1,FALSE)</f>
        <v>307</v>
      </c>
      <c r="AA25" s="1">
        <f>VLOOKUP($B25,'1か月一覧'!$A:$AH,'2か月一覧'!AA$1,FALSE)+VLOOKUP($C25,'1か月一覧'!$A:$AH,'2か月一覧'!AA$1,FALSE)</f>
        <v>307</v>
      </c>
      <c r="AB25" s="1">
        <f>VLOOKUP($B25,'1か月一覧'!$A:$AH,'2か月一覧'!AB$1,FALSE)+VLOOKUP($C25,'1か月一覧'!$A:$AH,'2か月一覧'!AB$1,FALSE)</f>
        <v>307</v>
      </c>
      <c r="AC25" s="1">
        <f>VLOOKUP($B25,'1か月一覧'!$A:$AH,'2か月一覧'!AC$1,FALSE)+VLOOKUP($C25,'1か月一覧'!$A:$AH,'2か月一覧'!AC$1,FALSE)</f>
        <v>465</v>
      </c>
      <c r="AD25" s="1">
        <f>VLOOKUP($B25,'1か月一覧'!$A:$AH,'2か月一覧'!AD$1,FALSE)+VLOOKUP($C25,'1か月一覧'!$A:$AH,'2か月一覧'!AD$1,FALSE)</f>
        <v>481</v>
      </c>
      <c r="AE25" s="1">
        <f>VLOOKUP($B25,'1か月一覧'!$A:$AH,'2か月一覧'!AE$1,FALSE)+VLOOKUP($C25,'1か月一覧'!$A:$AH,'2か月一覧'!AE$1,FALSE)</f>
        <v>605</v>
      </c>
      <c r="AF25" s="1">
        <f>VLOOKUP($B25,'1か月一覧'!$A:$AH,'2か月一覧'!AF$1,FALSE)+VLOOKUP($C25,'1か月一覧'!$A:$AH,'2か月一覧'!AF$1,FALSE)</f>
        <v>699</v>
      </c>
      <c r="AG25" s="1">
        <f>VLOOKUP($B25,'1か月一覧'!$A:$AH,'2か月一覧'!AG$1,FALSE)+VLOOKUP($C25,'1か月一覧'!$A:$AH,'2か月一覧'!AG$1,FALSE)</f>
        <v>3395</v>
      </c>
      <c r="AH25" s="1">
        <f>VLOOKUP($B25,'1か月一覧'!$A:$AH,'2か月一覧'!AH$1,FALSE)+VLOOKUP($C25,'1か月一覧'!$A:$AH,'2か月一覧'!AH$1,FALSE)</f>
        <v>3595</v>
      </c>
      <c r="AI25" s="1">
        <f>VLOOKUP($B25,'1か月一覧'!$A:$AH,'2か月一覧'!AI$1,FALSE)+VLOOKUP($C25,'1か月一覧'!$A:$AH,'2か月一覧'!AI$1,FALSE)</f>
        <v>18495</v>
      </c>
      <c r="AJ25" s="1">
        <f>VLOOKUP($B25,'1か月一覧'!$A:$AH,'2か月一覧'!AJ$1,FALSE)+VLOOKUP($C25,'1か月一覧'!$A:$AH,'2か月一覧'!AJ$1,FALSE)</f>
        <v>311</v>
      </c>
    </row>
    <row r="26" spans="1:36">
      <c r="A26" s="1">
        <v>22</v>
      </c>
      <c r="B26" s="1">
        <f t="shared" si="2"/>
        <v>11</v>
      </c>
      <c r="C26" s="1">
        <f t="shared" si="4"/>
        <v>11</v>
      </c>
      <c r="D26" s="1">
        <f>VLOOKUP($B26,'1か月一覧'!$A:$AH,'2か月一覧'!D$1,FALSE)+VLOOKUP($C26,'1か月一覧'!$A:$AH,'2か月一覧'!D$1,FALSE)</f>
        <v>3548</v>
      </c>
      <c r="E26" s="1">
        <f>VLOOKUP($B26,'1か月一覧'!$A:$AH,'2か月一覧'!E$1,FALSE)+VLOOKUP($C26,'1か月一覧'!$A:$AH,'2か月一覧'!E$1,FALSE)</f>
        <v>3548</v>
      </c>
      <c r="F26" s="1">
        <f>VLOOKUP($B26,'1か月一覧'!$A:$AH,'2か月一覧'!F$1,FALSE)+VLOOKUP($C26,'1か月一覧'!$A:$AH,'2か月一覧'!F$1,FALSE)</f>
        <v>3548</v>
      </c>
      <c r="G26" s="1">
        <f>VLOOKUP($B26,'1か月一覧'!$A:$AH,'2か月一覧'!G$1,FALSE)+VLOOKUP($C26,'1か月一覧'!$A:$AH,'2か月一覧'!G$1,FALSE)</f>
        <v>5324</v>
      </c>
      <c r="H26" s="1">
        <f>VLOOKUP($B26,'1か月一覧'!$A:$AH,'2か月一覧'!H$1,FALSE)+VLOOKUP($C26,'1か月一覧'!$A:$AH,'2か月一覧'!H$1,FALSE)</f>
        <v>5500</v>
      </c>
      <c r="I26" s="1">
        <f>VLOOKUP($B26,'1か月一覧'!$A:$AH,'2か月一覧'!I$1,FALSE)+VLOOKUP($C26,'1か月一覧'!$A:$AH,'2か月一覧'!I$1,FALSE)</f>
        <v>6864</v>
      </c>
      <c r="J26" s="1">
        <f>VLOOKUP($B26,'1か月一覧'!$A:$AH,'2か月一覧'!J$1,FALSE)+VLOOKUP($C26,'1か月一覧'!$A:$AH,'2か月一覧'!J$1,FALSE)</f>
        <v>7898</v>
      </c>
      <c r="K26" s="1">
        <f>VLOOKUP($B26,'1か月一覧'!$A:$AH,'2か月一覧'!K$1,FALSE)+VLOOKUP($C26,'1か月一覧'!$A:$AH,'2か月一覧'!K$1,FALSE)</f>
        <v>37554</v>
      </c>
      <c r="L26" s="1">
        <f>VLOOKUP($B26,'1か月一覧'!$A:$AH,'2か月一覧'!L$1,FALSE)+VLOOKUP($C26,'1か月一覧'!$A:$AH,'2か月一覧'!L$1,FALSE)</f>
        <v>39754</v>
      </c>
      <c r="M26" s="1">
        <f>VLOOKUP($B26,'1か月一覧'!$A:$AH,'2か月一覧'!M$1,FALSE)+VLOOKUP($C26,'1か月一覧'!$A:$AH,'2か月一覧'!M$1,FALSE)</f>
        <v>203654</v>
      </c>
      <c r="N26" s="1">
        <f>VLOOKUP($B26,'1か月一覧'!$A:$AH,'2か月一覧'!N$1,FALSE)+VLOOKUP($C26,'1か月一覧'!$A:$AH,'2か月一覧'!N$1,FALSE)</f>
        <v>3590</v>
      </c>
      <c r="O26" s="1">
        <f>VLOOKUP($B26,'1か月一覧'!$A:$AH,'2か月一覧'!O$1,FALSE)+VLOOKUP($C26,'1か月一覧'!$A:$AH,'2か月一覧'!O$1,FALSE)</f>
        <v>3226</v>
      </c>
      <c r="P26" s="1">
        <f>VLOOKUP($B26,'1か月一覧'!$A:$AH,'2か月一覧'!P$1,FALSE)+VLOOKUP($C26,'1か月一覧'!$A:$AH,'2か月一覧'!P$1,FALSE)</f>
        <v>3226</v>
      </c>
      <c r="Q26" s="1">
        <f>VLOOKUP($B26,'1か月一覧'!$A:$AH,'2か月一覧'!Q$1,FALSE)+VLOOKUP($C26,'1か月一覧'!$A:$AH,'2か月一覧'!Q$1,FALSE)</f>
        <v>3226</v>
      </c>
      <c r="R26" s="1">
        <f>VLOOKUP($B26,'1か月一覧'!$A:$AH,'2か月一覧'!R$1,FALSE)+VLOOKUP($C26,'1か月一覧'!$A:$AH,'2か月一覧'!R$1,FALSE)</f>
        <v>4840</v>
      </c>
      <c r="S26" s="1">
        <f>VLOOKUP($B26,'1か月一覧'!$A:$AH,'2か月一覧'!S$1,FALSE)+VLOOKUP($C26,'1か月一覧'!$A:$AH,'2か月一覧'!S$1,FALSE)</f>
        <v>5000</v>
      </c>
      <c r="T26" s="1">
        <f>VLOOKUP($B26,'1か月一覧'!$A:$AH,'2か月一覧'!T$1,FALSE)+VLOOKUP($C26,'1か月一覧'!$A:$AH,'2か月一覧'!T$1,FALSE)</f>
        <v>6240</v>
      </c>
      <c r="U26" s="1">
        <f>VLOOKUP($B26,'1か月一覧'!$A:$AH,'2か月一覧'!U$1,FALSE)+VLOOKUP($C26,'1か月一覧'!$A:$AH,'2か月一覧'!U$1,FALSE)</f>
        <v>7180</v>
      </c>
      <c r="V26" s="1">
        <f>VLOOKUP($B26,'1か月一覧'!$A:$AH,'2か月一覧'!V$1,FALSE)+VLOOKUP($C26,'1か月一覧'!$A:$AH,'2か月一覧'!V$1,FALSE)</f>
        <v>34140</v>
      </c>
      <c r="W26" s="1">
        <f>VLOOKUP($B26,'1か月一覧'!$A:$AH,'2か月一覧'!W$1,FALSE)+VLOOKUP($C26,'1か月一覧'!$A:$AH,'2か月一覧'!W$1,FALSE)</f>
        <v>36140</v>
      </c>
      <c r="X26" s="1">
        <f>VLOOKUP($B26,'1か月一覧'!$A:$AH,'2か月一覧'!X$1,FALSE)+VLOOKUP($C26,'1か月一覧'!$A:$AH,'2か月一覧'!X$1,FALSE)</f>
        <v>185140</v>
      </c>
      <c r="Y26" s="1">
        <f>VLOOKUP($B26,'1か月一覧'!$A:$AH,'2か月一覧'!Y$1,FALSE)+VLOOKUP($C26,'1か月一覧'!$A:$AH,'2か月一覧'!Y$1,FALSE)</f>
        <v>3264</v>
      </c>
      <c r="Z26" s="1">
        <f>VLOOKUP($B26,'1か月一覧'!$A:$AH,'2か月一覧'!Z$1,FALSE)+VLOOKUP($C26,'1か月一覧'!$A:$AH,'2か月一覧'!Z$1,FALSE)</f>
        <v>322</v>
      </c>
      <c r="AA26" s="1">
        <f>VLOOKUP($B26,'1か月一覧'!$A:$AH,'2か月一覧'!AA$1,FALSE)+VLOOKUP($C26,'1か月一覧'!$A:$AH,'2か月一覧'!AA$1,FALSE)</f>
        <v>322</v>
      </c>
      <c r="AB26" s="1">
        <f>VLOOKUP($B26,'1か月一覧'!$A:$AH,'2か月一覧'!AB$1,FALSE)+VLOOKUP($C26,'1か月一覧'!$A:$AH,'2か月一覧'!AB$1,FALSE)</f>
        <v>322</v>
      </c>
      <c r="AC26" s="1">
        <f>VLOOKUP($B26,'1か月一覧'!$A:$AH,'2か月一覧'!AC$1,FALSE)+VLOOKUP($C26,'1か月一覧'!$A:$AH,'2か月一覧'!AC$1,FALSE)</f>
        <v>484</v>
      </c>
      <c r="AD26" s="1">
        <f>VLOOKUP($B26,'1か月一覧'!$A:$AH,'2か月一覧'!AD$1,FALSE)+VLOOKUP($C26,'1か月一覧'!$A:$AH,'2か月一覧'!AD$1,FALSE)</f>
        <v>500</v>
      </c>
      <c r="AE26" s="1">
        <f>VLOOKUP($B26,'1か月一覧'!$A:$AH,'2か月一覧'!AE$1,FALSE)+VLOOKUP($C26,'1か月一覧'!$A:$AH,'2か月一覧'!AE$1,FALSE)</f>
        <v>624</v>
      </c>
      <c r="AF26" s="1">
        <f>VLOOKUP($B26,'1か月一覧'!$A:$AH,'2か月一覧'!AF$1,FALSE)+VLOOKUP($C26,'1か月一覧'!$A:$AH,'2か月一覧'!AF$1,FALSE)</f>
        <v>718</v>
      </c>
      <c r="AG26" s="1">
        <f>VLOOKUP($B26,'1か月一覧'!$A:$AH,'2か月一覧'!AG$1,FALSE)+VLOOKUP($C26,'1か月一覧'!$A:$AH,'2か月一覧'!AG$1,FALSE)</f>
        <v>3414</v>
      </c>
      <c r="AH26" s="1">
        <f>VLOOKUP($B26,'1か月一覧'!$A:$AH,'2か月一覧'!AH$1,FALSE)+VLOOKUP($C26,'1か月一覧'!$A:$AH,'2か月一覧'!AH$1,FALSE)</f>
        <v>3614</v>
      </c>
      <c r="AI26" s="1">
        <f>VLOOKUP($B26,'1か月一覧'!$A:$AH,'2か月一覧'!AI$1,FALSE)+VLOOKUP($C26,'1か月一覧'!$A:$AH,'2か月一覧'!AI$1,FALSE)</f>
        <v>18514</v>
      </c>
      <c r="AJ26" s="1">
        <f>VLOOKUP($B26,'1か月一覧'!$A:$AH,'2か月一覧'!AJ$1,FALSE)+VLOOKUP($C26,'1か月一覧'!$A:$AH,'2か月一覧'!AJ$1,FALSE)</f>
        <v>326</v>
      </c>
    </row>
    <row r="27" spans="1:36">
      <c r="A27" s="1">
        <v>23</v>
      </c>
      <c r="B27" s="1">
        <f t="shared" si="2"/>
        <v>12</v>
      </c>
      <c r="C27" s="1">
        <f t="shared" si="4"/>
        <v>11</v>
      </c>
      <c r="D27" s="1">
        <f>VLOOKUP($B27,'1か月一覧'!$A:$AH,'2か月一覧'!D$1,FALSE)+VLOOKUP($C27,'1か月一覧'!$A:$AH,'2か月一覧'!D$1,FALSE)</f>
        <v>3714</v>
      </c>
      <c r="E27" s="1">
        <f>VLOOKUP($B27,'1か月一覧'!$A:$AH,'2か月一覧'!E$1,FALSE)+VLOOKUP($C27,'1か月一覧'!$A:$AH,'2か月一覧'!E$1,FALSE)</f>
        <v>3714</v>
      </c>
      <c r="F27" s="1">
        <f>VLOOKUP($B27,'1か月一覧'!$A:$AH,'2か月一覧'!F$1,FALSE)+VLOOKUP($C27,'1か月一覧'!$A:$AH,'2か月一覧'!F$1,FALSE)</f>
        <v>3714</v>
      </c>
      <c r="G27" s="1">
        <f>VLOOKUP($B27,'1か月一覧'!$A:$AH,'2か月一覧'!G$1,FALSE)+VLOOKUP($C27,'1か月一覧'!$A:$AH,'2か月一覧'!G$1,FALSE)</f>
        <v>5533</v>
      </c>
      <c r="H27" s="1">
        <f>VLOOKUP($B27,'1か月一覧'!$A:$AH,'2か月一覧'!H$1,FALSE)+VLOOKUP($C27,'1か月一覧'!$A:$AH,'2か月一覧'!H$1,FALSE)</f>
        <v>5709</v>
      </c>
      <c r="I27" s="1">
        <f>VLOOKUP($B27,'1か月一覧'!$A:$AH,'2か月一覧'!I$1,FALSE)+VLOOKUP($C27,'1か月一覧'!$A:$AH,'2か月一覧'!I$1,FALSE)</f>
        <v>7073</v>
      </c>
      <c r="J27" s="1">
        <f>VLOOKUP($B27,'1か月一覧'!$A:$AH,'2か月一覧'!J$1,FALSE)+VLOOKUP($C27,'1か月一覧'!$A:$AH,'2か月一覧'!J$1,FALSE)</f>
        <v>8107</v>
      </c>
      <c r="K27" s="1">
        <f>VLOOKUP($B27,'1か月一覧'!$A:$AH,'2か月一覧'!K$1,FALSE)+VLOOKUP($C27,'1か月一覧'!$A:$AH,'2か月一覧'!K$1,FALSE)</f>
        <v>37763</v>
      </c>
      <c r="L27" s="1">
        <f>VLOOKUP($B27,'1か月一覧'!$A:$AH,'2か月一覧'!L$1,FALSE)+VLOOKUP($C27,'1か月一覧'!$A:$AH,'2か月一覧'!L$1,FALSE)</f>
        <v>39963</v>
      </c>
      <c r="M27" s="1">
        <f>VLOOKUP($B27,'1か月一覧'!$A:$AH,'2か月一覧'!M$1,FALSE)+VLOOKUP($C27,'1か月一覧'!$A:$AH,'2か月一覧'!M$1,FALSE)</f>
        <v>203863</v>
      </c>
      <c r="N27" s="1">
        <f>VLOOKUP($B27,'1か月一覧'!$A:$AH,'2か月一覧'!N$1,FALSE)+VLOOKUP($C27,'1か月一覧'!$A:$AH,'2か月一覧'!N$1,FALSE)</f>
        <v>3748</v>
      </c>
      <c r="O27" s="1">
        <f>VLOOKUP($B27,'1か月一覧'!$A:$AH,'2か月一覧'!O$1,FALSE)+VLOOKUP($C27,'1か月一覧'!$A:$AH,'2か月一覧'!O$1,FALSE)</f>
        <v>3377</v>
      </c>
      <c r="P27" s="1">
        <f>VLOOKUP($B27,'1か月一覧'!$A:$AH,'2か月一覧'!P$1,FALSE)+VLOOKUP($C27,'1か月一覧'!$A:$AH,'2か月一覧'!P$1,FALSE)</f>
        <v>3377</v>
      </c>
      <c r="Q27" s="1">
        <f>VLOOKUP($B27,'1か月一覧'!$A:$AH,'2か月一覧'!Q$1,FALSE)+VLOOKUP($C27,'1か月一覧'!$A:$AH,'2か月一覧'!Q$1,FALSE)</f>
        <v>3377</v>
      </c>
      <c r="R27" s="1">
        <f>VLOOKUP($B27,'1か月一覧'!$A:$AH,'2か月一覧'!R$1,FALSE)+VLOOKUP($C27,'1か月一覧'!$A:$AH,'2か月一覧'!R$1,FALSE)</f>
        <v>5030</v>
      </c>
      <c r="S27" s="1">
        <f>VLOOKUP($B27,'1か月一覧'!$A:$AH,'2か月一覧'!S$1,FALSE)+VLOOKUP($C27,'1か月一覧'!$A:$AH,'2か月一覧'!S$1,FALSE)</f>
        <v>5190</v>
      </c>
      <c r="T27" s="1">
        <f>VLOOKUP($B27,'1か月一覧'!$A:$AH,'2か月一覧'!T$1,FALSE)+VLOOKUP($C27,'1か月一覧'!$A:$AH,'2か月一覧'!T$1,FALSE)</f>
        <v>6430</v>
      </c>
      <c r="U27" s="1">
        <f>VLOOKUP($B27,'1か月一覧'!$A:$AH,'2か月一覧'!U$1,FALSE)+VLOOKUP($C27,'1か月一覧'!$A:$AH,'2か月一覧'!U$1,FALSE)</f>
        <v>7370</v>
      </c>
      <c r="V27" s="1">
        <f>VLOOKUP($B27,'1か月一覧'!$A:$AH,'2か月一覧'!V$1,FALSE)+VLOOKUP($C27,'1か月一覧'!$A:$AH,'2か月一覧'!V$1,FALSE)</f>
        <v>34330</v>
      </c>
      <c r="W27" s="1">
        <f>VLOOKUP($B27,'1か月一覧'!$A:$AH,'2か月一覧'!W$1,FALSE)+VLOOKUP($C27,'1か月一覧'!$A:$AH,'2か月一覧'!W$1,FALSE)</f>
        <v>36330</v>
      </c>
      <c r="X27" s="1">
        <f>VLOOKUP($B27,'1か月一覧'!$A:$AH,'2か月一覧'!X$1,FALSE)+VLOOKUP($C27,'1か月一覧'!$A:$AH,'2か月一覧'!X$1,FALSE)</f>
        <v>185330</v>
      </c>
      <c r="Y27" s="1">
        <f>VLOOKUP($B27,'1か月一覧'!$A:$AH,'2か月一覧'!Y$1,FALSE)+VLOOKUP($C27,'1か月一覧'!$A:$AH,'2か月一覧'!Y$1,FALSE)</f>
        <v>3408</v>
      </c>
      <c r="Z27" s="1">
        <f>VLOOKUP($B27,'1か月一覧'!$A:$AH,'2か月一覧'!Z$1,FALSE)+VLOOKUP($C27,'1か月一覧'!$A:$AH,'2か月一覧'!Z$1,FALSE)</f>
        <v>337</v>
      </c>
      <c r="AA27" s="1">
        <f>VLOOKUP($B27,'1か月一覧'!$A:$AH,'2か月一覧'!AA$1,FALSE)+VLOOKUP($C27,'1か月一覧'!$A:$AH,'2か月一覧'!AA$1,FALSE)</f>
        <v>337</v>
      </c>
      <c r="AB27" s="1">
        <f>VLOOKUP($B27,'1か月一覧'!$A:$AH,'2か月一覧'!AB$1,FALSE)+VLOOKUP($C27,'1か月一覧'!$A:$AH,'2か月一覧'!AB$1,FALSE)</f>
        <v>337</v>
      </c>
      <c r="AC27" s="1">
        <f>VLOOKUP($B27,'1か月一覧'!$A:$AH,'2か月一覧'!AC$1,FALSE)+VLOOKUP($C27,'1か月一覧'!$A:$AH,'2か月一覧'!AC$1,FALSE)</f>
        <v>503</v>
      </c>
      <c r="AD27" s="1">
        <f>VLOOKUP($B27,'1か月一覧'!$A:$AH,'2か月一覧'!AD$1,FALSE)+VLOOKUP($C27,'1か月一覧'!$A:$AH,'2か月一覧'!AD$1,FALSE)</f>
        <v>519</v>
      </c>
      <c r="AE27" s="1">
        <f>VLOOKUP($B27,'1か月一覧'!$A:$AH,'2か月一覧'!AE$1,FALSE)+VLOOKUP($C27,'1か月一覧'!$A:$AH,'2か月一覧'!AE$1,FALSE)</f>
        <v>643</v>
      </c>
      <c r="AF27" s="1">
        <f>VLOOKUP($B27,'1か月一覧'!$A:$AH,'2か月一覧'!AF$1,FALSE)+VLOOKUP($C27,'1か月一覧'!$A:$AH,'2か月一覧'!AF$1,FALSE)</f>
        <v>737</v>
      </c>
      <c r="AG27" s="1">
        <f>VLOOKUP($B27,'1か月一覧'!$A:$AH,'2か月一覧'!AG$1,FALSE)+VLOOKUP($C27,'1か月一覧'!$A:$AH,'2か月一覧'!AG$1,FALSE)</f>
        <v>3433</v>
      </c>
      <c r="AH27" s="1">
        <f>VLOOKUP($B27,'1か月一覧'!$A:$AH,'2か月一覧'!AH$1,FALSE)+VLOOKUP($C27,'1か月一覧'!$A:$AH,'2か月一覧'!AH$1,FALSE)</f>
        <v>3633</v>
      </c>
      <c r="AI27" s="1">
        <f>VLOOKUP($B27,'1か月一覧'!$A:$AH,'2か月一覧'!AI$1,FALSE)+VLOOKUP($C27,'1か月一覧'!$A:$AH,'2か月一覧'!AI$1,FALSE)</f>
        <v>18533</v>
      </c>
      <c r="AJ27" s="1">
        <f>VLOOKUP($B27,'1か月一覧'!$A:$AH,'2か月一覧'!AJ$1,FALSE)+VLOOKUP($C27,'1か月一覧'!$A:$AH,'2か月一覧'!AJ$1,FALSE)</f>
        <v>340</v>
      </c>
    </row>
    <row r="28" spans="1:36">
      <c r="A28" s="1">
        <v>24</v>
      </c>
      <c r="B28" s="1">
        <f t="shared" si="2"/>
        <v>12</v>
      </c>
      <c r="C28" s="1">
        <f t="shared" si="4"/>
        <v>12</v>
      </c>
      <c r="D28" s="1">
        <f>VLOOKUP($B28,'1か月一覧'!$A:$AH,'2か月一覧'!D$1,FALSE)+VLOOKUP($C28,'1か月一覧'!$A:$AH,'2か月一覧'!D$1,FALSE)</f>
        <v>3880</v>
      </c>
      <c r="E28" s="1">
        <f>VLOOKUP($B28,'1か月一覧'!$A:$AH,'2か月一覧'!E$1,FALSE)+VLOOKUP($C28,'1か月一覧'!$A:$AH,'2か月一覧'!E$1,FALSE)</f>
        <v>3880</v>
      </c>
      <c r="F28" s="1">
        <f>VLOOKUP($B28,'1か月一覧'!$A:$AH,'2か月一覧'!F$1,FALSE)+VLOOKUP($C28,'1か月一覧'!$A:$AH,'2か月一覧'!F$1,FALSE)</f>
        <v>3880</v>
      </c>
      <c r="G28" s="1">
        <f>VLOOKUP($B28,'1か月一覧'!$A:$AH,'2か月一覧'!G$1,FALSE)+VLOOKUP($C28,'1か月一覧'!$A:$AH,'2か月一覧'!G$1,FALSE)</f>
        <v>5742</v>
      </c>
      <c r="H28" s="1">
        <f>VLOOKUP($B28,'1か月一覧'!$A:$AH,'2か月一覧'!H$1,FALSE)+VLOOKUP($C28,'1か月一覧'!$A:$AH,'2か月一覧'!H$1,FALSE)</f>
        <v>5918</v>
      </c>
      <c r="I28" s="1">
        <f>VLOOKUP($B28,'1か月一覧'!$A:$AH,'2か月一覧'!I$1,FALSE)+VLOOKUP($C28,'1か月一覧'!$A:$AH,'2か月一覧'!I$1,FALSE)</f>
        <v>7282</v>
      </c>
      <c r="J28" s="1">
        <f>VLOOKUP($B28,'1か月一覧'!$A:$AH,'2か月一覧'!J$1,FALSE)+VLOOKUP($C28,'1か月一覧'!$A:$AH,'2か月一覧'!J$1,FALSE)</f>
        <v>8316</v>
      </c>
      <c r="K28" s="1">
        <f>VLOOKUP($B28,'1か月一覧'!$A:$AH,'2か月一覧'!K$1,FALSE)+VLOOKUP($C28,'1か月一覧'!$A:$AH,'2か月一覧'!K$1,FALSE)</f>
        <v>37972</v>
      </c>
      <c r="L28" s="1">
        <f>VLOOKUP($B28,'1か月一覧'!$A:$AH,'2か月一覧'!L$1,FALSE)+VLOOKUP($C28,'1か月一覧'!$A:$AH,'2か月一覧'!L$1,FALSE)</f>
        <v>40172</v>
      </c>
      <c r="M28" s="1">
        <f>VLOOKUP($B28,'1か月一覧'!$A:$AH,'2か月一覧'!M$1,FALSE)+VLOOKUP($C28,'1か月一覧'!$A:$AH,'2か月一覧'!M$1,FALSE)</f>
        <v>204072</v>
      </c>
      <c r="N28" s="1">
        <f>VLOOKUP($B28,'1か月一覧'!$A:$AH,'2か月一覧'!N$1,FALSE)+VLOOKUP($C28,'1か月一覧'!$A:$AH,'2か月一覧'!N$1,FALSE)</f>
        <v>3906</v>
      </c>
      <c r="O28" s="1">
        <f>VLOOKUP($B28,'1か月一覧'!$A:$AH,'2か月一覧'!O$1,FALSE)+VLOOKUP($C28,'1か月一覧'!$A:$AH,'2か月一覧'!O$1,FALSE)</f>
        <v>3528</v>
      </c>
      <c r="P28" s="1">
        <f>VLOOKUP($B28,'1か月一覧'!$A:$AH,'2か月一覧'!P$1,FALSE)+VLOOKUP($C28,'1か月一覧'!$A:$AH,'2か月一覧'!P$1,FALSE)</f>
        <v>3528</v>
      </c>
      <c r="Q28" s="1">
        <f>VLOOKUP($B28,'1か月一覧'!$A:$AH,'2か月一覧'!Q$1,FALSE)+VLOOKUP($C28,'1か月一覧'!$A:$AH,'2か月一覧'!Q$1,FALSE)</f>
        <v>3528</v>
      </c>
      <c r="R28" s="1">
        <f>VLOOKUP($B28,'1か月一覧'!$A:$AH,'2か月一覧'!R$1,FALSE)+VLOOKUP($C28,'1か月一覧'!$A:$AH,'2か月一覧'!R$1,FALSE)</f>
        <v>5220</v>
      </c>
      <c r="S28" s="1">
        <f>VLOOKUP($B28,'1か月一覧'!$A:$AH,'2か月一覧'!S$1,FALSE)+VLOOKUP($C28,'1か月一覧'!$A:$AH,'2か月一覧'!S$1,FALSE)</f>
        <v>5380</v>
      </c>
      <c r="T28" s="1">
        <f>VLOOKUP($B28,'1か月一覧'!$A:$AH,'2か月一覧'!T$1,FALSE)+VLOOKUP($C28,'1か月一覧'!$A:$AH,'2か月一覧'!T$1,FALSE)</f>
        <v>6620</v>
      </c>
      <c r="U28" s="1">
        <f>VLOOKUP($B28,'1か月一覧'!$A:$AH,'2か月一覧'!U$1,FALSE)+VLOOKUP($C28,'1か月一覧'!$A:$AH,'2か月一覧'!U$1,FALSE)</f>
        <v>7560</v>
      </c>
      <c r="V28" s="1">
        <f>VLOOKUP($B28,'1か月一覧'!$A:$AH,'2か月一覧'!V$1,FALSE)+VLOOKUP($C28,'1か月一覧'!$A:$AH,'2か月一覧'!V$1,FALSE)</f>
        <v>34520</v>
      </c>
      <c r="W28" s="1">
        <f>VLOOKUP($B28,'1か月一覧'!$A:$AH,'2か月一覧'!W$1,FALSE)+VLOOKUP($C28,'1か月一覧'!$A:$AH,'2か月一覧'!W$1,FALSE)</f>
        <v>36520</v>
      </c>
      <c r="X28" s="1">
        <f>VLOOKUP($B28,'1か月一覧'!$A:$AH,'2か月一覧'!X$1,FALSE)+VLOOKUP($C28,'1か月一覧'!$A:$AH,'2か月一覧'!X$1,FALSE)</f>
        <v>185520</v>
      </c>
      <c r="Y28" s="1">
        <f>VLOOKUP($B28,'1か月一覧'!$A:$AH,'2か月一覧'!Y$1,FALSE)+VLOOKUP($C28,'1か月一覧'!$A:$AH,'2か月一覧'!Y$1,FALSE)</f>
        <v>3552</v>
      </c>
      <c r="Z28" s="1">
        <f>VLOOKUP($B28,'1か月一覧'!$A:$AH,'2か月一覧'!Z$1,FALSE)+VLOOKUP($C28,'1か月一覧'!$A:$AH,'2か月一覧'!Z$1,FALSE)</f>
        <v>352</v>
      </c>
      <c r="AA28" s="1">
        <f>VLOOKUP($B28,'1か月一覧'!$A:$AH,'2か月一覧'!AA$1,FALSE)+VLOOKUP($C28,'1か月一覧'!$A:$AH,'2か月一覧'!AA$1,FALSE)</f>
        <v>352</v>
      </c>
      <c r="AB28" s="1">
        <f>VLOOKUP($B28,'1か月一覧'!$A:$AH,'2か月一覧'!AB$1,FALSE)+VLOOKUP($C28,'1か月一覧'!$A:$AH,'2か月一覧'!AB$1,FALSE)</f>
        <v>352</v>
      </c>
      <c r="AC28" s="1">
        <f>VLOOKUP($B28,'1か月一覧'!$A:$AH,'2か月一覧'!AC$1,FALSE)+VLOOKUP($C28,'1か月一覧'!$A:$AH,'2か月一覧'!AC$1,FALSE)</f>
        <v>522</v>
      </c>
      <c r="AD28" s="1">
        <f>VLOOKUP($B28,'1か月一覧'!$A:$AH,'2か月一覧'!AD$1,FALSE)+VLOOKUP($C28,'1か月一覧'!$A:$AH,'2か月一覧'!AD$1,FALSE)</f>
        <v>538</v>
      </c>
      <c r="AE28" s="1">
        <f>VLOOKUP($B28,'1か月一覧'!$A:$AH,'2か月一覧'!AE$1,FALSE)+VLOOKUP($C28,'1か月一覧'!$A:$AH,'2か月一覧'!AE$1,FALSE)</f>
        <v>662</v>
      </c>
      <c r="AF28" s="1">
        <f>VLOOKUP($B28,'1か月一覧'!$A:$AH,'2か月一覧'!AF$1,FALSE)+VLOOKUP($C28,'1か月一覧'!$A:$AH,'2か月一覧'!AF$1,FALSE)</f>
        <v>756</v>
      </c>
      <c r="AG28" s="1">
        <f>VLOOKUP($B28,'1か月一覧'!$A:$AH,'2か月一覧'!AG$1,FALSE)+VLOOKUP($C28,'1か月一覧'!$A:$AH,'2か月一覧'!AG$1,FALSE)</f>
        <v>3452</v>
      </c>
      <c r="AH28" s="1">
        <f>VLOOKUP($B28,'1か月一覧'!$A:$AH,'2か月一覧'!AH$1,FALSE)+VLOOKUP($C28,'1か月一覧'!$A:$AH,'2か月一覧'!AH$1,FALSE)</f>
        <v>3652</v>
      </c>
      <c r="AI28" s="1">
        <f>VLOOKUP($B28,'1か月一覧'!$A:$AH,'2か月一覧'!AI$1,FALSE)+VLOOKUP($C28,'1か月一覧'!$A:$AH,'2か月一覧'!AI$1,FALSE)</f>
        <v>18552</v>
      </c>
      <c r="AJ28" s="1">
        <f>VLOOKUP($B28,'1か月一覧'!$A:$AH,'2か月一覧'!AJ$1,FALSE)+VLOOKUP($C28,'1か月一覧'!$A:$AH,'2か月一覧'!AJ$1,FALSE)</f>
        <v>354</v>
      </c>
    </row>
    <row r="29" spans="1:36">
      <c r="A29" s="1">
        <v>25</v>
      </c>
      <c r="B29" s="1">
        <f t="shared" si="2"/>
        <v>13</v>
      </c>
      <c r="C29" s="1">
        <f t="shared" si="4"/>
        <v>12</v>
      </c>
      <c r="D29" s="1">
        <f>VLOOKUP($B29,'1か月一覧'!$A:$AH,'2か月一覧'!D$1,FALSE)+VLOOKUP($C29,'1か月一覧'!$A:$AH,'2か月一覧'!D$1,FALSE)</f>
        <v>4046</v>
      </c>
      <c r="E29" s="1">
        <f>VLOOKUP($B29,'1か月一覧'!$A:$AH,'2か月一覧'!E$1,FALSE)+VLOOKUP($C29,'1か月一覧'!$A:$AH,'2か月一覧'!E$1,FALSE)</f>
        <v>4046</v>
      </c>
      <c r="F29" s="1">
        <f>VLOOKUP($B29,'1か月一覧'!$A:$AH,'2か月一覧'!F$1,FALSE)+VLOOKUP($C29,'1か月一覧'!$A:$AH,'2か月一覧'!F$1,FALSE)</f>
        <v>4046</v>
      </c>
      <c r="G29" s="1">
        <f>VLOOKUP($B29,'1か月一覧'!$A:$AH,'2か月一覧'!G$1,FALSE)+VLOOKUP($C29,'1か月一覧'!$A:$AH,'2か月一覧'!G$1,FALSE)</f>
        <v>5951</v>
      </c>
      <c r="H29" s="1">
        <f>VLOOKUP($B29,'1か月一覧'!$A:$AH,'2か月一覧'!H$1,FALSE)+VLOOKUP($C29,'1か月一覧'!$A:$AH,'2か月一覧'!H$1,FALSE)</f>
        <v>6127</v>
      </c>
      <c r="I29" s="1">
        <f>VLOOKUP($B29,'1か月一覧'!$A:$AH,'2か月一覧'!I$1,FALSE)+VLOOKUP($C29,'1か月一覧'!$A:$AH,'2か月一覧'!I$1,FALSE)</f>
        <v>7491</v>
      </c>
      <c r="J29" s="1">
        <f>VLOOKUP($B29,'1か月一覧'!$A:$AH,'2か月一覧'!J$1,FALSE)+VLOOKUP($C29,'1か月一覧'!$A:$AH,'2か月一覧'!J$1,FALSE)</f>
        <v>8525</v>
      </c>
      <c r="K29" s="1">
        <f>VLOOKUP($B29,'1か月一覧'!$A:$AH,'2か月一覧'!K$1,FALSE)+VLOOKUP($C29,'1か月一覧'!$A:$AH,'2か月一覧'!K$1,FALSE)</f>
        <v>38181</v>
      </c>
      <c r="L29" s="1">
        <f>VLOOKUP($B29,'1か月一覧'!$A:$AH,'2か月一覧'!L$1,FALSE)+VLOOKUP($C29,'1か月一覧'!$A:$AH,'2か月一覧'!L$1,FALSE)</f>
        <v>40381</v>
      </c>
      <c r="M29" s="1">
        <f>VLOOKUP($B29,'1か月一覧'!$A:$AH,'2か月一覧'!M$1,FALSE)+VLOOKUP($C29,'1か月一覧'!$A:$AH,'2か月一覧'!M$1,FALSE)</f>
        <v>204281</v>
      </c>
      <c r="N29" s="1">
        <f>VLOOKUP($B29,'1か月一覧'!$A:$AH,'2か月一覧'!N$1,FALSE)+VLOOKUP($C29,'1か月一覧'!$A:$AH,'2か月一覧'!N$1,FALSE)</f>
        <v>4065</v>
      </c>
      <c r="O29" s="1">
        <f>VLOOKUP($B29,'1か月一覧'!$A:$AH,'2か月一覧'!O$1,FALSE)+VLOOKUP($C29,'1か月一覧'!$A:$AH,'2か月一覧'!O$1,FALSE)</f>
        <v>3679</v>
      </c>
      <c r="P29" s="1">
        <f>VLOOKUP($B29,'1か月一覧'!$A:$AH,'2か月一覧'!P$1,FALSE)+VLOOKUP($C29,'1か月一覧'!$A:$AH,'2か月一覧'!P$1,FALSE)</f>
        <v>3679</v>
      </c>
      <c r="Q29" s="1">
        <f>VLOOKUP($B29,'1か月一覧'!$A:$AH,'2か月一覧'!Q$1,FALSE)+VLOOKUP($C29,'1か月一覧'!$A:$AH,'2か月一覧'!Q$1,FALSE)</f>
        <v>3679</v>
      </c>
      <c r="R29" s="1">
        <f>VLOOKUP($B29,'1か月一覧'!$A:$AH,'2か月一覧'!R$1,FALSE)+VLOOKUP($C29,'1か月一覧'!$A:$AH,'2か月一覧'!R$1,FALSE)</f>
        <v>5410</v>
      </c>
      <c r="S29" s="1">
        <f>VLOOKUP($B29,'1か月一覧'!$A:$AH,'2か月一覧'!S$1,FALSE)+VLOOKUP($C29,'1か月一覧'!$A:$AH,'2か月一覧'!S$1,FALSE)</f>
        <v>5570</v>
      </c>
      <c r="T29" s="1">
        <f>VLOOKUP($B29,'1か月一覧'!$A:$AH,'2か月一覧'!T$1,FALSE)+VLOOKUP($C29,'1か月一覧'!$A:$AH,'2か月一覧'!T$1,FALSE)</f>
        <v>6810</v>
      </c>
      <c r="U29" s="1">
        <f>VLOOKUP($B29,'1か月一覧'!$A:$AH,'2か月一覧'!U$1,FALSE)+VLOOKUP($C29,'1か月一覧'!$A:$AH,'2か月一覧'!U$1,FALSE)</f>
        <v>7750</v>
      </c>
      <c r="V29" s="1">
        <f>VLOOKUP($B29,'1か月一覧'!$A:$AH,'2か月一覧'!V$1,FALSE)+VLOOKUP($C29,'1か月一覧'!$A:$AH,'2か月一覧'!V$1,FALSE)</f>
        <v>34710</v>
      </c>
      <c r="W29" s="1">
        <f>VLOOKUP($B29,'1か月一覧'!$A:$AH,'2か月一覧'!W$1,FALSE)+VLOOKUP($C29,'1か月一覧'!$A:$AH,'2か月一覧'!W$1,FALSE)</f>
        <v>36710</v>
      </c>
      <c r="X29" s="1">
        <f>VLOOKUP($B29,'1か月一覧'!$A:$AH,'2か月一覧'!X$1,FALSE)+VLOOKUP($C29,'1か月一覧'!$A:$AH,'2か月一覧'!X$1,FALSE)</f>
        <v>185710</v>
      </c>
      <c r="Y29" s="1">
        <f>VLOOKUP($B29,'1か月一覧'!$A:$AH,'2か月一覧'!Y$1,FALSE)+VLOOKUP($C29,'1か月一覧'!$A:$AH,'2か月一覧'!Y$1,FALSE)</f>
        <v>3696</v>
      </c>
      <c r="Z29" s="1">
        <f>VLOOKUP($B29,'1か月一覧'!$A:$AH,'2か月一覧'!Z$1,FALSE)+VLOOKUP($C29,'1か月一覧'!$A:$AH,'2か月一覧'!Z$1,FALSE)</f>
        <v>367</v>
      </c>
      <c r="AA29" s="1">
        <f>VLOOKUP($B29,'1か月一覧'!$A:$AH,'2か月一覧'!AA$1,FALSE)+VLOOKUP($C29,'1か月一覧'!$A:$AH,'2か月一覧'!AA$1,FALSE)</f>
        <v>367</v>
      </c>
      <c r="AB29" s="1">
        <f>VLOOKUP($B29,'1か月一覧'!$A:$AH,'2か月一覧'!AB$1,FALSE)+VLOOKUP($C29,'1か月一覧'!$A:$AH,'2か月一覧'!AB$1,FALSE)</f>
        <v>367</v>
      </c>
      <c r="AC29" s="1">
        <f>VLOOKUP($B29,'1か月一覧'!$A:$AH,'2か月一覧'!AC$1,FALSE)+VLOOKUP($C29,'1か月一覧'!$A:$AH,'2か月一覧'!AC$1,FALSE)</f>
        <v>541</v>
      </c>
      <c r="AD29" s="1">
        <f>VLOOKUP($B29,'1か月一覧'!$A:$AH,'2か月一覧'!AD$1,FALSE)+VLOOKUP($C29,'1か月一覧'!$A:$AH,'2か月一覧'!AD$1,FALSE)</f>
        <v>557</v>
      </c>
      <c r="AE29" s="1">
        <f>VLOOKUP($B29,'1か月一覧'!$A:$AH,'2か月一覧'!AE$1,FALSE)+VLOOKUP($C29,'1か月一覧'!$A:$AH,'2か月一覧'!AE$1,FALSE)</f>
        <v>681</v>
      </c>
      <c r="AF29" s="1">
        <f>VLOOKUP($B29,'1か月一覧'!$A:$AH,'2か月一覧'!AF$1,FALSE)+VLOOKUP($C29,'1か月一覧'!$A:$AH,'2か月一覧'!AF$1,FALSE)</f>
        <v>775</v>
      </c>
      <c r="AG29" s="1">
        <f>VLOOKUP($B29,'1か月一覧'!$A:$AH,'2か月一覧'!AG$1,FALSE)+VLOOKUP($C29,'1か月一覧'!$A:$AH,'2か月一覧'!AG$1,FALSE)</f>
        <v>3471</v>
      </c>
      <c r="AH29" s="1">
        <f>VLOOKUP($B29,'1か月一覧'!$A:$AH,'2か月一覧'!AH$1,FALSE)+VLOOKUP($C29,'1か月一覧'!$A:$AH,'2か月一覧'!AH$1,FALSE)</f>
        <v>3671</v>
      </c>
      <c r="AI29" s="1">
        <f>VLOOKUP($B29,'1か月一覧'!$A:$AH,'2か月一覧'!AI$1,FALSE)+VLOOKUP($C29,'1か月一覧'!$A:$AH,'2か月一覧'!AI$1,FALSE)</f>
        <v>18571</v>
      </c>
      <c r="AJ29" s="1">
        <f>VLOOKUP($B29,'1か月一覧'!$A:$AH,'2か月一覧'!AJ$1,FALSE)+VLOOKUP($C29,'1か月一覧'!$A:$AH,'2か月一覧'!AJ$1,FALSE)</f>
        <v>369</v>
      </c>
    </row>
    <row r="30" spans="1:36">
      <c r="A30" s="1">
        <v>26</v>
      </c>
      <c r="B30" s="1">
        <f t="shared" si="2"/>
        <v>13</v>
      </c>
      <c r="C30" s="1">
        <f t="shared" si="4"/>
        <v>13</v>
      </c>
      <c r="D30" s="1">
        <f>VLOOKUP($B30,'1か月一覧'!$A:$AH,'2か月一覧'!D$1,FALSE)+VLOOKUP($C30,'1か月一覧'!$A:$AH,'2か月一覧'!D$1,FALSE)</f>
        <v>4212</v>
      </c>
      <c r="E30" s="1">
        <f>VLOOKUP($B30,'1か月一覧'!$A:$AH,'2か月一覧'!E$1,FALSE)+VLOOKUP($C30,'1か月一覧'!$A:$AH,'2か月一覧'!E$1,FALSE)</f>
        <v>4212</v>
      </c>
      <c r="F30" s="1">
        <f>VLOOKUP($B30,'1か月一覧'!$A:$AH,'2か月一覧'!F$1,FALSE)+VLOOKUP($C30,'1か月一覧'!$A:$AH,'2か月一覧'!F$1,FALSE)</f>
        <v>4212</v>
      </c>
      <c r="G30" s="1">
        <f>VLOOKUP($B30,'1か月一覧'!$A:$AH,'2か月一覧'!G$1,FALSE)+VLOOKUP($C30,'1か月一覧'!$A:$AH,'2か月一覧'!G$1,FALSE)</f>
        <v>6160</v>
      </c>
      <c r="H30" s="1">
        <f>VLOOKUP($B30,'1か月一覧'!$A:$AH,'2か月一覧'!H$1,FALSE)+VLOOKUP($C30,'1か月一覧'!$A:$AH,'2か月一覧'!H$1,FALSE)</f>
        <v>6336</v>
      </c>
      <c r="I30" s="1">
        <f>VLOOKUP($B30,'1か月一覧'!$A:$AH,'2か月一覧'!I$1,FALSE)+VLOOKUP($C30,'1か月一覧'!$A:$AH,'2か月一覧'!I$1,FALSE)</f>
        <v>7700</v>
      </c>
      <c r="J30" s="1">
        <f>VLOOKUP($B30,'1か月一覧'!$A:$AH,'2か月一覧'!J$1,FALSE)+VLOOKUP($C30,'1か月一覧'!$A:$AH,'2か月一覧'!J$1,FALSE)</f>
        <v>8734</v>
      </c>
      <c r="K30" s="1">
        <f>VLOOKUP($B30,'1か月一覧'!$A:$AH,'2か月一覧'!K$1,FALSE)+VLOOKUP($C30,'1か月一覧'!$A:$AH,'2か月一覧'!K$1,FALSE)</f>
        <v>38390</v>
      </c>
      <c r="L30" s="1">
        <f>VLOOKUP($B30,'1か月一覧'!$A:$AH,'2か月一覧'!L$1,FALSE)+VLOOKUP($C30,'1か月一覧'!$A:$AH,'2か月一覧'!L$1,FALSE)</f>
        <v>40590</v>
      </c>
      <c r="M30" s="1">
        <f>VLOOKUP($B30,'1か月一覧'!$A:$AH,'2か月一覧'!M$1,FALSE)+VLOOKUP($C30,'1か月一覧'!$A:$AH,'2か月一覧'!M$1,FALSE)</f>
        <v>204490</v>
      </c>
      <c r="N30" s="1">
        <f>VLOOKUP($B30,'1か月一覧'!$A:$AH,'2か月一覧'!N$1,FALSE)+VLOOKUP($C30,'1か月一覧'!$A:$AH,'2か月一覧'!N$1,FALSE)</f>
        <v>4224</v>
      </c>
      <c r="O30" s="1">
        <f>VLOOKUP($B30,'1か月一覧'!$A:$AH,'2か月一覧'!O$1,FALSE)+VLOOKUP($C30,'1か月一覧'!$A:$AH,'2か月一覧'!O$1,FALSE)</f>
        <v>3830</v>
      </c>
      <c r="P30" s="1">
        <f>VLOOKUP($B30,'1か月一覧'!$A:$AH,'2か月一覧'!P$1,FALSE)+VLOOKUP($C30,'1か月一覧'!$A:$AH,'2か月一覧'!P$1,FALSE)</f>
        <v>3830</v>
      </c>
      <c r="Q30" s="1">
        <f>VLOOKUP($B30,'1か月一覧'!$A:$AH,'2か月一覧'!Q$1,FALSE)+VLOOKUP($C30,'1か月一覧'!$A:$AH,'2か月一覧'!Q$1,FALSE)</f>
        <v>3830</v>
      </c>
      <c r="R30" s="1">
        <f>VLOOKUP($B30,'1か月一覧'!$A:$AH,'2か月一覧'!R$1,FALSE)+VLOOKUP($C30,'1か月一覧'!$A:$AH,'2か月一覧'!R$1,FALSE)</f>
        <v>5600</v>
      </c>
      <c r="S30" s="1">
        <f>VLOOKUP($B30,'1か月一覧'!$A:$AH,'2か月一覧'!S$1,FALSE)+VLOOKUP($C30,'1か月一覧'!$A:$AH,'2か月一覧'!S$1,FALSE)</f>
        <v>5760</v>
      </c>
      <c r="T30" s="1">
        <f>VLOOKUP($B30,'1か月一覧'!$A:$AH,'2か月一覧'!T$1,FALSE)+VLOOKUP($C30,'1か月一覧'!$A:$AH,'2か月一覧'!T$1,FALSE)</f>
        <v>7000</v>
      </c>
      <c r="U30" s="1">
        <f>VLOOKUP($B30,'1か月一覧'!$A:$AH,'2か月一覧'!U$1,FALSE)+VLOOKUP($C30,'1か月一覧'!$A:$AH,'2か月一覧'!U$1,FALSE)</f>
        <v>7940</v>
      </c>
      <c r="V30" s="1">
        <f>VLOOKUP($B30,'1か月一覧'!$A:$AH,'2か月一覧'!V$1,FALSE)+VLOOKUP($C30,'1か月一覧'!$A:$AH,'2か月一覧'!V$1,FALSE)</f>
        <v>34900</v>
      </c>
      <c r="W30" s="1">
        <f>VLOOKUP($B30,'1か月一覧'!$A:$AH,'2か月一覧'!W$1,FALSE)+VLOOKUP($C30,'1か月一覧'!$A:$AH,'2か月一覧'!W$1,FALSE)</f>
        <v>36900</v>
      </c>
      <c r="X30" s="1">
        <f>VLOOKUP($B30,'1か月一覧'!$A:$AH,'2か月一覧'!X$1,FALSE)+VLOOKUP($C30,'1か月一覧'!$A:$AH,'2か月一覧'!X$1,FALSE)</f>
        <v>185900</v>
      </c>
      <c r="Y30" s="1">
        <f>VLOOKUP($B30,'1か月一覧'!$A:$AH,'2か月一覧'!Y$1,FALSE)+VLOOKUP($C30,'1か月一覧'!$A:$AH,'2か月一覧'!Y$1,FALSE)</f>
        <v>3840</v>
      </c>
      <c r="Z30" s="1">
        <f>VLOOKUP($B30,'1か月一覧'!$A:$AH,'2か月一覧'!Z$1,FALSE)+VLOOKUP($C30,'1か月一覧'!$A:$AH,'2か月一覧'!Z$1,FALSE)</f>
        <v>382</v>
      </c>
      <c r="AA30" s="1">
        <f>VLOOKUP($B30,'1か月一覧'!$A:$AH,'2か月一覧'!AA$1,FALSE)+VLOOKUP($C30,'1か月一覧'!$A:$AH,'2か月一覧'!AA$1,FALSE)</f>
        <v>382</v>
      </c>
      <c r="AB30" s="1">
        <f>VLOOKUP($B30,'1か月一覧'!$A:$AH,'2か月一覧'!AB$1,FALSE)+VLOOKUP($C30,'1か月一覧'!$A:$AH,'2か月一覧'!AB$1,FALSE)</f>
        <v>382</v>
      </c>
      <c r="AC30" s="1">
        <f>VLOOKUP($B30,'1か月一覧'!$A:$AH,'2か月一覧'!AC$1,FALSE)+VLOOKUP($C30,'1か月一覧'!$A:$AH,'2か月一覧'!AC$1,FALSE)</f>
        <v>560</v>
      </c>
      <c r="AD30" s="1">
        <f>VLOOKUP($B30,'1か月一覧'!$A:$AH,'2か月一覧'!AD$1,FALSE)+VLOOKUP($C30,'1か月一覧'!$A:$AH,'2か月一覧'!AD$1,FALSE)</f>
        <v>576</v>
      </c>
      <c r="AE30" s="1">
        <f>VLOOKUP($B30,'1か月一覧'!$A:$AH,'2か月一覧'!AE$1,FALSE)+VLOOKUP($C30,'1か月一覧'!$A:$AH,'2か月一覧'!AE$1,FALSE)</f>
        <v>700</v>
      </c>
      <c r="AF30" s="1">
        <f>VLOOKUP($B30,'1か月一覧'!$A:$AH,'2か月一覧'!AF$1,FALSE)+VLOOKUP($C30,'1か月一覧'!$A:$AH,'2か月一覧'!AF$1,FALSE)</f>
        <v>794</v>
      </c>
      <c r="AG30" s="1">
        <f>VLOOKUP($B30,'1か月一覧'!$A:$AH,'2か月一覧'!AG$1,FALSE)+VLOOKUP($C30,'1か月一覧'!$A:$AH,'2か月一覧'!AG$1,FALSE)</f>
        <v>3490</v>
      </c>
      <c r="AH30" s="1">
        <f>VLOOKUP($B30,'1か月一覧'!$A:$AH,'2か月一覧'!AH$1,FALSE)+VLOOKUP($C30,'1か月一覧'!$A:$AH,'2か月一覧'!AH$1,FALSE)</f>
        <v>3690</v>
      </c>
      <c r="AI30" s="1">
        <f>VLOOKUP($B30,'1か月一覧'!$A:$AH,'2か月一覧'!AI$1,FALSE)+VLOOKUP($C30,'1か月一覧'!$A:$AH,'2か月一覧'!AI$1,FALSE)</f>
        <v>18590</v>
      </c>
      <c r="AJ30" s="1">
        <f>VLOOKUP($B30,'1か月一覧'!$A:$AH,'2か月一覧'!AJ$1,FALSE)+VLOOKUP($C30,'1か月一覧'!$A:$AH,'2か月一覧'!AJ$1,FALSE)</f>
        <v>384</v>
      </c>
    </row>
    <row r="31" spans="1:36">
      <c r="A31" s="1">
        <v>27</v>
      </c>
      <c r="B31" s="1">
        <f t="shared" si="2"/>
        <v>14</v>
      </c>
      <c r="C31" s="1">
        <f t="shared" si="4"/>
        <v>13</v>
      </c>
      <c r="D31" s="1">
        <f>VLOOKUP($B31,'1か月一覧'!$A:$AH,'2か月一覧'!D$1,FALSE)+VLOOKUP($C31,'1か月一覧'!$A:$AH,'2か月一覧'!D$1,FALSE)</f>
        <v>4378</v>
      </c>
      <c r="E31" s="1">
        <f>VLOOKUP($B31,'1か月一覧'!$A:$AH,'2か月一覧'!E$1,FALSE)+VLOOKUP($C31,'1か月一覧'!$A:$AH,'2か月一覧'!E$1,FALSE)</f>
        <v>4378</v>
      </c>
      <c r="F31" s="1">
        <f>VLOOKUP($B31,'1か月一覧'!$A:$AH,'2か月一覧'!F$1,FALSE)+VLOOKUP($C31,'1か月一覧'!$A:$AH,'2か月一覧'!F$1,FALSE)</f>
        <v>4378</v>
      </c>
      <c r="G31" s="1">
        <f>VLOOKUP($B31,'1か月一覧'!$A:$AH,'2か月一覧'!G$1,FALSE)+VLOOKUP($C31,'1か月一覧'!$A:$AH,'2か月一覧'!G$1,FALSE)</f>
        <v>6369</v>
      </c>
      <c r="H31" s="1">
        <f>VLOOKUP($B31,'1か月一覧'!$A:$AH,'2か月一覧'!H$1,FALSE)+VLOOKUP($C31,'1か月一覧'!$A:$AH,'2か月一覧'!H$1,FALSE)</f>
        <v>6545</v>
      </c>
      <c r="I31" s="1">
        <f>VLOOKUP($B31,'1か月一覧'!$A:$AH,'2か月一覧'!I$1,FALSE)+VLOOKUP($C31,'1か月一覧'!$A:$AH,'2か月一覧'!I$1,FALSE)</f>
        <v>7909</v>
      </c>
      <c r="J31" s="1">
        <f>VLOOKUP($B31,'1か月一覧'!$A:$AH,'2か月一覧'!J$1,FALSE)+VLOOKUP($C31,'1か月一覧'!$A:$AH,'2か月一覧'!J$1,FALSE)</f>
        <v>8943</v>
      </c>
      <c r="K31" s="1">
        <f>VLOOKUP($B31,'1か月一覧'!$A:$AH,'2か月一覧'!K$1,FALSE)+VLOOKUP($C31,'1か月一覧'!$A:$AH,'2か月一覧'!K$1,FALSE)</f>
        <v>38599</v>
      </c>
      <c r="L31" s="1">
        <f>VLOOKUP($B31,'1か月一覧'!$A:$AH,'2か月一覧'!L$1,FALSE)+VLOOKUP($C31,'1か月一覧'!$A:$AH,'2か月一覧'!L$1,FALSE)</f>
        <v>40799</v>
      </c>
      <c r="M31" s="1">
        <f>VLOOKUP($B31,'1か月一覧'!$A:$AH,'2か月一覧'!M$1,FALSE)+VLOOKUP($C31,'1か月一覧'!$A:$AH,'2か月一覧'!M$1,FALSE)</f>
        <v>204699</v>
      </c>
      <c r="N31" s="1">
        <f>VLOOKUP($B31,'1か月一覧'!$A:$AH,'2か月一覧'!N$1,FALSE)+VLOOKUP($C31,'1か月一覧'!$A:$AH,'2か月一覧'!N$1,FALSE)</f>
        <v>4382</v>
      </c>
      <c r="O31" s="1">
        <f>VLOOKUP($B31,'1か月一覧'!$A:$AH,'2か月一覧'!O$1,FALSE)+VLOOKUP($C31,'1か月一覧'!$A:$AH,'2か月一覧'!O$1,FALSE)</f>
        <v>3981</v>
      </c>
      <c r="P31" s="1">
        <f>VLOOKUP($B31,'1か月一覧'!$A:$AH,'2か月一覧'!P$1,FALSE)+VLOOKUP($C31,'1か月一覧'!$A:$AH,'2か月一覧'!P$1,FALSE)</f>
        <v>3981</v>
      </c>
      <c r="Q31" s="1">
        <f>VLOOKUP($B31,'1か月一覧'!$A:$AH,'2か月一覧'!Q$1,FALSE)+VLOOKUP($C31,'1か月一覧'!$A:$AH,'2か月一覧'!Q$1,FALSE)</f>
        <v>3981</v>
      </c>
      <c r="R31" s="1">
        <f>VLOOKUP($B31,'1か月一覧'!$A:$AH,'2か月一覧'!R$1,FALSE)+VLOOKUP($C31,'1か月一覧'!$A:$AH,'2か月一覧'!R$1,FALSE)</f>
        <v>5790</v>
      </c>
      <c r="S31" s="1">
        <f>VLOOKUP($B31,'1か月一覧'!$A:$AH,'2か月一覧'!S$1,FALSE)+VLOOKUP($C31,'1か月一覧'!$A:$AH,'2か月一覧'!S$1,FALSE)</f>
        <v>5950</v>
      </c>
      <c r="T31" s="1">
        <f>VLOOKUP($B31,'1か月一覧'!$A:$AH,'2か月一覧'!T$1,FALSE)+VLOOKUP($C31,'1か月一覧'!$A:$AH,'2か月一覧'!T$1,FALSE)</f>
        <v>7190</v>
      </c>
      <c r="U31" s="1">
        <f>VLOOKUP($B31,'1か月一覧'!$A:$AH,'2か月一覧'!U$1,FALSE)+VLOOKUP($C31,'1か月一覧'!$A:$AH,'2か月一覧'!U$1,FALSE)</f>
        <v>8130</v>
      </c>
      <c r="V31" s="1">
        <f>VLOOKUP($B31,'1か月一覧'!$A:$AH,'2か月一覧'!V$1,FALSE)+VLOOKUP($C31,'1か月一覧'!$A:$AH,'2か月一覧'!V$1,FALSE)</f>
        <v>35090</v>
      </c>
      <c r="W31" s="1">
        <f>VLOOKUP($B31,'1か月一覧'!$A:$AH,'2か月一覧'!W$1,FALSE)+VLOOKUP($C31,'1か月一覧'!$A:$AH,'2か月一覧'!W$1,FALSE)</f>
        <v>37090</v>
      </c>
      <c r="X31" s="1">
        <f>VLOOKUP($B31,'1か月一覧'!$A:$AH,'2か月一覧'!X$1,FALSE)+VLOOKUP($C31,'1か月一覧'!$A:$AH,'2か月一覧'!X$1,FALSE)</f>
        <v>186090</v>
      </c>
      <c r="Y31" s="1">
        <f>VLOOKUP($B31,'1か月一覧'!$A:$AH,'2か月一覧'!Y$1,FALSE)+VLOOKUP($C31,'1か月一覧'!$A:$AH,'2か月一覧'!Y$1,FALSE)</f>
        <v>3984</v>
      </c>
      <c r="Z31" s="1">
        <f>VLOOKUP($B31,'1か月一覧'!$A:$AH,'2か月一覧'!Z$1,FALSE)+VLOOKUP($C31,'1か月一覧'!$A:$AH,'2か月一覧'!Z$1,FALSE)</f>
        <v>397</v>
      </c>
      <c r="AA31" s="1">
        <f>VLOOKUP($B31,'1か月一覧'!$A:$AH,'2か月一覧'!AA$1,FALSE)+VLOOKUP($C31,'1か月一覧'!$A:$AH,'2か月一覧'!AA$1,FALSE)</f>
        <v>397</v>
      </c>
      <c r="AB31" s="1">
        <f>VLOOKUP($B31,'1か月一覧'!$A:$AH,'2か月一覧'!AB$1,FALSE)+VLOOKUP($C31,'1か月一覧'!$A:$AH,'2か月一覧'!AB$1,FALSE)</f>
        <v>397</v>
      </c>
      <c r="AC31" s="1">
        <f>VLOOKUP($B31,'1か月一覧'!$A:$AH,'2か月一覧'!AC$1,FALSE)+VLOOKUP($C31,'1か月一覧'!$A:$AH,'2か月一覧'!AC$1,FALSE)</f>
        <v>579</v>
      </c>
      <c r="AD31" s="1">
        <f>VLOOKUP($B31,'1か月一覧'!$A:$AH,'2か月一覧'!AD$1,FALSE)+VLOOKUP($C31,'1か月一覧'!$A:$AH,'2か月一覧'!AD$1,FALSE)</f>
        <v>595</v>
      </c>
      <c r="AE31" s="1">
        <f>VLOOKUP($B31,'1か月一覧'!$A:$AH,'2か月一覧'!AE$1,FALSE)+VLOOKUP($C31,'1か月一覧'!$A:$AH,'2か月一覧'!AE$1,FALSE)</f>
        <v>719</v>
      </c>
      <c r="AF31" s="1">
        <f>VLOOKUP($B31,'1か月一覧'!$A:$AH,'2か月一覧'!AF$1,FALSE)+VLOOKUP($C31,'1か月一覧'!$A:$AH,'2か月一覧'!AF$1,FALSE)</f>
        <v>813</v>
      </c>
      <c r="AG31" s="1">
        <f>VLOOKUP($B31,'1か月一覧'!$A:$AH,'2か月一覧'!AG$1,FALSE)+VLOOKUP($C31,'1か月一覧'!$A:$AH,'2か月一覧'!AG$1,FALSE)</f>
        <v>3509</v>
      </c>
      <c r="AH31" s="1">
        <f>VLOOKUP($B31,'1か月一覧'!$A:$AH,'2か月一覧'!AH$1,FALSE)+VLOOKUP($C31,'1か月一覧'!$A:$AH,'2か月一覧'!AH$1,FALSE)</f>
        <v>3709</v>
      </c>
      <c r="AI31" s="1">
        <f>VLOOKUP($B31,'1か月一覧'!$A:$AH,'2か月一覧'!AI$1,FALSE)+VLOOKUP($C31,'1か月一覧'!$A:$AH,'2か月一覧'!AI$1,FALSE)</f>
        <v>18609</v>
      </c>
      <c r="AJ31" s="1">
        <f>VLOOKUP($B31,'1か月一覧'!$A:$AH,'2か月一覧'!AJ$1,FALSE)+VLOOKUP($C31,'1か月一覧'!$A:$AH,'2か月一覧'!AJ$1,FALSE)</f>
        <v>398</v>
      </c>
    </row>
    <row r="32" spans="1:36">
      <c r="A32" s="1">
        <v>28</v>
      </c>
      <c r="B32" s="1">
        <f t="shared" si="2"/>
        <v>14</v>
      </c>
      <c r="C32" s="1">
        <f t="shared" si="4"/>
        <v>14</v>
      </c>
      <c r="D32" s="1">
        <f>VLOOKUP($B32,'1か月一覧'!$A:$AH,'2か月一覧'!D$1,FALSE)+VLOOKUP($C32,'1か月一覧'!$A:$AH,'2か月一覧'!D$1,FALSE)</f>
        <v>4544</v>
      </c>
      <c r="E32" s="1">
        <f>VLOOKUP($B32,'1か月一覧'!$A:$AH,'2か月一覧'!E$1,FALSE)+VLOOKUP($C32,'1か月一覧'!$A:$AH,'2か月一覧'!E$1,FALSE)</f>
        <v>4544</v>
      </c>
      <c r="F32" s="1">
        <f>VLOOKUP($B32,'1か月一覧'!$A:$AH,'2か月一覧'!F$1,FALSE)+VLOOKUP($C32,'1か月一覧'!$A:$AH,'2か月一覧'!F$1,FALSE)</f>
        <v>4544</v>
      </c>
      <c r="G32" s="1">
        <f>VLOOKUP($B32,'1か月一覧'!$A:$AH,'2か月一覧'!G$1,FALSE)+VLOOKUP($C32,'1か月一覧'!$A:$AH,'2か月一覧'!G$1,FALSE)</f>
        <v>6578</v>
      </c>
      <c r="H32" s="1">
        <f>VLOOKUP($B32,'1か月一覧'!$A:$AH,'2か月一覧'!H$1,FALSE)+VLOOKUP($C32,'1か月一覧'!$A:$AH,'2か月一覧'!H$1,FALSE)</f>
        <v>6754</v>
      </c>
      <c r="I32" s="1">
        <f>VLOOKUP($B32,'1か月一覧'!$A:$AH,'2か月一覧'!I$1,FALSE)+VLOOKUP($C32,'1か月一覧'!$A:$AH,'2か月一覧'!I$1,FALSE)</f>
        <v>8118</v>
      </c>
      <c r="J32" s="1">
        <f>VLOOKUP($B32,'1か月一覧'!$A:$AH,'2か月一覧'!J$1,FALSE)+VLOOKUP($C32,'1か月一覧'!$A:$AH,'2か月一覧'!J$1,FALSE)</f>
        <v>9152</v>
      </c>
      <c r="K32" s="1">
        <f>VLOOKUP($B32,'1か月一覧'!$A:$AH,'2か月一覧'!K$1,FALSE)+VLOOKUP($C32,'1か月一覧'!$A:$AH,'2か月一覧'!K$1,FALSE)</f>
        <v>38808</v>
      </c>
      <c r="L32" s="1">
        <f>VLOOKUP($B32,'1か月一覧'!$A:$AH,'2か月一覧'!L$1,FALSE)+VLOOKUP($C32,'1か月一覧'!$A:$AH,'2か月一覧'!L$1,FALSE)</f>
        <v>41008</v>
      </c>
      <c r="M32" s="1">
        <f>VLOOKUP($B32,'1か月一覧'!$A:$AH,'2か月一覧'!M$1,FALSE)+VLOOKUP($C32,'1か月一覧'!$A:$AH,'2か月一覧'!M$1,FALSE)</f>
        <v>204908</v>
      </c>
      <c r="N32" s="1">
        <f>VLOOKUP($B32,'1か月一覧'!$A:$AH,'2か月一覧'!N$1,FALSE)+VLOOKUP($C32,'1か月一覧'!$A:$AH,'2か月一覧'!N$1,FALSE)</f>
        <v>4540</v>
      </c>
      <c r="O32" s="1">
        <f>VLOOKUP($B32,'1か月一覧'!$A:$AH,'2か月一覧'!O$1,FALSE)+VLOOKUP($C32,'1か月一覧'!$A:$AH,'2か月一覧'!O$1,FALSE)</f>
        <v>4132</v>
      </c>
      <c r="P32" s="1">
        <f>VLOOKUP($B32,'1か月一覧'!$A:$AH,'2か月一覧'!P$1,FALSE)+VLOOKUP($C32,'1か月一覧'!$A:$AH,'2か月一覧'!P$1,FALSE)</f>
        <v>4132</v>
      </c>
      <c r="Q32" s="1">
        <f>VLOOKUP($B32,'1か月一覧'!$A:$AH,'2か月一覧'!Q$1,FALSE)+VLOOKUP($C32,'1か月一覧'!$A:$AH,'2か月一覧'!Q$1,FALSE)</f>
        <v>4132</v>
      </c>
      <c r="R32" s="1">
        <f>VLOOKUP($B32,'1か月一覧'!$A:$AH,'2か月一覧'!R$1,FALSE)+VLOOKUP($C32,'1か月一覧'!$A:$AH,'2か月一覧'!R$1,FALSE)</f>
        <v>5980</v>
      </c>
      <c r="S32" s="1">
        <f>VLOOKUP($B32,'1か月一覧'!$A:$AH,'2か月一覧'!S$1,FALSE)+VLOOKUP($C32,'1か月一覧'!$A:$AH,'2か月一覧'!S$1,FALSE)</f>
        <v>6140</v>
      </c>
      <c r="T32" s="1">
        <f>VLOOKUP($B32,'1か月一覧'!$A:$AH,'2か月一覧'!T$1,FALSE)+VLOOKUP($C32,'1か月一覧'!$A:$AH,'2か月一覧'!T$1,FALSE)</f>
        <v>7380</v>
      </c>
      <c r="U32" s="1">
        <f>VLOOKUP($B32,'1か月一覧'!$A:$AH,'2か月一覧'!U$1,FALSE)+VLOOKUP($C32,'1か月一覧'!$A:$AH,'2か月一覧'!U$1,FALSE)</f>
        <v>8320</v>
      </c>
      <c r="V32" s="1">
        <f>VLOOKUP($B32,'1か月一覧'!$A:$AH,'2か月一覧'!V$1,FALSE)+VLOOKUP($C32,'1か月一覧'!$A:$AH,'2か月一覧'!V$1,FALSE)</f>
        <v>35280</v>
      </c>
      <c r="W32" s="1">
        <f>VLOOKUP($B32,'1か月一覧'!$A:$AH,'2か月一覧'!W$1,FALSE)+VLOOKUP($C32,'1か月一覧'!$A:$AH,'2か月一覧'!W$1,FALSE)</f>
        <v>37280</v>
      </c>
      <c r="X32" s="1">
        <f>VLOOKUP($B32,'1か月一覧'!$A:$AH,'2か月一覧'!X$1,FALSE)+VLOOKUP($C32,'1か月一覧'!$A:$AH,'2か月一覧'!X$1,FALSE)</f>
        <v>186280</v>
      </c>
      <c r="Y32" s="1">
        <f>VLOOKUP($B32,'1か月一覧'!$A:$AH,'2か月一覧'!Y$1,FALSE)+VLOOKUP($C32,'1か月一覧'!$A:$AH,'2か月一覧'!Y$1,FALSE)</f>
        <v>4128</v>
      </c>
      <c r="Z32" s="1">
        <f>VLOOKUP($B32,'1か月一覧'!$A:$AH,'2か月一覧'!Z$1,FALSE)+VLOOKUP($C32,'1か月一覧'!$A:$AH,'2か月一覧'!Z$1,FALSE)</f>
        <v>412</v>
      </c>
      <c r="AA32" s="1">
        <f>VLOOKUP($B32,'1か月一覧'!$A:$AH,'2か月一覧'!AA$1,FALSE)+VLOOKUP($C32,'1か月一覧'!$A:$AH,'2か月一覧'!AA$1,FALSE)</f>
        <v>412</v>
      </c>
      <c r="AB32" s="1">
        <f>VLOOKUP($B32,'1か月一覧'!$A:$AH,'2か月一覧'!AB$1,FALSE)+VLOOKUP($C32,'1か月一覧'!$A:$AH,'2か月一覧'!AB$1,FALSE)</f>
        <v>412</v>
      </c>
      <c r="AC32" s="1">
        <f>VLOOKUP($B32,'1か月一覧'!$A:$AH,'2か月一覧'!AC$1,FALSE)+VLOOKUP($C32,'1か月一覧'!$A:$AH,'2か月一覧'!AC$1,FALSE)</f>
        <v>598</v>
      </c>
      <c r="AD32" s="1">
        <f>VLOOKUP($B32,'1か月一覧'!$A:$AH,'2か月一覧'!AD$1,FALSE)+VLOOKUP($C32,'1か月一覧'!$A:$AH,'2か月一覧'!AD$1,FALSE)</f>
        <v>614</v>
      </c>
      <c r="AE32" s="1">
        <f>VLOOKUP($B32,'1か月一覧'!$A:$AH,'2か月一覧'!AE$1,FALSE)+VLOOKUP($C32,'1か月一覧'!$A:$AH,'2か月一覧'!AE$1,FALSE)</f>
        <v>738</v>
      </c>
      <c r="AF32" s="1">
        <f>VLOOKUP($B32,'1か月一覧'!$A:$AH,'2か月一覧'!AF$1,FALSE)+VLOOKUP($C32,'1か月一覧'!$A:$AH,'2か月一覧'!AF$1,FALSE)</f>
        <v>832</v>
      </c>
      <c r="AG32" s="1">
        <f>VLOOKUP($B32,'1か月一覧'!$A:$AH,'2か月一覧'!AG$1,FALSE)+VLOOKUP($C32,'1か月一覧'!$A:$AH,'2か月一覧'!AG$1,FALSE)</f>
        <v>3528</v>
      </c>
      <c r="AH32" s="1">
        <f>VLOOKUP($B32,'1か月一覧'!$A:$AH,'2か月一覧'!AH$1,FALSE)+VLOOKUP($C32,'1か月一覧'!$A:$AH,'2か月一覧'!AH$1,FALSE)</f>
        <v>3728</v>
      </c>
      <c r="AI32" s="1">
        <f>VLOOKUP($B32,'1か月一覧'!$A:$AH,'2か月一覧'!AI$1,FALSE)+VLOOKUP($C32,'1か月一覧'!$A:$AH,'2か月一覧'!AI$1,FALSE)</f>
        <v>18628</v>
      </c>
      <c r="AJ32" s="1">
        <f>VLOOKUP($B32,'1か月一覧'!$A:$AH,'2か月一覧'!AJ$1,FALSE)+VLOOKUP($C32,'1か月一覧'!$A:$AH,'2か月一覧'!AJ$1,FALSE)</f>
        <v>412</v>
      </c>
    </row>
    <row r="33" spans="1:36">
      <c r="A33" s="1">
        <v>29</v>
      </c>
      <c r="B33" s="1">
        <f t="shared" si="2"/>
        <v>15</v>
      </c>
      <c r="C33" s="1">
        <f t="shared" si="4"/>
        <v>14</v>
      </c>
      <c r="D33" s="1">
        <f>VLOOKUP($B33,'1か月一覧'!$A:$AH,'2か月一覧'!D$1,FALSE)+VLOOKUP($C33,'1か月一覧'!$A:$AH,'2か月一覧'!D$1,FALSE)</f>
        <v>4710</v>
      </c>
      <c r="E33" s="1">
        <f>VLOOKUP($B33,'1か月一覧'!$A:$AH,'2か月一覧'!E$1,FALSE)+VLOOKUP($C33,'1か月一覧'!$A:$AH,'2か月一覧'!E$1,FALSE)</f>
        <v>4710</v>
      </c>
      <c r="F33" s="1">
        <f>VLOOKUP($B33,'1か月一覧'!$A:$AH,'2か月一覧'!F$1,FALSE)+VLOOKUP($C33,'1か月一覧'!$A:$AH,'2か月一覧'!F$1,FALSE)</f>
        <v>4710</v>
      </c>
      <c r="G33" s="1">
        <f>VLOOKUP($B33,'1か月一覧'!$A:$AH,'2か月一覧'!G$1,FALSE)+VLOOKUP($C33,'1か月一覧'!$A:$AH,'2か月一覧'!G$1,FALSE)</f>
        <v>6787</v>
      </c>
      <c r="H33" s="1">
        <f>VLOOKUP($B33,'1か月一覧'!$A:$AH,'2か月一覧'!H$1,FALSE)+VLOOKUP($C33,'1か月一覧'!$A:$AH,'2か月一覧'!H$1,FALSE)</f>
        <v>6963</v>
      </c>
      <c r="I33" s="1">
        <f>VLOOKUP($B33,'1か月一覧'!$A:$AH,'2か月一覧'!I$1,FALSE)+VLOOKUP($C33,'1か月一覧'!$A:$AH,'2か月一覧'!I$1,FALSE)</f>
        <v>8327</v>
      </c>
      <c r="J33" s="1">
        <f>VLOOKUP($B33,'1か月一覧'!$A:$AH,'2か月一覧'!J$1,FALSE)+VLOOKUP($C33,'1か月一覧'!$A:$AH,'2か月一覧'!J$1,FALSE)</f>
        <v>9361</v>
      </c>
      <c r="K33" s="1">
        <f>VLOOKUP($B33,'1か月一覧'!$A:$AH,'2か月一覧'!K$1,FALSE)+VLOOKUP($C33,'1か月一覧'!$A:$AH,'2か月一覧'!K$1,FALSE)</f>
        <v>39017</v>
      </c>
      <c r="L33" s="1">
        <f>VLOOKUP($B33,'1か月一覧'!$A:$AH,'2か月一覧'!L$1,FALSE)+VLOOKUP($C33,'1か月一覧'!$A:$AH,'2か月一覧'!L$1,FALSE)</f>
        <v>41217</v>
      </c>
      <c r="M33" s="1">
        <f>VLOOKUP($B33,'1か月一覧'!$A:$AH,'2か月一覧'!M$1,FALSE)+VLOOKUP($C33,'1か月一覧'!$A:$AH,'2か月一覧'!M$1,FALSE)</f>
        <v>205117</v>
      </c>
      <c r="N33" s="1">
        <f>VLOOKUP($B33,'1か月一覧'!$A:$AH,'2か月一覧'!N$1,FALSE)+VLOOKUP($C33,'1か月一覧'!$A:$AH,'2か月一覧'!N$1,FALSE)</f>
        <v>4698</v>
      </c>
      <c r="O33" s="1">
        <f>VLOOKUP($B33,'1か月一覧'!$A:$AH,'2か月一覧'!O$1,FALSE)+VLOOKUP($C33,'1か月一覧'!$A:$AH,'2か月一覧'!O$1,FALSE)</f>
        <v>4283</v>
      </c>
      <c r="P33" s="1">
        <f>VLOOKUP($B33,'1か月一覧'!$A:$AH,'2か月一覧'!P$1,FALSE)+VLOOKUP($C33,'1か月一覧'!$A:$AH,'2か月一覧'!P$1,FALSE)</f>
        <v>4283</v>
      </c>
      <c r="Q33" s="1">
        <f>VLOOKUP($B33,'1か月一覧'!$A:$AH,'2か月一覧'!Q$1,FALSE)+VLOOKUP($C33,'1か月一覧'!$A:$AH,'2か月一覧'!Q$1,FALSE)</f>
        <v>4283</v>
      </c>
      <c r="R33" s="1">
        <f>VLOOKUP($B33,'1か月一覧'!$A:$AH,'2か月一覧'!R$1,FALSE)+VLOOKUP($C33,'1か月一覧'!$A:$AH,'2か月一覧'!R$1,FALSE)</f>
        <v>6170</v>
      </c>
      <c r="S33" s="1">
        <f>VLOOKUP($B33,'1か月一覧'!$A:$AH,'2か月一覧'!S$1,FALSE)+VLOOKUP($C33,'1か月一覧'!$A:$AH,'2か月一覧'!S$1,FALSE)</f>
        <v>6330</v>
      </c>
      <c r="T33" s="1">
        <f>VLOOKUP($B33,'1か月一覧'!$A:$AH,'2か月一覧'!T$1,FALSE)+VLOOKUP($C33,'1か月一覧'!$A:$AH,'2か月一覧'!T$1,FALSE)</f>
        <v>7570</v>
      </c>
      <c r="U33" s="1">
        <f>VLOOKUP($B33,'1か月一覧'!$A:$AH,'2か月一覧'!U$1,FALSE)+VLOOKUP($C33,'1か月一覧'!$A:$AH,'2か月一覧'!U$1,FALSE)</f>
        <v>8510</v>
      </c>
      <c r="V33" s="1">
        <f>VLOOKUP($B33,'1か月一覧'!$A:$AH,'2か月一覧'!V$1,FALSE)+VLOOKUP($C33,'1か月一覧'!$A:$AH,'2か月一覧'!V$1,FALSE)</f>
        <v>35470</v>
      </c>
      <c r="W33" s="1">
        <f>VLOOKUP($B33,'1か月一覧'!$A:$AH,'2か月一覧'!W$1,FALSE)+VLOOKUP($C33,'1か月一覧'!$A:$AH,'2か月一覧'!W$1,FALSE)</f>
        <v>37470</v>
      </c>
      <c r="X33" s="1">
        <f>VLOOKUP($B33,'1か月一覧'!$A:$AH,'2か月一覧'!X$1,FALSE)+VLOOKUP($C33,'1か月一覧'!$A:$AH,'2か月一覧'!X$1,FALSE)</f>
        <v>186470</v>
      </c>
      <c r="Y33" s="1">
        <f>VLOOKUP($B33,'1か月一覧'!$A:$AH,'2か月一覧'!Y$1,FALSE)+VLOOKUP($C33,'1か月一覧'!$A:$AH,'2か月一覧'!Y$1,FALSE)</f>
        <v>4272</v>
      </c>
      <c r="Z33" s="1">
        <f>VLOOKUP($B33,'1か月一覧'!$A:$AH,'2か月一覧'!Z$1,FALSE)+VLOOKUP($C33,'1か月一覧'!$A:$AH,'2か月一覧'!Z$1,FALSE)</f>
        <v>427</v>
      </c>
      <c r="AA33" s="1">
        <f>VLOOKUP($B33,'1か月一覧'!$A:$AH,'2か月一覧'!AA$1,FALSE)+VLOOKUP($C33,'1か月一覧'!$A:$AH,'2か月一覧'!AA$1,FALSE)</f>
        <v>427</v>
      </c>
      <c r="AB33" s="1">
        <f>VLOOKUP($B33,'1か月一覧'!$A:$AH,'2か月一覧'!AB$1,FALSE)+VLOOKUP($C33,'1か月一覧'!$A:$AH,'2か月一覧'!AB$1,FALSE)</f>
        <v>427</v>
      </c>
      <c r="AC33" s="1">
        <f>VLOOKUP($B33,'1か月一覧'!$A:$AH,'2か月一覧'!AC$1,FALSE)+VLOOKUP($C33,'1か月一覧'!$A:$AH,'2か月一覧'!AC$1,FALSE)</f>
        <v>617</v>
      </c>
      <c r="AD33" s="1">
        <f>VLOOKUP($B33,'1か月一覧'!$A:$AH,'2か月一覧'!AD$1,FALSE)+VLOOKUP($C33,'1か月一覧'!$A:$AH,'2か月一覧'!AD$1,FALSE)</f>
        <v>633</v>
      </c>
      <c r="AE33" s="1">
        <f>VLOOKUP($B33,'1か月一覧'!$A:$AH,'2か月一覧'!AE$1,FALSE)+VLOOKUP($C33,'1か月一覧'!$A:$AH,'2か月一覧'!AE$1,FALSE)</f>
        <v>757</v>
      </c>
      <c r="AF33" s="1">
        <f>VLOOKUP($B33,'1か月一覧'!$A:$AH,'2か月一覧'!AF$1,FALSE)+VLOOKUP($C33,'1か月一覧'!$A:$AH,'2か月一覧'!AF$1,FALSE)</f>
        <v>851</v>
      </c>
      <c r="AG33" s="1">
        <f>VLOOKUP($B33,'1か月一覧'!$A:$AH,'2か月一覧'!AG$1,FALSE)+VLOOKUP($C33,'1か月一覧'!$A:$AH,'2か月一覧'!AG$1,FALSE)</f>
        <v>3547</v>
      </c>
      <c r="AH33" s="1">
        <f>VLOOKUP($B33,'1か月一覧'!$A:$AH,'2か月一覧'!AH$1,FALSE)+VLOOKUP($C33,'1か月一覧'!$A:$AH,'2か月一覧'!AH$1,FALSE)</f>
        <v>3747</v>
      </c>
      <c r="AI33" s="1">
        <f>VLOOKUP($B33,'1か月一覧'!$A:$AH,'2か月一覧'!AI$1,FALSE)+VLOOKUP($C33,'1か月一覧'!$A:$AH,'2か月一覧'!AI$1,FALSE)</f>
        <v>18647</v>
      </c>
      <c r="AJ33" s="1">
        <f>VLOOKUP($B33,'1か月一覧'!$A:$AH,'2か月一覧'!AJ$1,FALSE)+VLOOKUP($C33,'1か月一覧'!$A:$AH,'2か月一覧'!AJ$1,FALSE)</f>
        <v>426</v>
      </c>
    </row>
    <row r="34" spans="1:36">
      <c r="A34" s="1">
        <v>30</v>
      </c>
      <c r="B34" s="1">
        <f t="shared" si="2"/>
        <v>15</v>
      </c>
      <c r="C34" s="1">
        <f t="shared" si="4"/>
        <v>15</v>
      </c>
      <c r="D34" s="1">
        <f>VLOOKUP($B34,'1か月一覧'!$A:$AH,'2か月一覧'!D$1,FALSE)+VLOOKUP($C34,'1か月一覧'!$A:$AH,'2か月一覧'!D$1,FALSE)</f>
        <v>4876</v>
      </c>
      <c r="E34" s="1">
        <f>VLOOKUP($B34,'1か月一覧'!$A:$AH,'2か月一覧'!E$1,FALSE)+VLOOKUP($C34,'1か月一覧'!$A:$AH,'2か月一覧'!E$1,FALSE)</f>
        <v>4876</v>
      </c>
      <c r="F34" s="1">
        <f>VLOOKUP($B34,'1か月一覧'!$A:$AH,'2か月一覧'!F$1,FALSE)+VLOOKUP($C34,'1か月一覧'!$A:$AH,'2か月一覧'!F$1,FALSE)</f>
        <v>4876</v>
      </c>
      <c r="G34" s="1">
        <f>VLOOKUP($B34,'1か月一覧'!$A:$AH,'2か月一覧'!G$1,FALSE)+VLOOKUP($C34,'1か月一覧'!$A:$AH,'2か月一覧'!G$1,FALSE)</f>
        <v>6996</v>
      </c>
      <c r="H34" s="1">
        <f>VLOOKUP($B34,'1か月一覧'!$A:$AH,'2か月一覧'!H$1,FALSE)+VLOOKUP($C34,'1か月一覧'!$A:$AH,'2か月一覧'!H$1,FALSE)</f>
        <v>7172</v>
      </c>
      <c r="I34" s="1">
        <f>VLOOKUP($B34,'1か月一覧'!$A:$AH,'2か月一覧'!I$1,FALSE)+VLOOKUP($C34,'1か月一覧'!$A:$AH,'2か月一覧'!I$1,FALSE)</f>
        <v>8536</v>
      </c>
      <c r="J34" s="1">
        <f>VLOOKUP($B34,'1か月一覧'!$A:$AH,'2か月一覧'!J$1,FALSE)+VLOOKUP($C34,'1か月一覧'!$A:$AH,'2か月一覧'!J$1,FALSE)</f>
        <v>9570</v>
      </c>
      <c r="K34" s="1">
        <f>VLOOKUP($B34,'1か月一覧'!$A:$AH,'2か月一覧'!K$1,FALSE)+VLOOKUP($C34,'1か月一覧'!$A:$AH,'2か月一覧'!K$1,FALSE)</f>
        <v>39226</v>
      </c>
      <c r="L34" s="1">
        <f>VLOOKUP($B34,'1か月一覧'!$A:$AH,'2か月一覧'!L$1,FALSE)+VLOOKUP($C34,'1か月一覧'!$A:$AH,'2か月一覧'!L$1,FALSE)</f>
        <v>41426</v>
      </c>
      <c r="M34" s="1">
        <f>VLOOKUP($B34,'1か月一覧'!$A:$AH,'2か月一覧'!M$1,FALSE)+VLOOKUP($C34,'1か月一覧'!$A:$AH,'2か月一覧'!M$1,FALSE)</f>
        <v>205326</v>
      </c>
      <c r="N34" s="1">
        <f>VLOOKUP($B34,'1か月一覧'!$A:$AH,'2か月一覧'!N$1,FALSE)+VLOOKUP($C34,'1か月一覧'!$A:$AH,'2か月一覧'!N$1,FALSE)</f>
        <v>4856</v>
      </c>
      <c r="O34" s="1">
        <f>VLOOKUP($B34,'1か月一覧'!$A:$AH,'2か月一覧'!O$1,FALSE)+VLOOKUP($C34,'1か月一覧'!$A:$AH,'2か月一覧'!O$1,FALSE)</f>
        <v>4434</v>
      </c>
      <c r="P34" s="1">
        <f>VLOOKUP($B34,'1か月一覧'!$A:$AH,'2か月一覧'!P$1,FALSE)+VLOOKUP($C34,'1か月一覧'!$A:$AH,'2か月一覧'!P$1,FALSE)</f>
        <v>4434</v>
      </c>
      <c r="Q34" s="1">
        <f>VLOOKUP($B34,'1か月一覧'!$A:$AH,'2か月一覧'!Q$1,FALSE)+VLOOKUP($C34,'1か月一覧'!$A:$AH,'2か月一覧'!Q$1,FALSE)</f>
        <v>4434</v>
      </c>
      <c r="R34" s="1">
        <f>VLOOKUP($B34,'1か月一覧'!$A:$AH,'2か月一覧'!R$1,FALSE)+VLOOKUP($C34,'1か月一覧'!$A:$AH,'2か月一覧'!R$1,FALSE)</f>
        <v>6360</v>
      </c>
      <c r="S34" s="1">
        <f>VLOOKUP($B34,'1か月一覧'!$A:$AH,'2か月一覧'!S$1,FALSE)+VLOOKUP($C34,'1か月一覧'!$A:$AH,'2か月一覧'!S$1,FALSE)</f>
        <v>6520</v>
      </c>
      <c r="T34" s="1">
        <f>VLOOKUP($B34,'1か月一覧'!$A:$AH,'2か月一覧'!T$1,FALSE)+VLOOKUP($C34,'1か月一覧'!$A:$AH,'2か月一覧'!T$1,FALSE)</f>
        <v>7760</v>
      </c>
      <c r="U34" s="1">
        <f>VLOOKUP($B34,'1か月一覧'!$A:$AH,'2か月一覧'!U$1,FALSE)+VLOOKUP($C34,'1か月一覧'!$A:$AH,'2か月一覧'!U$1,FALSE)</f>
        <v>8700</v>
      </c>
      <c r="V34" s="1">
        <f>VLOOKUP($B34,'1か月一覧'!$A:$AH,'2か月一覧'!V$1,FALSE)+VLOOKUP($C34,'1か月一覧'!$A:$AH,'2か月一覧'!V$1,FALSE)</f>
        <v>35660</v>
      </c>
      <c r="W34" s="1">
        <f>VLOOKUP($B34,'1か月一覧'!$A:$AH,'2か月一覧'!W$1,FALSE)+VLOOKUP($C34,'1か月一覧'!$A:$AH,'2か月一覧'!W$1,FALSE)</f>
        <v>37660</v>
      </c>
      <c r="X34" s="1">
        <f>VLOOKUP($B34,'1か月一覧'!$A:$AH,'2か月一覧'!X$1,FALSE)+VLOOKUP($C34,'1か月一覧'!$A:$AH,'2か月一覧'!X$1,FALSE)</f>
        <v>186660</v>
      </c>
      <c r="Y34" s="1">
        <f>VLOOKUP($B34,'1か月一覧'!$A:$AH,'2か月一覧'!Y$1,FALSE)+VLOOKUP($C34,'1か月一覧'!$A:$AH,'2か月一覧'!Y$1,FALSE)</f>
        <v>4416</v>
      </c>
      <c r="Z34" s="1">
        <f>VLOOKUP($B34,'1か月一覧'!$A:$AH,'2か月一覧'!Z$1,FALSE)+VLOOKUP($C34,'1か月一覧'!$A:$AH,'2か月一覧'!Z$1,FALSE)</f>
        <v>442</v>
      </c>
      <c r="AA34" s="1">
        <f>VLOOKUP($B34,'1か月一覧'!$A:$AH,'2か月一覧'!AA$1,FALSE)+VLOOKUP($C34,'1か月一覧'!$A:$AH,'2か月一覧'!AA$1,FALSE)</f>
        <v>442</v>
      </c>
      <c r="AB34" s="1">
        <f>VLOOKUP($B34,'1か月一覧'!$A:$AH,'2か月一覧'!AB$1,FALSE)+VLOOKUP($C34,'1か月一覧'!$A:$AH,'2か月一覧'!AB$1,FALSE)</f>
        <v>442</v>
      </c>
      <c r="AC34" s="1">
        <f>VLOOKUP($B34,'1か月一覧'!$A:$AH,'2か月一覧'!AC$1,FALSE)+VLOOKUP($C34,'1か月一覧'!$A:$AH,'2か月一覧'!AC$1,FALSE)</f>
        <v>636</v>
      </c>
      <c r="AD34" s="1">
        <f>VLOOKUP($B34,'1か月一覧'!$A:$AH,'2か月一覧'!AD$1,FALSE)+VLOOKUP($C34,'1か月一覧'!$A:$AH,'2か月一覧'!AD$1,FALSE)</f>
        <v>652</v>
      </c>
      <c r="AE34" s="1">
        <f>VLOOKUP($B34,'1か月一覧'!$A:$AH,'2か月一覧'!AE$1,FALSE)+VLOOKUP($C34,'1か月一覧'!$A:$AH,'2か月一覧'!AE$1,FALSE)</f>
        <v>776</v>
      </c>
      <c r="AF34" s="1">
        <f>VLOOKUP($B34,'1か月一覧'!$A:$AH,'2か月一覧'!AF$1,FALSE)+VLOOKUP($C34,'1か月一覧'!$A:$AH,'2か月一覧'!AF$1,FALSE)</f>
        <v>870</v>
      </c>
      <c r="AG34" s="1">
        <f>VLOOKUP($B34,'1か月一覧'!$A:$AH,'2か月一覧'!AG$1,FALSE)+VLOOKUP($C34,'1か月一覧'!$A:$AH,'2か月一覧'!AG$1,FALSE)</f>
        <v>3566</v>
      </c>
      <c r="AH34" s="1">
        <f>VLOOKUP($B34,'1か月一覧'!$A:$AH,'2か月一覧'!AH$1,FALSE)+VLOOKUP($C34,'1か月一覧'!$A:$AH,'2か月一覧'!AH$1,FALSE)</f>
        <v>3766</v>
      </c>
      <c r="AI34" s="1">
        <f>VLOOKUP($B34,'1か月一覧'!$A:$AH,'2か月一覧'!AI$1,FALSE)+VLOOKUP($C34,'1か月一覧'!$A:$AH,'2か月一覧'!AI$1,FALSE)</f>
        <v>18666</v>
      </c>
      <c r="AJ34" s="1">
        <f>VLOOKUP($B34,'1か月一覧'!$A:$AH,'2か月一覧'!AJ$1,FALSE)+VLOOKUP($C34,'1か月一覧'!$A:$AH,'2か月一覧'!AJ$1,FALSE)</f>
        <v>440</v>
      </c>
    </row>
    <row r="35" spans="1:36">
      <c r="A35" s="1">
        <v>31</v>
      </c>
      <c r="B35" s="1">
        <f t="shared" si="2"/>
        <v>16</v>
      </c>
      <c r="C35" s="1">
        <f t="shared" si="4"/>
        <v>15</v>
      </c>
      <c r="D35" s="1">
        <f>VLOOKUP($B35,'1か月一覧'!$A:$AH,'2か月一覧'!D$1,FALSE)+VLOOKUP($C35,'1か月一覧'!$A:$AH,'2か月一覧'!D$1,FALSE)</f>
        <v>5042</v>
      </c>
      <c r="E35" s="1">
        <f>VLOOKUP($B35,'1か月一覧'!$A:$AH,'2か月一覧'!E$1,FALSE)+VLOOKUP($C35,'1か月一覧'!$A:$AH,'2か月一覧'!E$1,FALSE)</f>
        <v>5042</v>
      </c>
      <c r="F35" s="1">
        <f>VLOOKUP($B35,'1か月一覧'!$A:$AH,'2か月一覧'!F$1,FALSE)+VLOOKUP($C35,'1か月一覧'!$A:$AH,'2か月一覧'!F$1,FALSE)</f>
        <v>5042</v>
      </c>
      <c r="G35" s="1">
        <f>VLOOKUP($B35,'1か月一覧'!$A:$AH,'2か月一覧'!G$1,FALSE)+VLOOKUP($C35,'1か月一覧'!$A:$AH,'2か月一覧'!G$1,FALSE)</f>
        <v>7205</v>
      </c>
      <c r="H35" s="1">
        <f>VLOOKUP($B35,'1か月一覧'!$A:$AH,'2か月一覧'!H$1,FALSE)+VLOOKUP($C35,'1か月一覧'!$A:$AH,'2か月一覧'!H$1,FALSE)</f>
        <v>7381</v>
      </c>
      <c r="I35" s="1">
        <f>VLOOKUP($B35,'1か月一覧'!$A:$AH,'2か月一覧'!I$1,FALSE)+VLOOKUP($C35,'1か月一覧'!$A:$AH,'2か月一覧'!I$1,FALSE)</f>
        <v>8745</v>
      </c>
      <c r="J35" s="1">
        <f>VLOOKUP($B35,'1か月一覧'!$A:$AH,'2か月一覧'!J$1,FALSE)+VLOOKUP($C35,'1か月一覧'!$A:$AH,'2か月一覧'!J$1,FALSE)</f>
        <v>9779</v>
      </c>
      <c r="K35" s="1">
        <f>VLOOKUP($B35,'1か月一覧'!$A:$AH,'2か月一覧'!K$1,FALSE)+VLOOKUP($C35,'1か月一覧'!$A:$AH,'2か月一覧'!K$1,FALSE)</f>
        <v>39435</v>
      </c>
      <c r="L35" s="1">
        <f>VLOOKUP($B35,'1か月一覧'!$A:$AH,'2か月一覧'!L$1,FALSE)+VLOOKUP($C35,'1か月一覧'!$A:$AH,'2か月一覧'!L$1,FALSE)</f>
        <v>41635</v>
      </c>
      <c r="M35" s="1">
        <f>VLOOKUP($B35,'1か月一覧'!$A:$AH,'2か月一覧'!M$1,FALSE)+VLOOKUP($C35,'1か月一覧'!$A:$AH,'2か月一覧'!M$1,FALSE)</f>
        <v>205535</v>
      </c>
      <c r="N35" s="1">
        <f>VLOOKUP($B35,'1か月一覧'!$A:$AH,'2か月一覧'!N$1,FALSE)+VLOOKUP($C35,'1か月一覧'!$A:$AH,'2か月一覧'!N$1,FALSE)</f>
        <v>5015</v>
      </c>
      <c r="O35" s="1">
        <f>VLOOKUP($B35,'1か月一覧'!$A:$AH,'2か月一覧'!O$1,FALSE)+VLOOKUP($C35,'1か月一覧'!$A:$AH,'2か月一覧'!O$1,FALSE)</f>
        <v>4585</v>
      </c>
      <c r="P35" s="1">
        <f>VLOOKUP($B35,'1か月一覧'!$A:$AH,'2か月一覧'!P$1,FALSE)+VLOOKUP($C35,'1か月一覧'!$A:$AH,'2か月一覧'!P$1,FALSE)</f>
        <v>4585</v>
      </c>
      <c r="Q35" s="1">
        <f>VLOOKUP($B35,'1か月一覧'!$A:$AH,'2か月一覧'!Q$1,FALSE)+VLOOKUP($C35,'1か月一覧'!$A:$AH,'2か月一覧'!Q$1,FALSE)</f>
        <v>4585</v>
      </c>
      <c r="R35" s="1">
        <f>VLOOKUP($B35,'1か月一覧'!$A:$AH,'2か月一覧'!R$1,FALSE)+VLOOKUP($C35,'1か月一覧'!$A:$AH,'2か月一覧'!R$1,FALSE)</f>
        <v>6550</v>
      </c>
      <c r="S35" s="1">
        <f>VLOOKUP($B35,'1か月一覧'!$A:$AH,'2か月一覧'!S$1,FALSE)+VLOOKUP($C35,'1か月一覧'!$A:$AH,'2か月一覧'!S$1,FALSE)</f>
        <v>6710</v>
      </c>
      <c r="T35" s="1">
        <f>VLOOKUP($B35,'1か月一覧'!$A:$AH,'2か月一覧'!T$1,FALSE)+VLOOKUP($C35,'1か月一覧'!$A:$AH,'2か月一覧'!T$1,FALSE)</f>
        <v>7950</v>
      </c>
      <c r="U35" s="1">
        <f>VLOOKUP($B35,'1か月一覧'!$A:$AH,'2か月一覧'!U$1,FALSE)+VLOOKUP($C35,'1か月一覧'!$A:$AH,'2か月一覧'!U$1,FALSE)</f>
        <v>8890</v>
      </c>
      <c r="V35" s="1">
        <f>VLOOKUP($B35,'1か月一覧'!$A:$AH,'2か月一覧'!V$1,FALSE)+VLOOKUP($C35,'1か月一覧'!$A:$AH,'2か月一覧'!V$1,FALSE)</f>
        <v>35850</v>
      </c>
      <c r="W35" s="1">
        <f>VLOOKUP($B35,'1か月一覧'!$A:$AH,'2か月一覧'!W$1,FALSE)+VLOOKUP($C35,'1か月一覧'!$A:$AH,'2か月一覧'!W$1,FALSE)</f>
        <v>37850</v>
      </c>
      <c r="X35" s="1">
        <f>VLOOKUP($B35,'1か月一覧'!$A:$AH,'2か月一覧'!X$1,FALSE)+VLOOKUP($C35,'1か月一覧'!$A:$AH,'2か月一覧'!X$1,FALSE)</f>
        <v>186850</v>
      </c>
      <c r="Y35" s="1">
        <f>VLOOKUP($B35,'1か月一覧'!$A:$AH,'2か月一覧'!Y$1,FALSE)+VLOOKUP($C35,'1か月一覧'!$A:$AH,'2か月一覧'!Y$1,FALSE)</f>
        <v>4560</v>
      </c>
      <c r="Z35" s="1">
        <f>VLOOKUP($B35,'1か月一覧'!$A:$AH,'2か月一覧'!Z$1,FALSE)+VLOOKUP($C35,'1か月一覧'!$A:$AH,'2か月一覧'!Z$1,FALSE)</f>
        <v>457</v>
      </c>
      <c r="AA35" s="1">
        <f>VLOOKUP($B35,'1か月一覧'!$A:$AH,'2か月一覧'!AA$1,FALSE)+VLOOKUP($C35,'1か月一覧'!$A:$AH,'2か月一覧'!AA$1,FALSE)</f>
        <v>457</v>
      </c>
      <c r="AB35" s="1">
        <f>VLOOKUP($B35,'1か月一覧'!$A:$AH,'2か月一覧'!AB$1,FALSE)+VLOOKUP($C35,'1か月一覧'!$A:$AH,'2か月一覧'!AB$1,FALSE)</f>
        <v>457</v>
      </c>
      <c r="AC35" s="1">
        <f>VLOOKUP($B35,'1か月一覧'!$A:$AH,'2か月一覧'!AC$1,FALSE)+VLOOKUP($C35,'1か月一覧'!$A:$AH,'2か月一覧'!AC$1,FALSE)</f>
        <v>655</v>
      </c>
      <c r="AD35" s="1">
        <f>VLOOKUP($B35,'1か月一覧'!$A:$AH,'2か月一覧'!AD$1,FALSE)+VLOOKUP($C35,'1か月一覧'!$A:$AH,'2か月一覧'!AD$1,FALSE)</f>
        <v>671</v>
      </c>
      <c r="AE35" s="1">
        <f>VLOOKUP($B35,'1か月一覧'!$A:$AH,'2か月一覧'!AE$1,FALSE)+VLOOKUP($C35,'1か月一覧'!$A:$AH,'2か月一覧'!AE$1,FALSE)</f>
        <v>795</v>
      </c>
      <c r="AF35" s="1">
        <f>VLOOKUP($B35,'1か月一覧'!$A:$AH,'2か月一覧'!AF$1,FALSE)+VLOOKUP($C35,'1か月一覧'!$A:$AH,'2か月一覧'!AF$1,FALSE)</f>
        <v>889</v>
      </c>
      <c r="AG35" s="1">
        <f>VLOOKUP($B35,'1か月一覧'!$A:$AH,'2か月一覧'!AG$1,FALSE)+VLOOKUP($C35,'1か月一覧'!$A:$AH,'2か月一覧'!AG$1,FALSE)</f>
        <v>3585</v>
      </c>
      <c r="AH35" s="1">
        <f>VLOOKUP($B35,'1か月一覧'!$A:$AH,'2か月一覧'!AH$1,FALSE)+VLOOKUP($C35,'1か月一覧'!$A:$AH,'2か月一覧'!AH$1,FALSE)</f>
        <v>3785</v>
      </c>
      <c r="AI35" s="1">
        <f>VLOOKUP($B35,'1か月一覧'!$A:$AH,'2か月一覧'!AI$1,FALSE)+VLOOKUP($C35,'1か月一覧'!$A:$AH,'2か月一覧'!AI$1,FALSE)</f>
        <v>18685</v>
      </c>
      <c r="AJ35" s="1">
        <f>VLOOKUP($B35,'1か月一覧'!$A:$AH,'2か月一覧'!AJ$1,FALSE)+VLOOKUP($C35,'1か月一覧'!$A:$AH,'2か月一覧'!AJ$1,FALSE)</f>
        <v>455</v>
      </c>
    </row>
    <row r="36" spans="1:36">
      <c r="A36" s="1">
        <v>32</v>
      </c>
      <c r="B36" s="1">
        <f t="shared" si="2"/>
        <v>16</v>
      </c>
      <c r="C36" s="1">
        <f t="shared" si="4"/>
        <v>16</v>
      </c>
      <c r="D36" s="1">
        <f>VLOOKUP($B36,'1か月一覧'!$A:$AH,'2か月一覧'!D$1,FALSE)+VLOOKUP($C36,'1か月一覧'!$A:$AH,'2か月一覧'!D$1,FALSE)</f>
        <v>5208</v>
      </c>
      <c r="E36" s="1">
        <f>VLOOKUP($B36,'1か月一覧'!$A:$AH,'2か月一覧'!E$1,FALSE)+VLOOKUP($C36,'1か月一覧'!$A:$AH,'2か月一覧'!E$1,FALSE)</f>
        <v>5208</v>
      </c>
      <c r="F36" s="1">
        <f>VLOOKUP($B36,'1か月一覧'!$A:$AH,'2か月一覧'!F$1,FALSE)+VLOOKUP($C36,'1か月一覧'!$A:$AH,'2か月一覧'!F$1,FALSE)</f>
        <v>5208</v>
      </c>
      <c r="G36" s="1">
        <f>VLOOKUP($B36,'1か月一覧'!$A:$AH,'2か月一覧'!G$1,FALSE)+VLOOKUP($C36,'1か月一覧'!$A:$AH,'2か月一覧'!G$1,FALSE)</f>
        <v>7414</v>
      </c>
      <c r="H36" s="1">
        <f>VLOOKUP($B36,'1か月一覧'!$A:$AH,'2か月一覧'!H$1,FALSE)+VLOOKUP($C36,'1か月一覧'!$A:$AH,'2か月一覧'!H$1,FALSE)</f>
        <v>7590</v>
      </c>
      <c r="I36" s="1">
        <f>VLOOKUP($B36,'1か月一覧'!$A:$AH,'2か月一覧'!I$1,FALSE)+VLOOKUP($C36,'1か月一覧'!$A:$AH,'2か月一覧'!I$1,FALSE)</f>
        <v>8954</v>
      </c>
      <c r="J36" s="1">
        <f>VLOOKUP($B36,'1か月一覧'!$A:$AH,'2か月一覧'!J$1,FALSE)+VLOOKUP($C36,'1か月一覧'!$A:$AH,'2か月一覧'!J$1,FALSE)</f>
        <v>9988</v>
      </c>
      <c r="K36" s="1">
        <f>VLOOKUP($B36,'1か月一覧'!$A:$AH,'2か月一覧'!K$1,FALSE)+VLOOKUP($C36,'1か月一覧'!$A:$AH,'2か月一覧'!K$1,FALSE)</f>
        <v>39644</v>
      </c>
      <c r="L36" s="1">
        <f>VLOOKUP($B36,'1か月一覧'!$A:$AH,'2か月一覧'!L$1,FALSE)+VLOOKUP($C36,'1か月一覧'!$A:$AH,'2か月一覧'!L$1,FALSE)</f>
        <v>41844</v>
      </c>
      <c r="M36" s="1">
        <f>VLOOKUP($B36,'1か月一覧'!$A:$AH,'2か月一覧'!M$1,FALSE)+VLOOKUP($C36,'1か月一覧'!$A:$AH,'2か月一覧'!M$1,FALSE)</f>
        <v>205744</v>
      </c>
      <c r="N36" s="1">
        <f>VLOOKUP($B36,'1か月一覧'!$A:$AH,'2か月一覧'!N$1,FALSE)+VLOOKUP($C36,'1か月一覧'!$A:$AH,'2か月一覧'!N$1,FALSE)</f>
        <v>5174</v>
      </c>
      <c r="O36" s="1">
        <f>VLOOKUP($B36,'1か月一覧'!$A:$AH,'2か月一覧'!O$1,FALSE)+VLOOKUP($C36,'1か月一覧'!$A:$AH,'2か月一覧'!O$1,FALSE)</f>
        <v>4736</v>
      </c>
      <c r="P36" s="1">
        <f>VLOOKUP($B36,'1か月一覧'!$A:$AH,'2か月一覧'!P$1,FALSE)+VLOOKUP($C36,'1か月一覧'!$A:$AH,'2か月一覧'!P$1,FALSE)</f>
        <v>4736</v>
      </c>
      <c r="Q36" s="1">
        <f>VLOOKUP($B36,'1か月一覧'!$A:$AH,'2か月一覧'!Q$1,FALSE)+VLOOKUP($C36,'1か月一覧'!$A:$AH,'2か月一覧'!Q$1,FALSE)</f>
        <v>4736</v>
      </c>
      <c r="R36" s="1">
        <f>VLOOKUP($B36,'1か月一覧'!$A:$AH,'2か月一覧'!R$1,FALSE)+VLOOKUP($C36,'1か月一覧'!$A:$AH,'2か月一覧'!R$1,FALSE)</f>
        <v>6740</v>
      </c>
      <c r="S36" s="1">
        <f>VLOOKUP($B36,'1か月一覧'!$A:$AH,'2か月一覧'!S$1,FALSE)+VLOOKUP($C36,'1か月一覧'!$A:$AH,'2か月一覧'!S$1,FALSE)</f>
        <v>6900</v>
      </c>
      <c r="T36" s="1">
        <f>VLOOKUP($B36,'1か月一覧'!$A:$AH,'2か月一覧'!T$1,FALSE)+VLOOKUP($C36,'1か月一覧'!$A:$AH,'2か月一覧'!T$1,FALSE)</f>
        <v>8140</v>
      </c>
      <c r="U36" s="1">
        <f>VLOOKUP($B36,'1か月一覧'!$A:$AH,'2か月一覧'!U$1,FALSE)+VLOOKUP($C36,'1か月一覧'!$A:$AH,'2か月一覧'!U$1,FALSE)</f>
        <v>9080</v>
      </c>
      <c r="V36" s="1">
        <f>VLOOKUP($B36,'1か月一覧'!$A:$AH,'2か月一覧'!V$1,FALSE)+VLOOKUP($C36,'1か月一覧'!$A:$AH,'2か月一覧'!V$1,FALSE)</f>
        <v>36040</v>
      </c>
      <c r="W36" s="1">
        <f>VLOOKUP($B36,'1か月一覧'!$A:$AH,'2か月一覧'!W$1,FALSE)+VLOOKUP($C36,'1か月一覧'!$A:$AH,'2か月一覧'!W$1,FALSE)</f>
        <v>38040</v>
      </c>
      <c r="X36" s="1">
        <f>VLOOKUP($B36,'1か月一覧'!$A:$AH,'2か月一覧'!X$1,FALSE)+VLOOKUP($C36,'1か月一覧'!$A:$AH,'2か月一覧'!X$1,FALSE)</f>
        <v>187040</v>
      </c>
      <c r="Y36" s="1">
        <f>VLOOKUP($B36,'1か月一覧'!$A:$AH,'2か月一覧'!Y$1,FALSE)+VLOOKUP($C36,'1か月一覧'!$A:$AH,'2か月一覧'!Y$1,FALSE)</f>
        <v>4704</v>
      </c>
      <c r="Z36" s="1">
        <f>VLOOKUP($B36,'1か月一覧'!$A:$AH,'2か月一覧'!Z$1,FALSE)+VLOOKUP($C36,'1か月一覧'!$A:$AH,'2か月一覧'!Z$1,FALSE)</f>
        <v>472</v>
      </c>
      <c r="AA36" s="1">
        <f>VLOOKUP($B36,'1か月一覧'!$A:$AH,'2か月一覧'!AA$1,FALSE)+VLOOKUP($C36,'1か月一覧'!$A:$AH,'2か月一覧'!AA$1,FALSE)</f>
        <v>472</v>
      </c>
      <c r="AB36" s="1">
        <f>VLOOKUP($B36,'1か月一覧'!$A:$AH,'2か月一覧'!AB$1,FALSE)+VLOOKUP($C36,'1か月一覧'!$A:$AH,'2か月一覧'!AB$1,FALSE)</f>
        <v>472</v>
      </c>
      <c r="AC36" s="1">
        <f>VLOOKUP($B36,'1か月一覧'!$A:$AH,'2か月一覧'!AC$1,FALSE)+VLOOKUP($C36,'1か月一覧'!$A:$AH,'2か月一覧'!AC$1,FALSE)</f>
        <v>674</v>
      </c>
      <c r="AD36" s="1">
        <f>VLOOKUP($B36,'1か月一覧'!$A:$AH,'2か月一覧'!AD$1,FALSE)+VLOOKUP($C36,'1か月一覧'!$A:$AH,'2か月一覧'!AD$1,FALSE)</f>
        <v>690</v>
      </c>
      <c r="AE36" s="1">
        <f>VLOOKUP($B36,'1か月一覧'!$A:$AH,'2か月一覧'!AE$1,FALSE)+VLOOKUP($C36,'1か月一覧'!$A:$AH,'2か月一覧'!AE$1,FALSE)</f>
        <v>814</v>
      </c>
      <c r="AF36" s="1">
        <f>VLOOKUP($B36,'1か月一覧'!$A:$AH,'2か月一覧'!AF$1,FALSE)+VLOOKUP($C36,'1か月一覧'!$A:$AH,'2か月一覧'!AF$1,FALSE)</f>
        <v>908</v>
      </c>
      <c r="AG36" s="1">
        <f>VLOOKUP($B36,'1か月一覧'!$A:$AH,'2か月一覧'!AG$1,FALSE)+VLOOKUP($C36,'1か月一覧'!$A:$AH,'2か月一覧'!AG$1,FALSE)</f>
        <v>3604</v>
      </c>
      <c r="AH36" s="1">
        <f>VLOOKUP($B36,'1か月一覧'!$A:$AH,'2か月一覧'!AH$1,FALSE)+VLOOKUP($C36,'1か月一覧'!$A:$AH,'2か月一覧'!AH$1,FALSE)</f>
        <v>3804</v>
      </c>
      <c r="AI36" s="1">
        <f>VLOOKUP($B36,'1か月一覧'!$A:$AH,'2か月一覧'!AI$1,FALSE)+VLOOKUP($C36,'1か月一覧'!$A:$AH,'2か月一覧'!AI$1,FALSE)</f>
        <v>18704</v>
      </c>
      <c r="AJ36" s="1">
        <f>VLOOKUP($B36,'1か月一覧'!$A:$AH,'2か月一覧'!AJ$1,FALSE)+VLOOKUP($C36,'1か月一覧'!$A:$AH,'2か月一覧'!AJ$1,FALSE)</f>
        <v>470</v>
      </c>
    </row>
    <row r="37" spans="1:36">
      <c r="A37" s="1">
        <v>33</v>
      </c>
      <c r="B37" s="1">
        <f t="shared" si="2"/>
        <v>17</v>
      </c>
      <c r="C37" s="1">
        <f t="shared" si="4"/>
        <v>16</v>
      </c>
      <c r="D37" s="1">
        <f>VLOOKUP($B37,'1か月一覧'!$A:$AH,'2か月一覧'!D$1,FALSE)+VLOOKUP($C37,'1か月一覧'!$A:$AH,'2か月一覧'!D$1,FALSE)</f>
        <v>5390</v>
      </c>
      <c r="E37" s="1">
        <f>VLOOKUP($B37,'1か月一覧'!$A:$AH,'2か月一覧'!E$1,FALSE)+VLOOKUP($C37,'1か月一覧'!$A:$AH,'2か月一覧'!E$1,FALSE)</f>
        <v>5390</v>
      </c>
      <c r="F37" s="1">
        <f>VLOOKUP($B37,'1か月一覧'!$A:$AH,'2か月一覧'!F$1,FALSE)+VLOOKUP($C37,'1か月一覧'!$A:$AH,'2か月一覧'!F$1,FALSE)</f>
        <v>5390</v>
      </c>
      <c r="G37" s="1">
        <f>VLOOKUP($B37,'1か月一覧'!$A:$AH,'2か月一覧'!G$1,FALSE)+VLOOKUP($C37,'1か月一覧'!$A:$AH,'2か月一覧'!G$1,FALSE)</f>
        <v>7628</v>
      </c>
      <c r="H37" s="1">
        <f>VLOOKUP($B37,'1か月一覧'!$A:$AH,'2か月一覧'!H$1,FALSE)+VLOOKUP($C37,'1か月一覧'!$A:$AH,'2か月一覧'!H$1,FALSE)</f>
        <v>7804</v>
      </c>
      <c r="I37" s="1">
        <f>VLOOKUP($B37,'1か月一覧'!$A:$AH,'2か月一覧'!I$1,FALSE)+VLOOKUP($C37,'1か月一覧'!$A:$AH,'2か月一覧'!I$1,FALSE)</f>
        <v>9168</v>
      </c>
      <c r="J37" s="1">
        <f>VLOOKUP($B37,'1か月一覧'!$A:$AH,'2か月一覧'!J$1,FALSE)+VLOOKUP($C37,'1か月一覧'!$A:$AH,'2か月一覧'!J$1,FALSE)</f>
        <v>10202</v>
      </c>
      <c r="K37" s="1">
        <f>VLOOKUP($B37,'1か月一覧'!$A:$AH,'2か月一覧'!K$1,FALSE)+VLOOKUP($C37,'1か月一覧'!$A:$AH,'2か月一覧'!K$1,FALSE)</f>
        <v>39858</v>
      </c>
      <c r="L37" s="1">
        <f>VLOOKUP($B37,'1か月一覧'!$A:$AH,'2か月一覧'!L$1,FALSE)+VLOOKUP($C37,'1か月一覧'!$A:$AH,'2か月一覧'!L$1,FALSE)</f>
        <v>42058</v>
      </c>
      <c r="M37" s="1">
        <f>VLOOKUP($B37,'1か月一覧'!$A:$AH,'2か月一覧'!M$1,FALSE)+VLOOKUP($C37,'1か月一覧'!$A:$AH,'2か月一覧'!M$1,FALSE)</f>
        <v>205958</v>
      </c>
      <c r="N37" s="1">
        <f>VLOOKUP($B37,'1か月一覧'!$A:$AH,'2か月一覧'!N$1,FALSE)+VLOOKUP($C37,'1か月一覧'!$A:$AH,'2か月一覧'!N$1,FALSE)</f>
        <v>5365</v>
      </c>
      <c r="O37" s="1">
        <f>VLOOKUP($B37,'1か月一覧'!$A:$AH,'2か月一覧'!O$1,FALSE)+VLOOKUP($C37,'1か月一覧'!$A:$AH,'2か月一覧'!O$1,FALSE)</f>
        <v>4901</v>
      </c>
      <c r="P37" s="1">
        <f>VLOOKUP($B37,'1か月一覧'!$A:$AH,'2か月一覧'!P$1,FALSE)+VLOOKUP($C37,'1か月一覧'!$A:$AH,'2か月一覧'!P$1,FALSE)</f>
        <v>4901</v>
      </c>
      <c r="Q37" s="1">
        <f>VLOOKUP($B37,'1か月一覧'!$A:$AH,'2か月一覧'!Q$1,FALSE)+VLOOKUP($C37,'1か月一覧'!$A:$AH,'2か月一覧'!Q$1,FALSE)</f>
        <v>4901</v>
      </c>
      <c r="R37" s="1">
        <f>VLOOKUP($B37,'1か月一覧'!$A:$AH,'2か月一覧'!R$1,FALSE)+VLOOKUP($C37,'1か月一覧'!$A:$AH,'2か月一覧'!R$1,FALSE)</f>
        <v>6935</v>
      </c>
      <c r="S37" s="1">
        <f>VLOOKUP($B37,'1か月一覧'!$A:$AH,'2か月一覧'!S$1,FALSE)+VLOOKUP($C37,'1か月一覧'!$A:$AH,'2か月一覧'!S$1,FALSE)</f>
        <v>7095</v>
      </c>
      <c r="T37" s="1">
        <f>VLOOKUP($B37,'1か月一覧'!$A:$AH,'2か月一覧'!T$1,FALSE)+VLOOKUP($C37,'1か月一覧'!$A:$AH,'2か月一覧'!T$1,FALSE)</f>
        <v>8335</v>
      </c>
      <c r="U37" s="1">
        <f>VLOOKUP($B37,'1か月一覧'!$A:$AH,'2か月一覧'!U$1,FALSE)+VLOOKUP($C37,'1か月一覧'!$A:$AH,'2か月一覧'!U$1,FALSE)</f>
        <v>9275</v>
      </c>
      <c r="V37" s="1">
        <f>VLOOKUP($B37,'1か月一覧'!$A:$AH,'2か月一覧'!V$1,FALSE)+VLOOKUP($C37,'1か月一覧'!$A:$AH,'2か月一覧'!V$1,FALSE)</f>
        <v>36235</v>
      </c>
      <c r="W37" s="1">
        <f>VLOOKUP($B37,'1か月一覧'!$A:$AH,'2か月一覧'!W$1,FALSE)+VLOOKUP($C37,'1か月一覧'!$A:$AH,'2か月一覧'!W$1,FALSE)</f>
        <v>38235</v>
      </c>
      <c r="X37" s="1">
        <f>VLOOKUP($B37,'1か月一覧'!$A:$AH,'2か月一覧'!X$1,FALSE)+VLOOKUP($C37,'1か月一覧'!$A:$AH,'2か月一覧'!X$1,FALSE)</f>
        <v>187235</v>
      </c>
      <c r="Y37" s="1">
        <f>VLOOKUP($B37,'1か月一覧'!$A:$AH,'2か月一覧'!Y$1,FALSE)+VLOOKUP($C37,'1か月一覧'!$A:$AH,'2か月一覧'!Y$1,FALSE)</f>
        <v>4878</v>
      </c>
      <c r="Z37" s="1">
        <f>VLOOKUP($B37,'1か月一覧'!$A:$AH,'2か月一覧'!Z$1,FALSE)+VLOOKUP($C37,'1か月一覧'!$A:$AH,'2か月一覧'!Z$1,FALSE)</f>
        <v>489</v>
      </c>
      <c r="AA37" s="1">
        <f>VLOOKUP($B37,'1か月一覧'!$A:$AH,'2か月一覧'!AA$1,FALSE)+VLOOKUP($C37,'1か月一覧'!$A:$AH,'2か月一覧'!AA$1,FALSE)</f>
        <v>489</v>
      </c>
      <c r="AB37" s="1">
        <f>VLOOKUP($B37,'1か月一覧'!$A:$AH,'2か月一覧'!AB$1,FALSE)+VLOOKUP($C37,'1か月一覧'!$A:$AH,'2か月一覧'!AB$1,FALSE)</f>
        <v>489</v>
      </c>
      <c r="AC37" s="1">
        <f>VLOOKUP($B37,'1か月一覧'!$A:$AH,'2か月一覧'!AC$1,FALSE)+VLOOKUP($C37,'1か月一覧'!$A:$AH,'2か月一覧'!AC$1,FALSE)</f>
        <v>693</v>
      </c>
      <c r="AD37" s="1">
        <f>VLOOKUP($B37,'1か月一覧'!$A:$AH,'2か月一覧'!AD$1,FALSE)+VLOOKUP($C37,'1か月一覧'!$A:$AH,'2か月一覧'!AD$1,FALSE)</f>
        <v>709</v>
      </c>
      <c r="AE37" s="1">
        <f>VLOOKUP($B37,'1か月一覧'!$A:$AH,'2か月一覧'!AE$1,FALSE)+VLOOKUP($C37,'1か月一覧'!$A:$AH,'2か月一覧'!AE$1,FALSE)</f>
        <v>833</v>
      </c>
      <c r="AF37" s="1">
        <f>VLOOKUP($B37,'1か月一覧'!$A:$AH,'2か月一覧'!AF$1,FALSE)+VLOOKUP($C37,'1か月一覧'!$A:$AH,'2か月一覧'!AF$1,FALSE)</f>
        <v>927</v>
      </c>
      <c r="AG37" s="1">
        <f>VLOOKUP($B37,'1か月一覧'!$A:$AH,'2か月一覧'!AG$1,FALSE)+VLOOKUP($C37,'1か月一覧'!$A:$AH,'2か月一覧'!AG$1,FALSE)</f>
        <v>3623</v>
      </c>
      <c r="AH37" s="1">
        <f>VLOOKUP($B37,'1か月一覧'!$A:$AH,'2か月一覧'!AH$1,FALSE)+VLOOKUP($C37,'1か月一覧'!$A:$AH,'2か月一覧'!AH$1,FALSE)</f>
        <v>3823</v>
      </c>
      <c r="AI37" s="1">
        <f>VLOOKUP($B37,'1か月一覧'!$A:$AH,'2か月一覧'!AI$1,FALSE)+VLOOKUP($C37,'1か月一覧'!$A:$AH,'2か月一覧'!AI$1,FALSE)</f>
        <v>18723</v>
      </c>
      <c r="AJ37" s="1">
        <f>VLOOKUP($B37,'1か月一覧'!$A:$AH,'2か月一覧'!AJ$1,FALSE)+VLOOKUP($C37,'1か月一覧'!$A:$AH,'2か月一覧'!AJ$1,FALSE)</f>
        <v>487</v>
      </c>
    </row>
    <row r="38" spans="1:36">
      <c r="A38" s="1">
        <v>34</v>
      </c>
      <c r="B38" s="1">
        <f t="shared" si="2"/>
        <v>17</v>
      </c>
      <c r="C38" s="1">
        <f t="shared" si="4"/>
        <v>17</v>
      </c>
      <c r="D38" s="1">
        <f>VLOOKUP($B38,'1か月一覧'!$A:$AH,'2か月一覧'!D$1,FALSE)+VLOOKUP($C38,'1か月一覧'!$A:$AH,'2か月一覧'!D$1,FALSE)</f>
        <v>5572</v>
      </c>
      <c r="E38" s="1">
        <f>VLOOKUP($B38,'1か月一覧'!$A:$AH,'2か月一覧'!E$1,FALSE)+VLOOKUP($C38,'1か月一覧'!$A:$AH,'2か月一覧'!E$1,FALSE)</f>
        <v>5572</v>
      </c>
      <c r="F38" s="1">
        <f>VLOOKUP($B38,'1か月一覧'!$A:$AH,'2か月一覧'!F$1,FALSE)+VLOOKUP($C38,'1か月一覧'!$A:$AH,'2か月一覧'!F$1,FALSE)</f>
        <v>5572</v>
      </c>
      <c r="G38" s="1">
        <f>VLOOKUP($B38,'1か月一覧'!$A:$AH,'2か月一覧'!G$1,FALSE)+VLOOKUP($C38,'1か月一覧'!$A:$AH,'2か月一覧'!G$1,FALSE)</f>
        <v>7842</v>
      </c>
      <c r="H38" s="1">
        <f>VLOOKUP($B38,'1か月一覧'!$A:$AH,'2か月一覧'!H$1,FALSE)+VLOOKUP($C38,'1か月一覧'!$A:$AH,'2か月一覧'!H$1,FALSE)</f>
        <v>8018</v>
      </c>
      <c r="I38" s="1">
        <f>VLOOKUP($B38,'1か月一覧'!$A:$AH,'2か月一覧'!I$1,FALSE)+VLOOKUP($C38,'1か月一覧'!$A:$AH,'2か月一覧'!I$1,FALSE)</f>
        <v>9382</v>
      </c>
      <c r="J38" s="1">
        <f>VLOOKUP($B38,'1か月一覧'!$A:$AH,'2か月一覧'!J$1,FALSE)+VLOOKUP($C38,'1か月一覧'!$A:$AH,'2か月一覧'!J$1,FALSE)</f>
        <v>10416</v>
      </c>
      <c r="K38" s="1">
        <f>VLOOKUP($B38,'1か月一覧'!$A:$AH,'2か月一覧'!K$1,FALSE)+VLOOKUP($C38,'1か月一覧'!$A:$AH,'2か月一覧'!K$1,FALSE)</f>
        <v>40072</v>
      </c>
      <c r="L38" s="1">
        <f>VLOOKUP($B38,'1か月一覧'!$A:$AH,'2か月一覧'!L$1,FALSE)+VLOOKUP($C38,'1か月一覧'!$A:$AH,'2か月一覧'!L$1,FALSE)</f>
        <v>42272</v>
      </c>
      <c r="M38" s="1">
        <f>VLOOKUP($B38,'1か月一覧'!$A:$AH,'2か月一覧'!M$1,FALSE)+VLOOKUP($C38,'1か月一覧'!$A:$AH,'2か月一覧'!M$1,FALSE)</f>
        <v>206172</v>
      </c>
      <c r="N38" s="1">
        <f>VLOOKUP($B38,'1か月一覧'!$A:$AH,'2か月一覧'!N$1,FALSE)+VLOOKUP($C38,'1か月一覧'!$A:$AH,'2か月一覧'!N$1,FALSE)</f>
        <v>5556</v>
      </c>
      <c r="O38" s="1">
        <f>VLOOKUP($B38,'1か月一覧'!$A:$AH,'2か月一覧'!O$1,FALSE)+VLOOKUP($C38,'1か月一覧'!$A:$AH,'2か月一覧'!O$1,FALSE)</f>
        <v>5066</v>
      </c>
      <c r="P38" s="1">
        <f>VLOOKUP($B38,'1か月一覧'!$A:$AH,'2か月一覧'!P$1,FALSE)+VLOOKUP($C38,'1か月一覧'!$A:$AH,'2か月一覧'!P$1,FALSE)</f>
        <v>5066</v>
      </c>
      <c r="Q38" s="1">
        <f>VLOOKUP($B38,'1か月一覧'!$A:$AH,'2か月一覧'!Q$1,FALSE)+VLOOKUP($C38,'1か月一覧'!$A:$AH,'2か月一覧'!Q$1,FALSE)</f>
        <v>5066</v>
      </c>
      <c r="R38" s="1">
        <f>VLOOKUP($B38,'1か月一覧'!$A:$AH,'2か月一覧'!R$1,FALSE)+VLOOKUP($C38,'1か月一覧'!$A:$AH,'2か月一覧'!R$1,FALSE)</f>
        <v>7130</v>
      </c>
      <c r="S38" s="1">
        <f>VLOOKUP($B38,'1か月一覧'!$A:$AH,'2か月一覧'!S$1,FALSE)+VLOOKUP($C38,'1か月一覧'!$A:$AH,'2か月一覧'!S$1,FALSE)</f>
        <v>7290</v>
      </c>
      <c r="T38" s="1">
        <f>VLOOKUP($B38,'1か月一覧'!$A:$AH,'2か月一覧'!T$1,FALSE)+VLOOKUP($C38,'1か月一覧'!$A:$AH,'2か月一覧'!T$1,FALSE)</f>
        <v>8530</v>
      </c>
      <c r="U38" s="1">
        <f>VLOOKUP($B38,'1か月一覧'!$A:$AH,'2か月一覧'!U$1,FALSE)+VLOOKUP($C38,'1か月一覧'!$A:$AH,'2か月一覧'!U$1,FALSE)</f>
        <v>9470</v>
      </c>
      <c r="V38" s="1">
        <f>VLOOKUP($B38,'1か月一覧'!$A:$AH,'2か月一覧'!V$1,FALSE)+VLOOKUP($C38,'1か月一覧'!$A:$AH,'2か月一覧'!V$1,FALSE)</f>
        <v>36430</v>
      </c>
      <c r="W38" s="1">
        <f>VLOOKUP($B38,'1か月一覧'!$A:$AH,'2か月一覧'!W$1,FALSE)+VLOOKUP($C38,'1か月一覧'!$A:$AH,'2か月一覧'!W$1,FALSE)</f>
        <v>38430</v>
      </c>
      <c r="X38" s="1">
        <f>VLOOKUP($B38,'1か月一覧'!$A:$AH,'2か月一覧'!X$1,FALSE)+VLOOKUP($C38,'1か月一覧'!$A:$AH,'2か月一覧'!X$1,FALSE)</f>
        <v>187430</v>
      </c>
      <c r="Y38" s="1">
        <f>VLOOKUP($B38,'1か月一覧'!$A:$AH,'2か月一覧'!Y$1,FALSE)+VLOOKUP($C38,'1か月一覧'!$A:$AH,'2か月一覧'!Y$1,FALSE)</f>
        <v>5052</v>
      </c>
      <c r="Z38" s="1">
        <f>VLOOKUP($B38,'1か月一覧'!$A:$AH,'2か月一覧'!Z$1,FALSE)+VLOOKUP($C38,'1か月一覧'!$A:$AH,'2か月一覧'!Z$1,FALSE)</f>
        <v>506</v>
      </c>
      <c r="AA38" s="1">
        <f>VLOOKUP($B38,'1か月一覧'!$A:$AH,'2か月一覧'!AA$1,FALSE)+VLOOKUP($C38,'1か月一覧'!$A:$AH,'2か月一覧'!AA$1,FALSE)</f>
        <v>506</v>
      </c>
      <c r="AB38" s="1">
        <f>VLOOKUP($B38,'1か月一覧'!$A:$AH,'2か月一覧'!AB$1,FALSE)+VLOOKUP($C38,'1か月一覧'!$A:$AH,'2か月一覧'!AB$1,FALSE)</f>
        <v>506</v>
      </c>
      <c r="AC38" s="1">
        <f>VLOOKUP($B38,'1か月一覧'!$A:$AH,'2か月一覧'!AC$1,FALSE)+VLOOKUP($C38,'1か月一覧'!$A:$AH,'2か月一覧'!AC$1,FALSE)</f>
        <v>712</v>
      </c>
      <c r="AD38" s="1">
        <f>VLOOKUP($B38,'1か月一覧'!$A:$AH,'2か月一覧'!AD$1,FALSE)+VLOOKUP($C38,'1か月一覧'!$A:$AH,'2か月一覧'!AD$1,FALSE)</f>
        <v>728</v>
      </c>
      <c r="AE38" s="1">
        <f>VLOOKUP($B38,'1か月一覧'!$A:$AH,'2か月一覧'!AE$1,FALSE)+VLOOKUP($C38,'1か月一覧'!$A:$AH,'2か月一覧'!AE$1,FALSE)</f>
        <v>852</v>
      </c>
      <c r="AF38" s="1">
        <f>VLOOKUP($B38,'1か月一覧'!$A:$AH,'2か月一覧'!AF$1,FALSE)+VLOOKUP($C38,'1か月一覧'!$A:$AH,'2か月一覧'!AF$1,FALSE)</f>
        <v>946</v>
      </c>
      <c r="AG38" s="1">
        <f>VLOOKUP($B38,'1か月一覧'!$A:$AH,'2か月一覧'!AG$1,FALSE)+VLOOKUP($C38,'1か月一覧'!$A:$AH,'2か月一覧'!AG$1,FALSE)</f>
        <v>3642</v>
      </c>
      <c r="AH38" s="1">
        <f>VLOOKUP($B38,'1か月一覧'!$A:$AH,'2か月一覧'!AH$1,FALSE)+VLOOKUP($C38,'1か月一覧'!$A:$AH,'2か月一覧'!AH$1,FALSE)</f>
        <v>3842</v>
      </c>
      <c r="AI38" s="1">
        <f>VLOOKUP($B38,'1か月一覧'!$A:$AH,'2か月一覧'!AI$1,FALSE)+VLOOKUP($C38,'1か月一覧'!$A:$AH,'2か月一覧'!AI$1,FALSE)</f>
        <v>18742</v>
      </c>
      <c r="AJ38" s="1">
        <f>VLOOKUP($B38,'1か月一覧'!$A:$AH,'2か月一覧'!AJ$1,FALSE)+VLOOKUP($C38,'1か月一覧'!$A:$AH,'2か月一覧'!AJ$1,FALSE)</f>
        <v>504</v>
      </c>
    </row>
    <row r="39" spans="1:36">
      <c r="A39" s="1">
        <v>35</v>
      </c>
      <c r="B39" s="1">
        <f t="shared" si="2"/>
        <v>18</v>
      </c>
      <c r="C39" s="1">
        <f t="shared" si="4"/>
        <v>17</v>
      </c>
      <c r="D39" s="1">
        <f>VLOOKUP($B39,'1か月一覧'!$A:$AH,'2か月一覧'!D$1,FALSE)+VLOOKUP($C39,'1か月一覧'!$A:$AH,'2か月一覧'!D$1,FALSE)</f>
        <v>5753</v>
      </c>
      <c r="E39" s="1">
        <f>VLOOKUP($B39,'1か月一覧'!$A:$AH,'2か月一覧'!E$1,FALSE)+VLOOKUP($C39,'1か月一覧'!$A:$AH,'2か月一覧'!E$1,FALSE)</f>
        <v>5753</v>
      </c>
      <c r="F39" s="1">
        <f>VLOOKUP($B39,'1か月一覧'!$A:$AH,'2か月一覧'!F$1,FALSE)+VLOOKUP($C39,'1か月一覧'!$A:$AH,'2か月一覧'!F$1,FALSE)</f>
        <v>5753</v>
      </c>
      <c r="G39" s="1">
        <f>VLOOKUP($B39,'1か月一覧'!$A:$AH,'2か月一覧'!G$1,FALSE)+VLOOKUP($C39,'1か月一覧'!$A:$AH,'2か月一覧'!G$1,FALSE)</f>
        <v>8057</v>
      </c>
      <c r="H39" s="1">
        <f>VLOOKUP($B39,'1か月一覧'!$A:$AH,'2か月一覧'!H$1,FALSE)+VLOOKUP($C39,'1か月一覧'!$A:$AH,'2か月一覧'!H$1,FALSE)</f>
        <v>8233</v>
      </c>
      <c r="I39" s="1">
        <f>VLOOKUP($B39,'1か月一覧'!$A:$AH,'2か月一覧'!I$1,FALSE)+VLOOKUP($C39,'1か月一覧'!$A:$AH,'2か月一覧'!I$1,FALSE)</f>
        <v>9597</v>
      </c>
      <c r="J39" s="1">
        <f>VLOOKUP($B39,'1か月一覧'!$A:$AH,'2か月一覧'!J$1,FALSE)+VLOOKUP($C39,'1か月一覧'!$A:$AH,'2か月一覧'!J$1,FALSE)</f>
        <v>10631</v>
      </c>
      <c r="K39" s="1">
        <f>VLOOKUP($B39,'1か月一覧'!$A:$AH,'2か月一覧'!K$1,FALSE)+VLOOKUP($C39,'1か月一覧'!$A:$AH,'2か月一覧'!K$1,FALSE)</f>
        <v>40287</v>
      </c>
      <c r="L39" s="1">
        <f>VLOOKUP($B39,'1か月一覧'!$A:$AH,'2か月一覧'!L$1,FALSE)+VLOOKUP($C39,'1か月一覧'!$A:$AH,'2か月一覧'!L$1,FALSE)</f>
        <v>42487</v>
      </c>
      <c r="M39" s="1">
        <f>VLOOKUP($B39,'1か月一覧'!$A:$AH,'2か月一覧'!M$1,FALSE)+VLOOKUP($C39,'1か月一覧'!$A:$AH,'2か月一覧'!M$1,FALSE)</f>
        <v>206387</v>
      </c>
      <c r="N39" s="1">
        <f>VLOOKUP($B39,'1か月一覧'!$A:$AH,'2か月一覧'!N$1,FALSE)+VLOOKUP($C39,'1か月一覧'!$A:$AH,'2か月一覧'!N$1,FALSE)</f>
        <v>5748</v>
      </c>
      <c r="O39" s="1">
        <f>VLOOKUP($B39,'1か月一覧'!$A:$AH,'2か月一覧'!O$1,FALSE)+VLOOKUP($C39,'1か月一覧'!$A:$AH,'2か月一覧'!O$1,FALSE)</f>
        <v>5231</v>
      </c>
      <c r="P39" s="1">
        <f>VLOOKUP($B39,'1か月一覧'!$A:$AH,'2か月一覧'!P$1,FALSE)+VLOOKUP($C39,'1か月一覧'!$A:$AH,'2か月一覧'!P$1,FALSE)</f>
        <v>5231</v>
      </c>
      <c r="Q39" s="1">
        <f>VLOOKUP($B39,'1か月一覧'!$A:$AH,'2か月一覧'!Q$1,FALSE)+VLOOKUP($C39,'1か月一覧'!$A:$AH,'2か月一覧'!Q$1,FALSE)</f>
        <v>5231</v>
      </c>
      <c r="R39" s="1">
        <f>VLOOKUP($B39,'1か月一覧'!$A:$AH,'2か月一覧'!R$1,FALSE)+VLOOKUP($C39,'1か月一覧'!$A:$AH,'2か月一覧'!R$1,FALSE)</f>
        <v>7325</v>
      </c>
      <c r="S39" s="1">
        <f>VLOOKUP($B39,'1か月一覧'!$A:$AH,'2か月一覧'!S$1,FALSE)+VLOOKUP($C39,'1か月一覧'!$A:$AH,'2か月一覧'!S$1,FALSE)</f>
        <v>7485</v>
      </c>
      <c r="T39" s="1">
        <f>VLOOKUP($B39,'1か月一覧'!$A:$AH,'2か月一覧'!T$1,FALSE)+VLOOKUP($C39,'1か月一覧'!$A:$AH,'2か月一覧'!T$1,FALSE)</f>
        <v>8725</v>
      </c>
      <c r="U39" s="1">
        <f>VLOOKUP($B39,'1か月一覧'!$A:$AH,'2か月一覧'!U$1,FALSE)+VLOOKUP($C39,'1か月一覧'!$A:$AH,'2か月一覧'!U$1,FALSE)</f>
        <v>9665</v>
      </c>
      <c r="V39" s="1">
        <f>VLOOKUP($B39,'1か月一覧'!$A:$AH,'2か月一覧'!V$1,FALSE)+VLOOKUP($C39,'1か月一覧'!$A:$AH,'2か月一覧'!V$1,FALSE)</f>
        <v>36625</v>
      </c>
      <c r="W39" s="1">
        <f>VLOOKUP($B39,'1か月一覧'!$A:$AH,'2か月一覧'!W$1,FALSE)+VLOOKUP($C39,'1か月一覧'!$A:$AH,'2か月一覧'!W$1,FALSE)</f>
        <v>38625</v>
      </c>
      <c r="X39" s="1">
        <f>VLOOKUP($B39,'1か月一覧'!$A:$AH,'2か月一覧'!X$1,FALSE)+VLOOKUP($C39,'1か月一覧'!$A:$AH,'2か月一覧'!X$1,FALSE)</f>
        <v>187625</v>
      </c>
      <c r="Y39" s="1">
        <f>VLOOKUP($B39,'1か月一覧'!$A:$AH,'2か月一覧'!Y$1,FALSE)+VLOOKUP($C39,'1か月一覧'!$A:$AH,'2か月一覧'!Y$1,FALSE)</f>
        <v>5226</v>
      </c>
      <c r="Z39" s="1">
        <f>VLOOKUP($B39,'1か月一覧'!$A:$AH,'2か月一覧'!Z$1,FALSE)+VLOOKUP($C39,'1か月一覧'!$A:$AH,'2か月一覧'!Z$1,FALSE)</f>
        <v>522</v>
      </c>
      <c r="AA39" s="1">
        <f>VLOOKUP($B39,'1か月一覧'!$A:$AH,'2か月一覧'!AA$1,FALSE)+VLOOKUP($C39,'1か月一覧'!$A:$AH,'2か月一覧'!AA$1,FALSE)</f>
        <v>522</v>
      </c>
      <c r="AB39" s="1">
        <f>VLOOKUP($B39,'1か月一覧'!$A:$AH,'2か月一覧'!AB$1,FALSE)+VLOOKUP($C39,'1か月一覧'!$A:$AH,'2か月一覧'!AB$1,FALSE)</f>
        <v>522</v>
      </c>
      <c r="AC39" s="1">
        <f>VLOOKUP($B39,'1か月一覧'!$A:$AH,'2か月一覧'!AC$1,FALSE)+VLOOKUP($C39,'1か月一覧'!$A:$AH,'2か月一覧'!AC$1,FALSE)</f>
        <v>732</v>
      </c>
      <c r="AD39" s="1">
        <f>VLOOKUP($B39,'1か月一覧'!$A:$AH,'2か月一覧'!AD$1,FALSE)+VLOOKUP($C39,'1か月一覧'!$A:$AH,'2か月一覧'!AD$1,FALSE)</f>
        <v>748</v>
      </c>
      <c r="AE39" s="1">
        <f>VLOOKUP($B39,'1か月一覧'!$A:$AH,'2か月一覧'!AE$1,FALSE)+VLOOKUP($C39,'1か月一覧'!$A:$AH,'2か月一覧'!AE$1,FALSE)</f>
        <v>872</v>
      </c>
      <c r="AF39" s="1">
        <f>VLOOKUP($B39,'1か月一覧'!$A:$AH,'2か月一覧'!AF$1,FALSE)+VLOOKUP($C39,'1か月一覧'!$A:$AH,'2か月一覧'!AF$1,FALSE)</f>
        <v>966</v>
      </c>
      <c r="AG39" s="1">
        <f>VLOOKUP($B39,'1か月一覧'!$A:$AH,'2か月一覧'!AG$1,FALSE)+VLOOKUP($C39,'1か月一覧'!$A:$AH,'2か月一覧'!AG$1,FALSE)</f>
        <v>3662</v>
      </c>
      <c r="AH39" s="1">
        <f>VLOOKUP($B39,'1か月一覧'!$A:$AH,'2か月一覧'!AH$1,FALSE)+VLOOKUP($C39,'1か月一覧'!$A:$AH,'2か月一覧'!AH$1,FALSE)</f>
        <v>3862</v>
      </c>
      <c r="AI39" s="1">
        <f>VLOOKUP($B39,'1か月一覧'!$A:$AH,'2か月一覧'!AI$1,FALSE)+VLOOKUP($C39,'1か月一覧'!$A:$AH,'2か月一覧'!AI$1,FALSE)</f>
        <v>18762</v>
      </c>
      <c r="AJ39" s="1">
        <f>VLOOKUP($B39,'1か月一覧'!$A:$AH,'2か月一覧'!AJ$1,FALSE)+VLOOKUP($C39,'1か月一覧'!$A:$AH,'2か月一覧'!AJ$1,FALSE)</f>
        <v>522</v>
      </c>
    </row>
    <row r="40" spans="1:36">
      <c r="A40" s="1">
        <v>36</v>
      </c>
      <c r="B40" s="1">
        <f t="shared" si="2"/>
        <v>18</v>
      </c>
      <c r="C40" s="1">
        <f t="shared" si="4"/>
        <v>18</v>
      </c>
      <c r="D40" s="1">
        <f>VLOOKUP($B40,'1か月一覧'!$A:$AH,'2か月一覧'!D$1,FALSE)+VLOOKUP($C40,'1か月一覧'!$A:$AH,'2か月一覧'!D$1,FALSE)</f>
        <v>5934</v>
      </c>
      <c r="E40" s="1">
        <f>VLOOKUP($B40,'1か月一覧'!$A:$AH,'2か月一覧'!E$1,FALSE)+VLOOKUP($C40,'1か月一覧'!$A:$AH,'2か月一覧'!E$1,FALSE)</f>
        <v>5934</v>
      </c>
      <c r="F40" s="1">
        <f>VLOOKUP($B40,'1か月一覧'!$A:$AH,'2か月一覧'!F$1,FALSE)+VLOOKUP($C40,'1か月一覧'!$A:$AH,'2か月一覧'!F$1,FALSE)</f>
        <v>5934</v>
      </c>
      <c r="G40" s="1">
        <f>VLOOKUP($B40,'1か月一覧'!$A:$AH,'2か月一覧'!G$1,FALSE)+VLOOKUP($C40,'1か月一覧'!$A:$AH,'2か月一覧'!G$1,FALSE)</f>
        <v>8272</v>
      </c>
      <c r="H40" s="1">
        <f>VLOOKUP($B40,'1か月一覧'!$A:$AH,'2か月一覧'!H$1,FALSE)+VLOOKUP($C40,'1か月一覧'!$A:$AH,'2か月一覧'!H$1,FALSE)</f>
        <v>8448</v>
      </c>
      <c r="I40" s="1">
        <f>VLOOKUP($B40,'1か月一覧'!$A:$AH,'2か月一覧'!I$1,FALSE)+VLOOKUP($C40,'1か月一覧'!$A:$AH,'2か月一覧'!I$1,FALSE)</f>
        <v>9812</v>
      </c>
      <c r="J40" s="1">
        <f>VLOOKUP($B40,'1か月一覧'!$A:$AH,'2か月一覧'!J$1,FALSE)+VLOOKUP($C40,'1か月一覧'!$A:$AH,'2か月一覧'!J$1,FALSE)</f>
        <v>10846</v>
      </c>
      <c r="K40" s="1">
        <f>VLOOKUP($B40,'1か月一覧'!$A:$AH,'2か月一覧'!K$1,FALSE)+VLOOKUP($C40,'1か月一覧'!$A:$AH,'2か月一覧'!K$1,FALSE)</f>
        <v>40502</v>
      </c>
      <c r="L40" s="1">
        <f>VLOOKUP($B40,'1か月一覧'!$A:$AH,'2か月一覧'!L$1,FALSE)+VLOOKUP($C40,'1か月一覧'!$A:$AH,'2か月一覧'!L$1,FALSE)</f>
        <v>42702</v>
      </c>
      <c r="M40" s="1">
        <f>VLOOKUP($B40,'1か月一覧'!$A:$AH,'2か月一覧'!M$1,FALSE)+VLOOKUP($C40,'1か月一覧'!$A:$AH,'2か月一覧'!M$1,FALSE)</f>
        <v>206602</v>
      </c>
      <c r="N40" s="1">
        <f>VLOOKUP($B40,'1か月一覧'!$A:$AH,'2か月一覧'!N$1,FALSE)+VLOOKUP($C40,'1か月一覧'!$A:$AH,'2か月一覧'!N$1,FALSE)</f>
        <v>5940</v>
      </c>
      <c r="O40" s="1">
        <f>VLOOKUP($B40,'1か月一覧'!$A:$AH,'2か月一覧'!O$1,FALSE)+VLOOKUP($C40,'1か月一覧'!$A:$AH,'2か月一覧'!O$1,FALSE)</f>
        <v>5396</v>
      </c>
      <c r="P40" s="1">
        <f>VLOOKUP($B40,'1か月一覧'!$A:$AH,'2か月一覧'!P$1,FALSE)+VLOOKUP($C40,'1か月一覧'!$A:$AH,'2か月一覧'!P$1,FALSE)</f>
        <v>5396</v>
      </c>
      <c r="Q40" s="1">
        <f>VLOOKUP($B40,'1か月一覧'!$A:$AH,'2か月一覧'!Q$1,FALSE)+VLOOKUP($C40,'1か月一覧'!$A:$AH,'2か月一覧'!Q$1,FALSE)</f>
        <v>5396</v>
      </c>
      <c r="R40" s="1">
        <f>VLOOKUP($B40,'1か月一覧'!$A:$AH,'2か月一覧'!R$1,FALSE)+VLOOKUP($C40,'1か月一覧'!$A:$AH,'2か月一覧'!R$1,FALSE)</f>
        <v>7520</v>
      </c>
      <c r="S40" s="1">
        <f>VLOOKUP($B40,'1か月一覧'!$A:$AH,'2か月一覧'!S$1,FALSE)+VLOOKUP($C40,'1か月一覧'!$A:$AH,'2か月一覧'!S$1,FALSE)</f>
        <v>7680</v>
      </c>
      <c r="T40" s="1">
        <f>VLOOKUP($B40,'1か月一覧'!$A:$AH,'2か月一覧'!T$1,FALSE)+VLOOKUP($C40,'1か月一覧'!$A:$AH,'2か月一覧'!T$1,FALSE)</f>
        <v>8920</v>
      </c>
      <c r="U40" s="1">
        <f>VLOOKUP($B40,'1か月一覧'!$A:$AH,'2か月一覧'!U$1,FALSE)+VLOOKUP($C40,'1か月一覧'!$A:$AH,'2か月一覧'!U$1,FALSE)</f>
        <v>9860</v>
      </c>
      <c r="V40" s="1">
        <f>VLOOKUP($B40,'1か月一覧'!$A:$AH,'2か月一覧'!V$1,FALSE)+VLOOKUP($C40,'1か月一覧'!$A:$AH,'2か月一覧'!V$1,FALSE)</f>
        <v>36820</v>
      </c>
      <c r="W40" s="1">
        <f>VLOOKUP($B40,'1か月一覧'!$A:$AH,'2か月一覧'!W$1,FALSE)+VLOOKUP($C40,'1か月一覧'!$A:$AH,'2か月一覧'!W$1,FALSE)</f>
        <v>38820</v>
      </c>
      <c r="X40" s="1">
        <f>VLOOKUP($B40,'1か月一覧'!$A:$AH,'2か月一覧'!X$1,FALSE)+VLOOKUP($C40,'1か月一覧'!$A:$AH,'2か月一覧'!X$1,FALSE)</f>
        <v>187820</v>
      </c>
      <c r="Y40" s="1">
        <f>VLOOKUP($B40,'1か月一覧'!$A:$AH,'2か月一覧'!Y$1,FALSE)+VLOOKUP($C40,'1か月一覧'!$A:$AH,'2か月一覧'!Y$1,FALSE)</f>
        <v>5400</v>
      </c>
      <c r="Z40" s="1">
        <f>VLOOKUP($B40,'1か月一覧'!$A:$AH,'2か月一覧'!Z$1,FALSE)+VLOOKUP($C40,'1か月一覧'!$A:$AH,'2か月一覧'!Z$1,FALSE)</f>
        <v>538</v>
      </c>
      <c r="AA40" s="1">
        <f>VLOOKUP($B40,'1か月一覧'!$A:$AH,'2か月一覧'!AA$1,FALSE)+VLOOKUP($C40,'1か月一覧'!$A:$AH,'2か月一覧'!AA$1,FALSE)</f>
        <v>538</v>
      </c>
      <c r="AB40" s="1">
        <f>VLOOKUP($B40,'1か月一覧'!$A:$AH,'2か月一覧'!AB$1,FALSE)+VLOOKUP($C40,'1か月一覧'!$A:$AH,'2か月一覧'!AB$1,FALSE)</f>
        <v>538</v>
      </c>
      <c r="AC40" s="1">
        <f>VLOOKUP($B40,'1か月一覧'!$A:$AH,'2か月一覧'!AC$1,FALSE)+VLOOKUP($C40,'1か月一覧'!$A:$AH,'2か月一覧'!AC$1,FALSE)</f>
        <v>752</v>
      </c>
      <c r="AD40" s="1">
        <f>VLOOKUP($B40,'1か月一覧'!$A:$AH,'2か月一覧'!AD$1,FALSE)+VLOOKUP($C40,'1か月一覧'!$A:$AH,'2か月一覧'!AD$1,FALSE)</f>
        <v>768</v>
      </c>
      <c r="AE40" s="1">
        <f>VLOOKUP($B40,'1か月一覧'!$A:$AH,'2か月一覧'!AE$1,FALSE)+VLOOKUP($C40,'1か月一覧'!$A:$AH,'2か月一覧'!AE$1,FALSE)</f>
        <v>892</v>
      </c>
      <c r="AF40" s="1">
        <f>VLOOKUP($B40,'1か月一覧'!$A:$AH,'2か月一覧'!AF$1,FALSE)+VLOOKUP($C40,'1か月一覧'!$A:$AH,'2か月一覧'!AF$1,FALSE)</f>
        <v>986</v>
      </c>
      <c r="AG40" s="1">
        <f>VLOOKUP($B40,'1か月一覧'!$A:$AH,'2か月一覧'!AG$1,FALSE)+VLOOKUP($C40,'1か月一覧'!$A:$AH,'2か月一覧'!AG$1,FALSE)</f>
        <v>3682</v>
      </c>
      <c r="AH40" s="1">
        <f>VLOOKUP($B40,'1か月一覧'!$A:$AH,'2か月一覧'!AH$1,FALSE)+VLOOKUP($C40,'1か月一覧'!$A:$AH,'2か月一覧'!AH$1,FALSE)</f>
        <v>3882</v>
      </c>
      <c r="AI40" s="1">
        <f>VLOOKUP($B40,'1か月一覧'!$A:$AH,'2か月一覧'!AI$1,FALSE)+VLOOKUP($C40,'1か月一覧'!$A:$AH,'2か月一覧'!AI$1,FALSE)</f>
        <v>18782</v>
      </c>
      <c r="AJ40" s="1">
        <f>VLOOKUP($B40,'1か月一覧'!$A:$AH,'2か月一覧'!AJ$1,FALSE)+VLOOKUP($C40,'1か月一覧'!$A:$AH,'2か月一覧'!AJ$1,FALSE)</f>
        <v>540</v>
      </c>
    </row>
    <row r="41" spans="1:36">
      <c r="A41" s="1">
        <v>37</v>
      </c>
      <c r="B41" s="1">
        <f t="shared" si="2"/>
        <v>19</v>
      </c>
      <c r="C41" s="1">
        <f t="shared" si="4"/>
        <v>18</v>
      </c>
      <c r="D41" s="1">
        <f>VLOOKUP($B41,'1か月一覧'!$A:$AH,'2か月一覧'!D$1,FALSE)+VLOOKUP($C41,'1か月一覧'!$A:$AH,'2か月一覧'!D$1,FALSE)</f>
        <v>6116</v>
      </c>
      <c r="E41" s="1">
        <f>VLOOKUP($B41,'1か月一覧'!$A:$AH,'2か月一覧'!E$1,FALSE)+VLOOKUP($C41,'1か月一覧'!$A:$AH,'2か月一覧'!E$1,FALSE)</f>
        <v>6116</v>
      </c>
      <c r="F41" s="1">
        <f>VLOOKUP($B41,'1か月一覧'!$A:$AH,'2か月一覧'!F$1,FALSE)+VLOOKUP($C41,'1か月一覧'!$A:$AH,'2か月一覧'!F$1,FALSE)</f>
        <v>6116</v>
      </c>
      <c r="G41" s="1">
        <f>VLOOKUP($B41,'1か月一覧'!$A:$AH,'2か月一覧'!G$1,FALSE)+VLOOKUP($C41,'1か月一覧'!$A:$AH,'2か月一覧'!G$1,FALSE)</f>
        <v>8486</v>
      </c>
      <c r="H41" s="1">
        <f>VLOOKUP($B41,'1か月一覧'!$A:$AH,'2か月一覧'!H$1,FALSE)+VLOOKUP($C41,'1か月一覧'!$A:$AH,'2か月一覧'!H$1,FALSE)</f>
        <v>8662</v>
      </c>
      <c r="I41" s="1">
        <f>VLOOKUP($B41,'1か月一覧'!$A:$AH,'2か月一覧'!I$1,FALSE)+VLOOKUP($C41,'1か月一覧'!$A:$AH,'2か月一覧'!I$1,FALSE)</f>
        <v>10026</v>
      </c>
      <c r="J41" s="1">
        <f>VLOOKUP($B41,'1か月一覧'!$A:$AH,'2か月一覧'!J$1,FALSE)+VLOOKUP($C41,'1か月一覧'!$A:$AH,'2か月一覧'!J$1,FALSE)</f>
        <v>11060</v>
      </c>
      <c r="K41" s="1">
        <f>VLOOKUP($B41,'1か月一覧'!$A:$AH,'2か月一覧'!K$1,FALSE)+VLOOKUP($C41,'1か月一覧'!$A:$AH,'2か月一覧'!K$1,FALSE)</f>
        <v>40716</v>
      </c>
      <c r="L41" s="1">
        <f>VLOOKUP($B41,'1か月一覧'!$A:$AH,'2か月一覧'!L$1,FALSE)+VLOOKUP($C41,'1か月一覧'!$A:$AH,'2か月一覧'!L$1,FALSE)</f>
        <v>42916</v>
      </c>
      <c r="M41" s="1">
        <f>VLOOKUP($B41,'1か月一覧'!$A:$AH,'2か月一覧'!M$1,FALSE)+VLOOKUP($C41,'1か月一覧'!$A:$AH,'2か月一覧'!M$1,FALSE)</f>
        <v>206816</v>
      </c>
      <c r="N41" s="1">
        <f>VLOOKUP($B41,'1か月一覧'!$A:$AH,'2か月一覧'!N$1,FALSE)+VLOOKUP($C41,'1か月一覧'!$A:$AH,'2か月一覧'!N$1,FALSE)</f>
        <v>6131</v>
      </c>
      <c r="O41" s="1">
        <f>VLOOKUP($B41,'1か月一覧'!$A:$AH,'2か月一覧'!O$1,FALSE)+VLOOKUP($C41,'1か月一覧'!$A:$AH,'2か月一覧'!O$1,FALSE)</f>
        <v>5561</v>
      </c>
      <c r="P41" s="1">
        <f>VLOOKUP($B41,'1か月一覧'!$A:$AH,'2か月一覧'!P$1,FALSE)+VLOOKUP($C41,'1か月一覧'!$A:$AH,'2か月一覧'!P$1,FALSE)</f>
        <v>5561</v>
      </c>
      <c r="Q41" s="1">
        <f>VLOOKUP($B41,'1か月一覧'!$A:$AH,'2か月一覧'!Q$1,FALSE)+VLOOKUP($C41,'1か月一覧'!$A:$AH,'2か月一覧'!Q$1,FALSE)</f>
        <v>5561</v>
      </c>
      <c r="R41" s="1">
        <f>VLOOKUP($B41,'1か月一覧'!$A:$AH,'2か月一覧'!R$1,FALSE)+VLOOKUP($C41,'1か月一覧'!$A:$AH,'2か月一覧'!R$1,FALSE)</f>
        <v>7715</v>
      </c>
      <c r="S41" s="1">
        <f>VLOOKUP($B41,'1か月一覧'!$A:$AH,'2か月一覧'!S$1,FALSE)+VLOOKUP($C41,'1か月一覧'!$A:$AH,'2か月一覧'!S$1,FALSE)</f>
        <v>7875</v>
      </c>
      <c r="T41" s="1">
        <f>VLOOKUP($B41,'1か月一覧'!$A:$AH,'2か月一覧'!T$1,FALSE)+VLOOKUP($C41,'1か月一覧'!$A:$AH,'2か月一覧'!T$1,FALSE)</f>
        <v>9115</v>
      </c>
      <c r="U41" s="1">
        <f>VLOOKUP($B41,'1か月一覧'!$A:$AH,'2か月一覧'!U$1,FALSE)+VLOOKUP($C41,'1か月一覧'!$A:$AH,'2か月一覧'!U$1,FALSE)</f>
        <v>10055</v>
      </c>
      <c r="V41" s="1">
        <f>VLOOKUP($B41,'1か月一覧'!$A:$AH,'2か月一覧'!V$1,FALSE)+VLOOKUP($C41,'1か月一覧'!$A:$AH,'2か月一覧'!V$1,FALSE)</f>
        <v>37015</v>
      </c>
      <c r="W41" s="1">
        <f>VLOOKUP($B41,'1か月一覧'!$A:$AH,'2か月一覧'!W$1,FALSE)+VLOOKUP($C41,'1か月一覧'!$A:$AH,'2か月一覧'!W$1,FALSE)</f>
        <v>39015</v>
      </c>
      <c r="X41" s="1">
        <f>VLOOKUP($B41,'1か月一覧'!$A:$AH,'2か月一覧'!X$1,FALSE)+VLOOKUP($C41,'1か月一覧'!$A:$AH,'2か月一覧'!X$1,FALSE)</f>
        <v>188015</v>
      </c>
      <c r="Y41" s="1">
        <f>VLOOKUP($B41,'1か月一覧'!$A:$AH,'2か月一覧'!Y$1,FALSE)+VLOOKUP($C41,'1か月一覧'!$A:$AH,'2か月一覧'!Y$1,FALSE)</f>
        <v>5574</v>
      </c>
      <c r="Z41" s="1">
        <f>VLOOKUP($B41,'1か月一覧'!$A:$AH,'2か月一覧'!Z$1,FALSE)+VLOOKUP($C41,'1か月一覧'!$A:$AH,'2か月一覧'!Z$1,FALSE)</f>
        <v>555</v>
      </c>
      <c r="AA41" s="1">
        <f>VLOOKUP($B41,'1か月一覧'!$A:$AH,'2か月一覧'!AA$1,FALSE)+VLOOKUP($C41,'1か月一覧'!$A:$AH,'2か月一覧'!AA$1,FALSE)</f>
        <v>555</v>
      </c>
      <c r="AB41" s="1">
        <f>VLOOKUP($B41,'1か月一覧'!$A:$AH,'2か月一覧'!AB$1,FALSE)+VLOOKUP($C41,'1か月一覧'!$A:$AH,'2か月一覧'!AB$1,FALSE)</f>
        <v>555</v>
      </c>
      <c r="AC41" s="1">
        <f>VLOOKUP($B41,'1か月一覧'!$A:$AH,'2か月一覧'!AC$1,FALSE)+VLOOKUP($C41,'1か月一覧'!$A:$AH,'2か月一覧'!AC$1,FALSE)</f>
        <v>771</v>
      </c>
      <c r="AD41" s="1">
        <f>VLOOKUP($B41,'1か月一覧'!$A:$AH,'2か月一覧'!AD$1,FALSE)+VLOOKUP($C41,'1か月一覧'!$A:$AH,'2か月一覧'!AD$1,FALSE)</f>
        <v>787</v>
      </c>
      <c r="AE41" s="1">
        <f>VLOOKUP($B41,'1か月一覧'!$A:$AH,'2か月一覧'!AE$1,FALSE)+VLOOKUP($C41,'1か月一覧'!$A:$AH,'2か月一覧'!AE$1,FALSE)</f>
        <v>911</v>
      </c>
      <c r="AF41" s="1">
        <f>VLOOKUP($B41,'1か月一覧'!$A:$AH,'2か月一覧'!AF$1,FALSE)+VLOOKUP($C41,'1か月一覧'!$A:$AH,'2か月一覧'!AF$1,FALSE)</f>
        <v>1005</v>
      </c>
      <c r="AG41" s="1">
        <f>VLOOKUP($B41,'1か月一覧'!$A:$AH,'2か月一覧'!AG$1,FALSE)+VLOOKUP($C41,'1か月一覧'!$A:$AH,'2か月一覧'!AG$1,FALSE)</f>
        <v>3701</v>
      </c>
      <c r="AH41" s="1">
        <f>VLOOKUP($B41,'1か月一覧'!$A:$AH,'2か月一覧'!AH$1,FALSE)+VLOOKUP($C41,'1か月一覧'!$A:$AH,'2か月一覧'!AH$1,FALSE)</f>
        <v>3901</v>
      </c>
      <c r="AI41" s="1">
        <f>VLOOKUP($B41,'1か月一覧'!$A:$AH,'2か月一覧'!AI$1,FALSE)+VLOOKUP($C41,'1か月一覧'!$A:$AH,'2か月一覧'!AI$1,FALSE)</f>
        <v>18801</v>
      </c>
      <c r="AJ41" s="1">
        <f>VLOOKUP($B41,'1か月一覧'!$A:$AH,'2か月一覧'!AJ$1,FALSE)+VLOOKUP($C41,'1か月一覧'!$A:$AH,'2か月一覧'!AJ$1,FALSE)</f>
        <v>557</v>
      </c>
    </row>
    <row r="42" spans="1:36">
      <c r="A42" s="1">
        <v>38</v>
      </c>
      <c r="B42" s="1">
        <f t="shared" si="2"/>
        <v>19</v>
      </c>
      <c r="C42" s="1">
        <f t="shared" si="4"/>
        <v>19</v>
      </c>
      <c r="D42" s="1">
        <f>VLOOKUP($B42,'1か月一覧'!$A:$AH,'2か月一覧'!D$1,FALSE)+VLOOKUP($C42,'1か月一覧'!$A:$AH,'2か月一覧'!D$1,FALSE)</f>
        <v>6298</v>
      </c>
      <c r="E42" s="1">
        <f>VLOOKUP($B42,'1か月一覧'!$A:$AH,'2か月一覧'!E$1,FALSE)+VLOOKUP($C42,'1か月一覧'!$A:$AH,'2か月一覧'!E$1,FALSE)</f>
        <v>6298</v>
      </c>
      <c r="F42" s="1">
        <f>VLOOKUP($B42,'1か月一覧'!$A:$AH,'2か月一覧'!F$1,FALSE)+VLOOKUP($C42,'1か月一覧'!$A:$AH,'2か月一覧'!F$1,FALSE)</f>
        <v>6298</v>
      </c>
      <c r="G42" s="1">
        <f>VLOOKUP($B42,'1か月一覧'!$A:$AH,'2か月一覧'!G$1,FALSE)+VLOOKUP($C42,'1か月一覧'!$A:$AH,'2か月一覧'!G$1,FALSE)</f>
        <v>8700</v>
      </c>
      <c r="H42" s="1">
        <f>VLOOKUP($B42,'1か月一覧'!$A:$AH,'2か月一覧'!H$1,FALSE)+VLOOKUP($C42,'1か月一覧'!$A:$AH,'2か月一覧'!H$1,FALSE)</f>
        <v>8876</v>
      </c>
      <c r="I42" s="1">
        <f>VLOOKUP($B42,'1か月一覧'!$A:$AH,'2か月一覧'!I$1,FALSE)+VLOOKUP($C42,'1か月一覧'!$A:$AH,'2か月一覧'!I$1,FALSE)</f>
        <v>10240</v>
      </c>
      <c r="J42" s="1">
        <f>VLOOKUP($B42,'1か月一覧'!$A:$AH,'2か月一覧'!J$1,FALSE)+VLOOKUP($C42,'1か月一覧'!$A:$AH,'2か月一覧'!J$1,FALSE)</f>
        <v>11274</v>
      </c>
      <c r="K42" s="1">
        <f>VLOOKUP($B42,'1か月一覧'!$A:$AH,'2か月一覧'!K$1,FALSE)+VLOOKUP($C42,'1か月一覧'!$A:$AH,'2か月一覧'!K$1,FALSE)</f>
        <v>40930</v>
      </c>
      <c r="L42" s="1">
        <f>VLOOKUP($B42,'1か月一覧'!$A:$AH,'2か月一覧'!L$1,FALSE)+VLOOKUP($C42,'1か月一覧'!$A:$AH,'2か月一覧'!L$1,FALSE)</f>
        <v>43130</v>
      </c>
      <c r="M42" s="1">
        <f>VLOOKUP($B42,'1か月一覧'!$A:$AH,'2か月一覧'!M$1,FALSE)+VLOOKUP($C42,'1か月一覧'!$A:$AH,'2か月一覧'!M$1,FALSE)</f>
        <v>207030</v>
      </c>
      <c r="N42" s="1">
        <f>VLOOKUP($B42,'1か月一覧'!$A:$AH,'2か月一覧'!N$1,FALSE)+VLOOKUP($C42,'1か月一覧'!$A:$AH,'2か月一覧'!N$1,FALSE)</f>
        <v>6322</v>
      </c>
      <c r="O42" s="1">
        <f>VLOOKUP($B42,'1か月一覧'!$A:$AH,'2か月一覧'!O$1,FALSE)+VLOOKUP($C42,'1か月一覧'!$A:$AH,'2か月一覧'!O$1,FALSE)</f>
        <v>5726</v>
      </c>
      <c r="P42" s="1">
        <f>VLOOKUP($B42,'1か月一覧'!$A:$AH,'2か月一覧'!P$1,FALSE)+VLOOKUP($C42,'1か月一覧'!$A:$AH,'2か月一覧'!P$1,FALSE)</f>
        <v>5726</v>
      </c>
      <c r="Q42" s="1">
        <f>VLOOKUP($B42,'1か月一覧'!$A:$AH,'2か月一覧'!Q$1,FALSE)+VLOOKUP($C42,'1か月一覧'!$A:$AH,'2か月一覧'!Q$1,FALSE)</f>
        <v>5726</v>
      </c>
      <c r="R42" s="1">
        <f>VLOOKUP($B42,'1か月一覧'!$A:$AH,'2か月一覧'!R$1,FALSE)+VLOOKUP($C42,'1か月一覧'!$A:$AH,'2か月一覧'!R$1,FALSE)</f>
        <v>7910</v>
      </c>
      <c r="S42" s="1">
        <f>VLOOKUP($B42,'1か月一覧'!$A:$AH,'2か月一覧'!S$1,FALSE)+VLOOKUP($C42,'1か月一覧'!$A:$AH,'2か月一覧'!S$1,FALSE)</f>
        <v>8070</v>
      </c>
      <c r="T42" s="1">
        <f>VLOOKUP($B42,'1か月一覧'!$A:$AH,'2か月一覧'!T$1,FALSE)+VLOOKUP($C42,'1か月一覧'!$A:$AH,'2か月一覧'!T$1,FALSE)</f>
        <v>9310</v>
      </c>
      <c r="U42" s="1">
        <f>VLOOKUP($B42,'1か月一覧'!$A:$AH,'2か月一覧'!U$1,FALSE)+VLOOKUP($C42,'1か月一覧'!$A:$AH,'2か月一覧'!U$1,FALSE)</f>
        <v>10250</v>
      </c>
      <c r="V42" s="1">
        <f>VLOOKUP($B42,'1か月一覧'!$A:$AH,'2か月一覧'!V$1,FALSE)+VLOOKUP($C42,'1か月一覧'!$A:$AH,'2か月一覧'!V$1,FALSE)</f>
        <v>37210</v>
      </c>
      <c r="W42" s="1">
        <f>VLOOKUP($B42,'1か月一覧'!$A:$AH,'2か月一覧'!W$1,FALSE)+VLOOKUP($C42,'1か月一覧'!$A:$AH,'2か月一覧'!W$1,FALSE)</f>
        <v>39210</v>
      </c>
      <c r="X42" s="1">
        <f>VLOOKUP($B42,'1か月一覧'!$A:$AH,'2か月一覧'!X$1,FALSE)+VLOOKUP($C42,'1か月一覧'!$A:$AH,'2か月一覧'!X$1,FALSE)</f>
        <v>188210</v>
      </c>
      <c r="Y42" s="1">
        <f>VLOOKUP($B42,'1か月一覧'!$A:$AH,'2か月一覧'!Y$1,FALSE)+VLOOKUP($C42,'1か月一覧'!$A:$AH,'2か月一覧'!Y$1,FALSE)</f>
        <v>5748</v>
      </c>
      <c r="Z42" s="1">
        <f>VLOOKUP($B42,'1か月一覧'!$A:$AH,'2か月一覧'!Z$1,FALSE)+VLOOKUP($C42,'1か月一覧'!$A:$AH,'2か月一覧'!Z$1,FALSE)</f>
        <v>572</v>
      </c>
      <c r="AA42" s="1">
        <f>VLOOKUP($B42,'1か月一覧'!$A:$AH,'2か月一覧'!AA$1,FALSE)+VLOOKUP($C42,'1か月一覧'!$A:$AH,'2か月一覧'!AA$1,FALSE)</f>
        <v>572</v>
      </c>
      <c r="AB42" s="1">
        <f>VLOOKUP($B42,'1か月一覧'!$A:$AH,'2か月一覧'!AB$1,FALSE)+VLOOKUP($C42,'1か月一覧'!$A:$AH,'2か月一覧'!AB$1,FALSE)</f>
        <v>572</v>
      </c>
      <c r="AC42" s="1">
        <f>VLOOKUP($B42,'1か月一覧'!$A:$AH,'2か月一覧'!AC$1,FALSE)+VLOOKUP($C42,'1か月一覧'!$A:$AH,'2か月一覧'!AC$1,FALSE)</f>
        <v>790</v>
      </c>
      <c r="AD42" s="1">
        <f>VLOOKUP($B42,'1か月一覧'!$A:$AH,'2か月一覧'!AD$1,FALSE)+VLOOKUP($C42,'1か月一覧'!$A:$AH,'2か月一覧'!AD$1,FALSE)</f>
        <v>806</v>
      </c>
      <c r="AE42" s="1">
        <f>VLOOKUP($B42,'1か月一覧'!$A:$AH,'2か月一覧'!AE$1,FALSE)+VLOOKUP($C42,'1か月一覧'!$A:$AH,'2か月一覧'!AE$1,FALSE)</f>
        <v>930</v>
      </c>
      <c r="AF42" s="1">
        <f>VLOOKUP($B42,'1か月一覧'!$A:$AH,'2か月一覧'!AF$1,FALSE)+VLOOKUP($C42,'1か月一覧'!$A:$AH,'2か月一覧'!AF$1,FALSE)</f>
        <v>1024</v>
      </c>
      <c r="AG42" s="1">
        <f>VLOOKUP($B42,'1か月一覧'!$A:$AH,'2か月一覧'!AG$1,FALSE)+VLOOKUP($C42,'1か月一覧'!$A:$AH,'2か月一覧'!AG$1,FALSE)</f>
        <v>3720</v>
      </c>
      <c r="AH42" s="1">
        <f>VLOOKUP($B42,'1か月一覧'!$A:$AH,'2か月一覧'!AH$1,FALSE)+VLOOKUP($C42,'1か月一覧'!$A:$AH,'2か月一覧'!AH$1,FALSE)</f>
        <v>3920</v>
      </c>
      <c r="AI42" s="1">
        <f>VLOOKUP($B42,'1か月一覧'!$A:$AH,'2か月一覧'!AI$1,FALSE)+VLOOKUP($C42,'1か月一覧'!$A:$AH,'2か月一覧'!AI$1,FALSE)</f>
        <v>18820</v>
      </c>
      <c r="AJ42" s="1">
        <f>VLOOKUP($B42,'1か月一覧'!$A:$AH,'2か月一覧'!AJ$1,FALSE)+VLOOKUP($C42,'1か月一覧'!$A:$AH,'2か月一覧'!AJ$1,FALSE)</f>
        <v>574</v>
      </c>
    </row>
    <row r="43" spans="1:36">
      <c r="A43" s="1">
        <v>39</v>
      </c>
      <c r="B43" s="1">
        <f t="shared" si="2"/>
        <v>20</v>
      </c>
      <c r="C43" s="1">
        <f t="shared" si="4"/>
        <v>19</v>
      </c>
      <c r="D43" s="1">
        <f>VLOOKUP($B43,'1か月一覧'!$A:$AH,'2か月一覧'!D$1,FALSE)+VLOOKUP($C43,'1か月一覧'!$A:$AH,'2か月一覧'!D$1,FALSE)</f>
        <v>6479</v>
      </c>
      <c r="E43" s="1">
        <f>VLOOKUP($B43,'1か月一覧'!$A:$AH,'2か月一覧'!E$1,FALSE)+VLOOKUP($C43,'1か月一覧'!$A:$AH,'2か月一覧'!E$1,FALSE)</f>
        <v>6479</v>
      </c>
      <c r="F43" s="1">
        <f>VLOOKUP($B43,'1か月一覧'!$A:$AH,'2か月一覧'!F$1,FALSE)+VLOOKUP($C43,'1か月一覧'!$A:$AH,'2か月一覧'!F$1,FALSE)</f>
        <v>6479</v>
      </c>
      <c r="G43" s="1">
        <f>VLOOKUP($B43,'1か月一覧'!$A:$AH,'2か月一覧'!G$1,FALSE)+VLOOKUP($C43,'1か月一覧'!$A:$AH,'2か月一覧'!G$1,FALSE)</f>
        <v>8915</v>
      </c>
      <c r="H43" s="1">
        <f>VLOOKUP($B43,'1か月一覧'!$A:$AH,'2か月一覧'!H$1,FALSE)+VLOOKUP($C43,'1か月一覧'!$A:$AH,'2か月一覧'!H$1,FALSE)</f>
        <v>9091</v>
      </c>
      <c r="I43" s="1">
        <f>VLOOKUP($B43,'1か月一覧'!$A:$AH,'2か月一覧'!I$1,FALSE)+VLOOKUP($C43,'1か月一覧'!$A:$AH,'2か月一覧'!I$1,FALSE)</f>
        <v>10455</v>
      </c>
      <c r="J43" s="1">
        <f>VLOOKUP($B43,'1か月一覧'!$A:$AH,'2か月一覧'!J$1,FALSE)+VLOOKUP($C43,'1か月一覧'!$A:$AH,'2か月一覧'!J$1,FALSE)</f>
        <v>11489</v>
      </c>
      <c r="K43" s="1">
        <f>VLOOKUP($B43,'1か月一覧'!$A:$AH,'2か月一覧'!K$1,FALSE)+VLOOKUP($C43,'1か月一覧'!$A:$AH,'2か月一覧'!K$1,FALSE)</f>
        <v>41145</v>
      </c>
      <c r="L43" s="1">
        <f>VLOOKUP($B43,'1か月一覧'!$A:$AH,'2か月一覧'!L$1,FALSE)+VLOOKUP($C43,'1か月一覧'!$A:$AH,'2か月一覧'!L$1,FALSE)</f>
        <v>43345</v>
      </c>
      <c r="M43" s="1">
        <f>VLOOKUP($B43,'1か月一覧'!$A:$AH,'2か月一覧'!M$1,FALSE)+VLOOKUP($C43,'1か月一覧'!$A:$AH,'2か月一覧'!M$1,FALSE)</f>
        <v>207245</v>
      </c>
      <c r="N43" s="1">
        <f>VLOOKUP($B43,'1か月一覧'!$A:$AH,'2か月一覧'!N$1,FALSE)+VLOOKUP($C43,'1か月一覧'!$A:$AH,'2か月一覧'!N$1,FALSE)</f>
        <v>6513</v>
      </c>
      <c r="O43" s="1">
        <f>VLOOKUP($B43,'1か月一覧'!$A:$AH,'2か月一覧'!O$1,FALSE)+VLOOKUP($C43,'1か月一覧'!$A:$AH,'2か月一覧'!O$1,FALSE)</f>
        <v>5891</v>
      </c>
      <c r="P43" s="1">
        <f>VLOOKUP($B43,'1か月一覧'!$A:$AH,'2か月一覧'!P$1,FALSE)+VLOOKUP($C43,'1か月一覧'!$A:$AH,'2か月一覧'!P$1,FALSE)</f>
        <v>5891</v>
      </c>
      <c r="Q43" s="1">
        <f>VLOOKUP($B43,'1か月一覧'!$A:$AH,'2か月一覧'!Q$1,FALSE)+VLOOKUP($C43,'1か月一覧'!$A:$AH,'2か月一覧'!Q$1,FALSE)</f>
        <v>5891</v>
      </c>
      <c r="R43" s="1">
        <f>VLOOKUP($B43,'1か月一覧'!$A:$AH,'2か月一覧'!R$1,FALSE)+VLOOKUP($C43,'1か月一覧'!$A:$AH,'2か月一覧'!R$1,FALSE)</f>
        <v>8105</v>
      </c>
      <c r="S43" s="1">
        <f>VLOOKUP($B43,'1か月一覧'!$A:$AH,'2か月一覧'!S$1,FALSE)+VLOOKUP($C43,'1か月一覧'!$A:$AH,'2か月一覧'!S$1,FALSE)</f>
        <v>8265</v>
      </c>
      <c r="T43" s="1">
        <f>VLOOKUP($B43,'1か月一覧'!$A:$AH,'2か月一覧'!T$1,FALSE)+VLOOKUP($C43,'1か月一覧'!$A:$AH,'2か月一覧'!T$1,FALSE)</f>
        <v>9505</v>
      </c>
      <c r="U43" s="1">
        <f>VLOOKUP($B43,'1か月一覧'!$A:$AH,'2か月一覧'!U$1,FALSE)+VLOOKUP($C43,'1か月一覧'!$A:$AH,'2か月一覧'!U$1,FALSE)</f>
        <v>10445</v>
      </c>
      <c r="V43" s="1">
        <f>VLOOKUP($B43,'1か月一覧'!$A:$AH,'2か月一覧'!V$1,FALSE)+VLOOKUP($C43,'1か月一覧'!$A:$AH,'2か月一覧'!V$1,FALSE)</f>
        <v>37405</v>
      </c>
      <c r="W43" s="1">
        <f>VLOOKUP($B43,'1か月一覧'!$A:$AH,'2か月一覧'!W$1,FALSE)+VLOOKUP($C43,'1か月一覧'!$A:$AH,'2か月一覧'!W$1,FALSE)</f>
        <v>39405</v>
      </c>
      <c r="X43" s="1">
        <f>VLOOKUP($B43,'1か月一覧'!$A:$AH,'2か月一覧'!X$1,FALSE)+VLOOKUP($C43,'1か月一覧'!$A:$AH,'2か月一覧'!X$1,FALSE)</f>
        <v>188405</v>
      </c>
      <c r="Y43" s="1">
        <f>VLOOKUP($B43,'1か月一覧'!$A:$AH,'2か月一覧'!Y$1,FALSE)+VLOOKUP($C43,'1か月一覧'!$A:$AH,'2か月一覧'!Y$1,FALSE)</f>
        <v>5922</v>
      </c>
      <c r="Z43" s="1">
        <f>VLOOKUP($B43,'1か月一覧'!$A:$AH,'2か月一覧'!Z$1,FALSE)+VLOOKUP($C43,'1か月一覧'!$A:$AH,'2か月一覧'!Z$1,FALSE)</f>
        <v>588</v>
      </c>
      <c r="AA43" s="1">
        <f>VLOOKUP($B43,'1か月一覧'!$A:$AH,'2か月一覧'!AA$1,FALSE)+VLOOKUP($C43,'1か月一覧'!$A:$AH,'2か月一覧'!AA$1,FALSE)</f>
        <v>588</v>
      </c>
      <c r="AB43" s="1">
        <f>VLOOKUP($B43,'1か月一覧'!$A:$AH,'2か月一覧'!AB$1,FALSE)+VLOOKUP($C43,'1か月一覧'!$A:$AH,'2か月一覧'!AB$1,FALSE)</f>
        <v>588</v>
      </c>
      <c r="AC43" s="1">
        <f>VLOOKUP($B43,'1か月一覧'!$A:$AH,'2か月一覧'!AC$1,FALSE)+VLOOKUP($C43,'1か月一覧'!$A:$AH,'2か月一覧'!AC$1,FALSE)</f>
        <v>810</v>
      </c>
      <c r="AD43" s="1">
        <f>VLOOKUP($B43,'1か月一覧'!$A:$AH,'2か月一覧'!AD$1,FALSE)+VLOOKUP($C43,'1か月一覧'!$A:$AH,'2か月一覧'!AD$1,FALSE)</f>
        <v>826</v>
      </c>
      <c r="AE43" s="1">
        <f>VLOOKUP($B43,'1か月一覧'!$A:$AH,'2か月一覧'!AE$1,FALSE)+VLOOKUP($C43,'1か月一覧'!$A:$AH,'2か月一覧'!AE$1,FALSE)</f>
        <v>950</v>
      </c>
      <c r="AF43" s="1">
        <f>VLOOKUP($B43,'1か月一覧'!$A:$AH,'2か月一覧'!AF$1,FALSE)+VLOOKUP($C43,'1か月一覧'!$A:$AH,'2か月一覧'!AF$1,FALSE)</f>
        <v>1044</v>
      </c>
      <c r="AG43" s="1">
        <f>VLOOKUP($B43,'1か月一覧'!$A:$AH,'2か月一覧'!AG$1,FALSE)+VLOOKUP($C43,'1か月一覧'!$A:$AH,'2か月一覧'!AG$1,FALSE)</f>
        <v>3740</v>
      </c>
      <c r="AH43" s="1">
        <f>VLOOKUP($B43,'1か月一覧'!$A:$AH,'2か月一覧'!AH$1,FALSE)+VLOOKUP($C43,'1か月一覧'!$A:$AH,'2か月一覧'!AH$1,FALSE)</f>
        <v>3940</v>
      </c>
      <c r="AI43" s="1">
        <f>VLOOKUP($B43,'1か月一覧'!$A:$AH,'2か月一覧'!AI$1,FALSE)+VLOOKUP($C43,'1か月一覧'!$A:$AH,'2か月一覧'!AI$1,FALSE)</f>
        <v>18840</v>
      </c>
      <c r="AJ43" s="1">
        <f>VLOOKUP($B43,'1か月一覧'!$A:$AH,'2か月一覧'!AJ$1,FALSE)+VLOOKUP($C43,'1か月一覧'!$A:$AH,'2か月一覧'!AJ$1,FALSE)</f>
        <v>591</v>
      </c>
    </row>
    <row r="44" spans="1:36">
      <c r="A44" s="1">
        <v>40</v>
      </c>
      <c r="B44" s="1">
        <f t="shared" si="2"/>
        <v>20</v>
      </c>
      <c r="C44" s="1">
        <f t="shared" si="4"/>
        <v>20</v>
      </c>
      <c r="D44" s="1">
        <f>VLOOKUP($B44,'1か月一覧'!$A:$AH,'2か月一覧'!D$1,FALSE)+VLOOKUP($C44,'1か月一覧'!$A:$AH,'2か月一覧'!D$1,FALSE)</f>
        <v>6660</v>
      </c>
      <c r="E44" s="1">
        <f>VLOOKUP($B44,'1か月一覧'!$A:$AH,'2か月一覧'!E$1,FALSE)+VLOOKUP($C44,'1か月一覧'!$A:$AH,'2か月一覧'!E$1,FALSE)</f>
        <v>6660</v>
      </c>
      <c r="F44" s="1">
        <f>VLOOKUP($B44,'1か月一覧'!$A:$AH,'2か月一覧'!F$1,FALSE)+VLOOKUP($C44,'1か月一覧'!$A:$AH,'2か月一覧'!F$1,FALSE)</f>
        <v>6660</v>
      </c>
      <c r="G44" s="1">
        <f>VLOOKUP($B44,'1か月一覧'!$A:$AH,'2か月一覧'!G$1,FALSE)+VLOOKUP($C44,'1か月一覧'!$A:$AH,'2か月一覧'!G$1,FALSE)</f>
        <v>9130</v>
      </c>
      <c r="H44" s="1">
        <f>VLOOKUP($B44,'1か月一覧'!$A:$AH,'2か月一覧'!H$1,FALSE)+VLOOKUP($C44,'1か月一覧'!$A:$AH,'2か月一覧'!H$1,FALSE)</f>
        <v>9306</v>
      </c>
      <c r="I44" s="1">
        <f>VLOOKUP($B44,'1か月一覧'!$A:$AH,'2か月一覧'!I$1,FALSE)+VLOOKUP($C44,'1か月一覧'!$A:$AH,'2か月一覧'!I$1,FALSE)</f>
        <v>10670</v>
      </c>
      <c r="J44" s="1">
        <f>VLOOKUP($B44,'1か月一覧'!$A:$AH,'2か月一覧'!J$1,FALSE)+VLOOKUP($C44,'1か月一覧'!$A:$AH,'2か月一覧'!J$1,FALSE)</f>
        <v>11704</v>
      </c>
      <c r="K44" s="1">
        <f>VLOOKUP($B44,'1か月一覧'!$A:$AH,'2か月一覧'!K$1,FALSE)+VLOOKUP($C44,'1か月一覧'!$A:$AH,'2か月一覧'!K$1,FALSE)</f>
        <v>41360</v>
      </c>
      <c r="L44" s="1">
        <f>VLOOKUP($B44,'1か月一覧'!$A:$AH,'2か月一覧'!L$1,FALSE)+VLOOKUP($C44,'1か月一覧'!$A:$AH,'2か月一覧'!L$1,FALSE)</f>
        <v>43560</v>
      </c>
      <c r="M44" s="1">
        <f>VLOOKUP($B44,'1か月一覧'!$A:$AH,'2か月一覧'!M$1,FALSE)+VLOOKUP($C44,'1か月一覧'!$A:$AH,'2か月一覧'!M$1,FALSE)</f>
        <v>207460</v>
      </c>
      <c r="N44" s="1">
        <f>VLOOKUP($B44,'1か月一覧'!$A:$AH,'2か月一覧'!N$1,FALSE)+VLOOKUP($C44,'1か月一覧'!$A:$AH,'2か月一覧'!N$1,FALSE)</f>
        <v>6704</v>
      </c>
      <c r="O44" s="1">
        <f>VLOOKUP($B44,'1か月一覧'!$A:$AH,'2か月一覧'!O$1,FALSE)+VLOOKUP($C44,'1か月一覧'!$A:$AH,'2か月一覧'!O$1,FALSE)</f>
        <v>6056</v>
      </c>
      <c r="P44" s="1">
        <f>VLOOKUP($B44,'1か月一覧'!$A:$AH,'2か月一覧'!P$1,FALSE)+VLOOKUP($C44,'1か月一覧'!$A:$AH,'2か月一覧'!P$1,FALSE)</f>
        <v>6056</v>
      </c>
      <c r="Q44" s="1">
        <f>VLOOKUP($B44,'1か月一覧'!$A:$AH,'2か月一覧'!Q$1,FALSE)+VLOOKUP($C44,'1か月一覧'!$A:$AH,'2か月一覧'!Q$1,FALSE)</f>
        <v>6056</v>
      </c>
      <c r="R44" s="1">
        <f>VLOOKUP($B44,'1か月一覧'!$A:$AH,'2か月一覧'!R$1,FALSE)+VLOOKUP($C44,'1か月一覧'!$A:$AH,'2か月一覧'!R$1,FALSE)</f>
        <v>8300</v>
      </c>
      <c r="S44" s="1">
        <f>VLOOKUP($B44,'1か月一覧'!$A:$AH,'2か月一覧'!S$1,FALSE)+VLOOKUP($C44,'1か月一覧'!$A:$AH,'2か月一覧'!S$1,FALSE)</f>
        <v>8460</v>
      </c>
      <c r="T44" s="1">
        <f>VLOOKUP($B44,'1か月一覧'!$A:$AH,'2か月一覧'!T$1,FALSE)+VLOOKUP($C44,'1か月一覧'!$A:$AH,'2か月一覧'!T$1,FALSE)</f>
        <v>9700</v>
      </c>
      <c r="U44" s="1">
        <f>VLOOKUP($B44,'1か月一覧'!$A:$AH,'2か月一覧'!U$1,FALSE)+VLOOKUP($C44,'1か月一覧'!$A:$AH,'2か月一覧'!U$1,FALSE)</f>
        <v>10640</v>
      </c>
      <c r="V44" s="1">
        <f>VLOOKUP($B44,'1か月一覧'!$A:$AH,'2か月一覧'!V$1,FALSE)+VLOOKUP($C44,'1か月一覧'!$A:$AH,'2か月一覧'!V$1,FALSE)</f>
        <v>37600</v>
      </c>
      <c r="W44" s="1">
        <f>VLOOKUP($B44,'1か月一覧'!$A:$AH,'2か月一覧'!W$1,FALSE)+VLOOKUP($C44,'1か月一覧'!$A:$AH,'2か月一覧'!W$1,FALSE)</f>
        <v>39600</v>
      </c>
      <c r="X44" s="1">
        <f>VLOOKUP($B44,'1か月一覧'!$A:$AH,'2か月一覧'!X$1,FALSE)+VLOOKUP($C44,'1か月一覧'!$A:$AH,'2か月一覧'!X$1,FALSE)</f>
        <v>188600</v>
      </c>
      <c r="Y44" s="1">
        <f>VLOOKUP($B44,'1か月一覧'!$A:$AH,'2か月一覧'!Y$1,FALSE)+VLOOKUP($C44,'1か月一覧'!$A:$AH,'2か月一覧'!Y$1,FALSE)</f>
        <v>6096</v>
      </c>
      <c r="Z44" s="1">
        <f>VLOOKUP($B44,'1か月一覧'!$A:$AH,'2か月一覧'!Z$1,FALSE)+VLOOKUP($C44,'1か月一覧'!$A:$AH,'2か月一覧'!Z$1,FALSE)</f>
        <v>604</v>
      </c>
      <c r="AA44" s="1">
        <f>VLOOKUP($B44,'1か月一覧'!$A:$AH,'2か月一覧'!AA$1,FALSE)+VLOOKUP($C44,'1か月一覧'!$A:$AH,'2か月一覧'!AA$1,FALSE)</f>
        <v>604</v>
      </c>
      <c r="AB44" s="1">
        <f>VLOOKUP($B44,'1か月一覧'!$A:$AH,'2か月一覧'!AB$1,FALSE)+VLOOKUP($C44,'1か月一覧'!$A:$AH,'2か月一覧'!AB$1,FALSE)</f>
        <v>604</v>
      </c>
      <c r="AC44" s="1">
        <f>VLOOKUP($B44,'1か月一覧'!$A:$AH,'2か月一覧'!AC$1,FALSE)+VLOOKUP($C44,'1か月一覧'!$A:$AH,'2か月一覧'!AC$1,FALSE)</f>
        <v>830</v>
      </c>
      <c r="AD44" s="1">
        <f>VLOOKUP($B44,'1か月一覧'!$A:$AH,'2か月一覧'!AD$1,FALSE)+VLOOKUP($C44,'1か月一覧'!$A:$AH,'2か月一覧'!AD$1,FALSE)</f>
        <v>846</v>
      </c>
      <c r="AE44" s="1">
        <f>VLOOKUP($B44,'1か月一覧'!$A:$AH,'2か月一覧'!AE$1,FALSE)+VLOOKUP($C44,'1か月一覧'!$A:$AH,'2か月一覧'!AE$1,FALSE)</f>
        <v>970</v>
      </c>
      <c r="AF44" s="1">
        <f>VLOOKUP($B44,'1か月一覧'!$A:$AH,'2か月一覧'!AF$1,FALSE)+VLOOKUP($C44,'1か月一覧'!$A:$AH,'2か月一覧'!AF$1,FALSE)</f>
        <v>1064</v>
      </c>
      <c r="AG44" s="1">
        <f>VLOOKUP($B44,'1か月一覧'!$A:$AH,'2か月一覧'!AG$1,FALSE)+VLOOKUP($C44,'1か月一覧'!$A:$AH,'2か月一覧'!AG$1,FALSE)</f>
        <v>3760</v>
      </c>
      <c r="AH44" s="1">
        <f>VLOOKUP($B44,'1か月一覧'!$A:$AH,'2か月一覧'!AH$1,FALSE)+VLOOKUP($C44,'1か月一覧'!$A:$AH,'2か月一覧'!AH$1,FALSE)</f>
        <v>3960</v>
      </c>
      <c r="AI44" s="1">
        <f>VLOOKUP($B44,'1か月一覧'!$A:$AH,'2か月一覧'!AI$1,FALSE)+VLOOKUP($C44,'1か月一覧'!$A:$AH,'2か月一覧'!AI$1,FALSE)</f>
        <v>18860</v>
      </c>
      <c r="AJ44" s="1">
        <f>VLOOKUP($B44,'1か月一覧'!$A:$AH,'2か月一覧'!AJ$1,FALSE)+VLOOKUP($C44,'1か月一覧'!$A:$AH,'2か月一覧'!AJ$1,FALSE)</f>
        <v>608</v>
      </c>
    </row>
    <row r="45" spans="1:36">
      <c r="A45" s="1">
        <v>41</v>
      </c>
      <c r="B45" s="1">
        <f t="shared" si="2"/>
        <v>21</v>
      </c>
      <c r="C45" s="1">
        <f t="shared" si="4"/>
        <v>20</v>
      </c>
      <c r="D45" s="1">
        <f>VLOOKUP($B45,'1か月一覧'!$A:$AH,'2か月一覧'!D$1,FALSE)+VLOOKUP($C45,'1か月一覧'!$A:$AH,'2か月一覧'!D$1,FALSE)</f>
        <v>6842</v>
      </c>
      <c r="E45" s="1">
        <f>VLOOKUP($B45,'1か月一覧'!$A:$AH,'2か月一覧'!E$1,FALSE)+VLOOKUP($C45,'1か月一覧'!$A:$AH,'2か月一覧'!E$1,FALSE)</f>
        <v>6842</v>
      </c>
      <c r="F45" s="1">
        <f>VLOOKUP($B45,'1か月一覧'!$A:$AH,'2か月一覧'!F$1,FALSE)+VLOOKUP($C45,'1か月一覧'!$A:$AH,'2か月一覧'!F$1,FALSE)</f>
        <v>6842</v>
      </c>
      <c r="G45" s="1">
        <f>VLOOKUP($B45,'1か月一覧'!$A:$AH,'2か月一覧'!G$1,FALSE)+VLOOKUP($C45,'1か月一覧'!$A:$AH,'2か月一覧'!G$1,FALSE)</f>
        <v>9344</v>
      </c>
      <c r="H45" s="1">
        <f>VLOOKUP($B45,'1か月一覧'!$A:$AH,'2か月一覧'!H$1,FALSE)+VLOOKUP($C45,'1か月一覧'!$A:$AH,'2か月一覧'!H$1,FALSE)</f>
        <v>9520</v>
      </c>
      <c r="I45" s="1">
        <f>VLOOKUP($B45,'1か月一覧'!$A:$AH,'2か月一覧'!I$1,FALSE)+VLOOKUP($C45,'1か月一覧'!$A:$AH,'2か月一覧'!I$1,FALSE)</f>
        <v>10884</v>
      </c>
      <c r="J45" s="1">
        <f>VLOOKUP($B45,'1か月一覧'!$A:$AH,'2か月一覧'!J$1,FALSE)+VLOOKUP($C45,'1か月一覧'!$A:$AH,'2か月一覧'!J$1,FALSE)</f>
        <v>11918</v>
      </c>
      <c r="K45" s="1">
        <f>VLOOKUP($B45,'1か月一覧'!$A:$AH,'2か月一覧'!K$1,FALSE)+VLOOKUP($C45,'1か月一覧'!$A:$AH,'2か月一覧'!K$1,FALSE)</f>
        <v>41574</v>
      </c>
      <c r="L45" s="1">
        <f>VLOOKUP($B45,'1か月一覧'!$A:$AH,'2か月一覧'!L$1,FALSE)+VLOOKUP($C45,'1か月一覧'!$A:$AH,'2か月一覧'!L$1,FALSE)</f>
        <v>43774</v>
      </c>
      <c r="M45" s="1">
        <f>VLOOKUP($B45,'1か月一覧'!$A:$AH,'2か月一覧'!M$1,FALSE)+VLOOKUP($C45,'1か月一覧'!$A:$AH,'2か月一覧'!M$1,FALSE)</f>
        <v>207674</v>
      </c>
      <c r="N45" s="1">
        <f>VLOOKUP($B45,'1か月一覧'!$A:$AH,'2か月一覧'!N$1,FALSE)+VLOOKUP($C45,'1か月一覧'!$A:$AH,'2か月一覧'!N$1,FALSE)</f>
        <v>6896</v>
      </c>
      <c r="O45" s="1">
        <f>VLOOKUP($B45,'1か月一覧'!$A:$AH,'2か月一覧'!O$1,FALSE)+VLOOKUP($C45,'1か月一覧'!$A:$AH,'2か月一覧'!O$1,FALSE)</f>
        <v>6221</v>
      </c>
      <c r="P45" s="1">
        <f>VLOOKUP($B45,'1か月一覧'!$A:$AH,'2か月一覧'!P$1,FALSE)+VLOOKUP($C45,'1か月一覧'!$A:$AH,'2か月一覧'!P$1,FALSE)</f>
        <v>6221</v>
      </c>
      <c r="Q45" s="1">
        <f>VLOOKUP($B45,'1か月一覧'!$A:$AH,'2か月一覧'!Q$1,FALSE)+VLOOKUP($C45,'1か月一覧'!$A:$AH,'2か月一覧'!Q$1,FALSE)</f>
        <v>6221</v>
      </c>
      <c r="R45" s="1">
        <f>VLOOKUP($B45,'1か月一覧'!$A:$AH,'2か月一覧'!R$1,FALSE)+VLOOKUP($C45,'1か月一覧'!$A:$AH,'2か月一覧'!R$1,FALSE)</f>
        <v>8495</v>
      </c>
      <c r="S45" s="1">
        <f>VLOOKUP($B45,'1か月一覧'!$A:$AH,'2か月一覧'!S$1,FALSE)+VLOOKUP($C45,'1か月一覧'!$A:$AH,'2か月一覧'!S$1,FALSE)</f>
        <v>8655</v>
      </c>
      <c r="T45" s="1">
        <f>VLOOKUP($B45,'1か月一覧'!$A:$AH,'2か月一覧'!T$1,FALSE)+VLOOKUP($C45,'1か月一覧'!$A:$AH,'2か月一覧'!T$1,FALSE)</f>
        <v>9895</v>
      </c>
      <c r="U45" s="1">
        <f>VLOOKUP($B45,'1か月一覧'!$A:$AH,'2か月一覧'!U$1,FALSE)+VLOOKUP($C45,'1か月一覧'!$A:$AH,'2か月一覧'!U$1,FALSE)</f>
        <v>10835</v>
      </c>
      <c r="V45" s="1">
        <f>VLOOKUP($B45,'1か月一覧'!$A:$AH,'2か月一覧'!V$1,FALSE)+VLOOKUP($C45,'1か月一覧'!$A:$AH,'2か月一覧'!V$1,FALSE)</f>
        <v>37795</v>
      </c>
      <c r="W45" s="1">
        <f>VLOOKUP($B45,'1か月一覧'!$A:$AH,'2か月一覧'!W$1,FALSE)+VLOOKUP($C45,'1か月一覧'!$A:$AH,'2か月一覧'!W$1,FALSE)</f>
        <v>39795</v>
      </c>
      <c r="X45" s="1">
        <f>VLOOKUP($B45,'1か月一覧'!$A:$AH,'2か月一覧'!X$1,FALSE)+VLOOKUP($C45,'1か月一覧'!$A:$AH,'2か月一覧'!X$1,FALSE)</f>
        <v>188795</v>
      </c>
      <c r="Y45" s="1">
        <f>VLOOKUP($B45,'1か月一覧'!$A:$AH,'2か月一覧'!Y$1,FALSE)+VLOOKUP($C45,'1か月一覧'!$A:$AH,'2か月一覧'!Y$1,FALSE)</f>
        <v>6270</v>
      </c>
      <c r="Z45" s="1">
        <f>VLOOKUP($B45,'1か月一覧'!$A:$AH,'2か月一覧'!Z$1,FALSE)+VLOOKUP($C45,'1か月一覧'!$A:$AH,'2か月一覧'!Z$1,FALSE)</f>
        <v>621</v>
      </c>
      <c r="AA45" s="1">
        <f>VLOOKUP($B45,'1か月一覧'!$A:$AH,'2か月一覧'!AA$1,FALSE)+VLOOKUP($C45,'1か月一覧'!$A:$AH,'2か月一覧'!AA$1,FALSE)</f>
        <v>621</v>
      </c>
      <c r="AB45" s="1">
        <f>VLOOKUP($B45,'1か月一覧'!$A:$AH,'2か月一覧'!AB$1,FALSE)+VLOOKUP($C45,'1か月一覧'!$A:$AH,'2か月一覧'!AB$1,FALSE)</f>
        <v>621</v>
      </c>
      <c r="AC45" s="1">
        <f>VLOOKUP($B45,'1か月一覧'!$A:$AH,'2か月一覧'!AC$1,FALSE)+VLOOKUP($C45,'1か月一覧'!$A:$AH,'2か月一覧'!AC$1,FALSE)</f>
        <v>849</v>
      </c>
      <c r="AD45" s="1">
        <f>VLOOKUP($B45,'1か月一覧'!$A:$AH,'2か月一覧'!AD$1,FALSE)+VLOOKUP($C45,'1か月一覧'!$A:$AH,'2か月一覧'!AD$1,FALSE)</f>
        <v>865</v>
      </c>
      <c r="AE45" s="1">
        <f>VLOOKUP($B45,'1か月一覧'!$A:$AH,'2か月一覧'!AE$1,FALSE)+VLOOKUP($C45,'1か月一覧'!$A:$AH,'2か月一覧'!AE$1,FALSE)</f>
        <v>989</v>
      </c>
      <c r="AF45" s="1">
        <f>VLOOKUP($B45,'1か月一覧'!$A:$AH,'2か月一覧'!AF$1,FALSE)+VLOOKUP($C45,'1か月一覧'!$A:$AH,'2か月一覧'!AF$1,FALSE)</f>
        <v>1083</v>
      </c>
      <c r="AG45" s="1">
        <f>VLOOKUP($B45,'1か月一覧'!$A:$AH,'2か月一覧'!AG$1,FALSE)+VLOOKUP($C45,'1か月一覧'!$A:$AH,'2か月一覧'!AG$1,FALSE)</f>
        <v>3779</v>
      </c>
      <c r="AH45" s="1">
        <f>VLOOKUP($B45,'1か月一覧'!$A:$AH,'2か月一覧'!AH$1,FALSE)+VLOOKUP($C45,'1か月一覧'!$A:$AH,'2か月一覧'!AH$1,FALSE)</f>
        <v>3979</v>
      </c>
      <c r="AI45" s="1">
        <f>VLOOKUP($B45,'1か月一覧'!$A:$AH,'2か月一覧'!AI$1,FALSE)+VLOOKUP($C45,'1か月一覧'!$A:$AH,'2か月一覧'!AI$1,FALSE)</f>
        <v>18879</v>
      </c>
      <c r="AJ45" s="1">
        <f>VLOOKUP($B45,'1か月一覧'!$A:$AH,'2か月一覧'!AJ$1,FALSE)+VLOOKUP($C45,'1か月一覧'!$A:$AH,'2か月一覧'!AJ$1,FALSE)</f>
        <v>626</v>
      </c>
    </row>
    <row r="46" spans="1:36">
      <c r="A46" s="1">
        <v>42</v>
      </c>
      <c r="B46" s="1">
        <f t="shared" si="2"/>
        <v>21</v>
      </c>
      <c r="C46" s="1">
        <f t="shared" si="4"/>
        <v>21</v>
      </c>
      <c r="D46" s="1">
        <f>VLOOKUP($B46,'1か月一覧'!$A:$AH,'2か月一覧'!D$1,FALSE)+VLOOKUP($C46,'1か月一覧'!$A:$AH,'2か月一覧'!D$1,FALSE)</f>
        <v>7024</v>
      </c>
      <c r="E46" s="1">
        <f>VLOOKUP($B46,'1か月一覧'!$A:$AH,'2か月一覧'!E$1,FALSE)+VLOOKUP($C46,'1か月一覧'!$A:$AH,'2か月一覧'!E$1,FALSE)</f>
        <v>7024</v>
      </c>
      <c r="F46" s="1">
        <f>VLOOKUP($B46,'1か月一覧'!$A:$AH,'2か月一覧'!F$1,FALSE)+VLOOKUP($C46,'1か月一覧'!$A:$AH,'2か月一覧'!F$1,FALSE)</f>
        <v>7024</v>
      </c>
      <c r="G46" s="1">
        <f>VLOOKUP($B46,'1か月一覧'!$A:$AH,'2か月一覧'!G$1,FALSE)+VLOOKUP($C46,'1か月一覧'!$A:$AH,'2か月一覧'!G$1,FALSE)</f>
        <v>9558</v>
      </c>
      <c r="H46" s="1">
        <f>VLOOKUP($B46,'1か月一覧'!$A:$AH,'2か月一覧'!H$1,FALSE)+VLOOKUP($C46,'1か月一覧'!$A:$AH,'2か月一覧'!H$1,FALSE)</f>
        <v>9734</v>
      </c>
      <c r="I46" s="1">
        <f>VLOOKUP($B46,'1か月一覧'!$A:$AH,'2か月一覧'!I$1,FALSE)+VLOOKUP($C46,'1か月一覧'!$A:$AH,'2か月一覧'!I$1,FALSE)</f>
        <v>11098</v>
      </c>
      <c r="J46" s="1">
        <f>VLOOKUP($B46,'1か月一覧'!$A:$AH,'2か月一覧'!J$1,FALSE)+VLOOKUP($C46,'1か月一覧'!$A:$AH,'2か月一覧'!J$1,FALSE)</f>
        <v>12132</v>
      </c>
      <c r="K46" s="1">
        <f>VLOOKUP($B46,'1か月一覧'!$A:$AH,'2か月一覧'!K$1,FALSE)+VLOOKUP($C46,'1か月一覧'!$A:$AH,'2か月一覧'!K$1,FALSE)</f>
        <v>41788</v>
      </c>
      <c r="L46" s="1">
        <f>VLOOKUP($B46,'1か月一覧'!$A:$AH,'2か月一覧'!L$1,FALSE)+VLOOKUP($C46,'1か月一覧'!$A:$AH,'2か月一覧'!L$1,FALSE)</f>
        <v>43988</v>
      </c>
      <c r="M46" s="1">
        <f>VLOOKUP($B46,'1か月一覧'!$A:$AH,'2か月一覧'!M$1,FALSE)+VLOOKUP($C46,'1か月一覧'!$A:$AH,'2か月一覧'!M$1,FALSE)</f>
        <v>207888</v>
      </c>
      <c r="N46" s="1">
        <f>VLOOKUP($B46,'1か月一覧'!$A:$AH,'2か月一覧'!N$1,FALSE)+VLOOKUP($C46,'1か月一覧'!$A:$AH,'2か月一覧'!N$1,FALSE)</f>
        <v>7088</v>
      </c>
      <c r="O46" s="1">
        <f>VLOOKUP($B46,'1か月一覧'!$A:$AH,'2か月一覧'!O$1,FALSE)+VLOOKUP($C46,'1か月一覧'!$A:$AH,'2か月一覧'!O$1,FALSE)</f>
        <v>6386</v>
      </c>
      <c r="P46" s="1">
        <f>VLOOKUP($B46,'1か月一覧'!$A:$AH,'2か月一覧'!P$1,FALSE)+VLOOKUP($C46,'1か月一覧'!$A:$AH,'2か月一覧'!P$1,FALSE)</f>
        <v>6386</v>
      </c>
      <c r="Q46" s="1">
        <f>VLOOKUP($B46,'1か月一覧'!$A:$AH,'2か月一覧'!Q$1,FALSE)+VLOOKUP($C46,'1か月一覧'!$A:$AH,'2か月一覧'!Q$1,FALSE)</f>
        <v>6386</v>
      </c>
      <c r="R46" s="1">
        <f>VLOOKUP($B46,'1か月一覧'!$A:$AH,'2か月一覧'!R$1,FALSE)+VLOOKUP($C46,'1か月一覧'!$A:$AH,'2か月一覧'!R$1,FALSE)</f>
        <v>8690</v>
      </c>
      <c r="S46" s="1">
        <f>VLOOKUP($B46,'1か月一覧'!$A:$AH,'2か月一覧'!S$1,FALSE)+VLOOKUP($C46,'1か月一覧'!$A:$AH,'2か月一覧'!S$1,FALSE)</f>
        <v>8850</v>
      </c>
      <c r="T46" s="1">
        <f>VLOOKUP($B46,'1か月一覧'!$A:$AH,'2か月一覧'!T$1,FALSE)+VLOOKUP($C46,'1か月一覧'!$A:$AH,'2か月一覧'!T$1,FALSE)</f>
        <v>10090</v>
      </c>
      <c r="U46" s="1">
        <f>VLOOKUP($B46,'1か月一覧'!$A:$AH,'2か月一覧'!U$1,FALSE)+VLOOKUP($C46,'1か月一覧'!$A:$AH,'2か月一覧'!U$1,FALSE)</f>
        <v>11030</v>
      </c>
      <c r="V46" s="1">
        <f>VLOOKUP($B46,'1か月一覧'!$A:$AH,'2か月一覧'!V$1,FALSE)+VLOOKUP($C46,'1か月一覧'!$A:$AH,'2か月一覧'!V$1,FALSE)</f>
        <v>37990</v>
      </c>
      <c r="W46" s="1">
        <f>VLOOKUP($B46,'1か月一覧'!$A:$AH,'2か月一覧'!W$1,FALSE)+VLOOKUP($C46,'1か月一覧'!$A:$AH,'2か月一覧'!W$1,FALSE)</f>
        <v>39990</v>
      </c>
      <c r="X46" s="1">
        <f>VLOOKUP($B46,'1か月一覧'!$A:$AH,'2か月一覧'!X$1,FALSE)+VLOOKUP($C46,'1か月一覧'!$A:$AH,'2か月一覧'!X$1,FALSE)</f>
        <v>188990</v>
      </c>
      <c r="Y46" s="1">
        <f>VLOOKUP($B46,'1か月一覧'!$A:$AH,'2か月一覧'!Y$1,FALSE)+VLOOKUP($C46,'1か月一覧'!$A:$AH,'2か月一覧'!Y$1,FALSE)</f>
        <v>6444</v>
      </c>
      <c r="Z46" s="1">
        <f>VLOOKUP($B46,'1か月一覧'!$A:$AH,'2か月一覧'!Z$1,FALSE)+VLOOKUP($C46,'1か月一覧'!$A:$AH,'2か月一覧'!Z$1,FALSE)</f>
        <v>638</v>
      </c>
      <c r="AA46" s="1">
        <f>VLOOKUP($B46,'1か月一覧'!$A:$AH,'2か月一覧'!AA$1,FALSE)+VLOOKUP($C46,'1か月一覧'!$A:$AH,'2か月一覧'!AA$1,FALSE)</f>
        <v>638</v>
      </c>
      <c r="AB46" s="1">
        <f>VLOOKUP($B46,'1か月一覧'!$A:$AH,'2か月一覧'!AB$1,FALSE)+VLOOKUP($C46,'1か月一覧'!$A:$AH,'2か月一覧'!AB$1,FALSE)</f>
        <v>638</v>
      </c>
      <c r="AC46" s="1">
        <f>VLOOKUP($B46,'1か月一覧'!$A:$AH,'2か月一覧'!AC$1,FALSE)+VLOOKUP($C46,'1か月一覧'!$A:$AH,'2か月一覧'!AC$1,FALSE)</f>
        <v>868</v>
      </c>
      <c r="AD46" s="1">
        <f>VLOOKUP($B46,'1か月一覧'!$A:$AH,'2か月一覧'!AD$1,FALSE)+VLOOKUP($C46,'1か月一覧'!$A:$AH,'2か月一覧'!AD$1,FALSE)</f>
        <v>884</v>
      </c>
      <c r="AE46" s="1">
        <f>VLOOKUP($B46,'1か月一覧'!$A:$AH,'2か月一覧'!AE$1,FALSE)+VLOOKUP($C46,'1か月一覧'!$A:$AH,'2か月一覧'!AE$1,FALSE)</f>
        <v>1008</v>
      </c>
      <c r="AF46" s="1">
        <f>VLOOKUP($B46,'1か月一覧'!$A:$AH,'2か月一覧'!AF$1,FALSE)+VLOOKUP($C46,'1か月一覧'!$A:$AH,'2か月一覧'!AF$1,FALSE)</f>
        <v>1102</v>
      </c>
      <c r="AG46" s="1">
        <f>VLOOKUP($B46,'1か月一覧'!$A:$AH,'2か月一覧'!AG$1,FALSE)+VLOOKUP($C46,'1か月一覧'!$A:$AH,'2か月一覧'!AG$1,FALSE)</f>
        <v>3798</v>
      </c>
      <c r="AH46" s="1">
        <f>VLOOKUP($B46,'1か月一覧'!$A:$AH,'2か月一覧'!AH$1,FALSE)+VLOOKUP($C46,'1か月一覧'!$A:$AH,'2か月一覧'!AH$1,FALSE)</f>
        <v>3998</v>
      </c>
      <c r="AI46" s="1">
        <f>VLOOKUP($B46,'1か月一覧'!$A:$AH,'2か月一覧'!AI$1,FALSE)+VLOOKUP($C46,'1か月一覧'!$A:$AH,'2か月一覧'!AI$1,FALSE)</f>
        <v>18898</v>
      </c>
      <c r="AJ46" s="1">
        <f>VLOOKUP($B46,'1か月一覧'!$A:$AH,'2か月一覧'!AJ$1,FALSE)+VLOOKUP($C46,'1か月一覧'!$A:$AH,'2か月一覧'!AJ$1,FALSE)</f>
        <v>644</v>
      </c>
    </row>
    <row r="47" spans="1:36">
      <c r="A47" s="1">
        <v>43</v>
      </c>
      <c r="B47" s="1">
        <f t="shared" si="2"/>
        <v>22</v>
      </c>
      <c r="C47" s="1">
        <f t="shared" si="4"/>
        <v>21</v>
      </c>
      <c r="D47" s="1">
        <f>VLOOKUP($B47,'1か月一覧'!$A:$AH,'2か月一覧'!D$1,FALSE)+VLOOKUP($C47,'1か月一覧'!$A:$AH,'2か月一覧'!D$1,FALSE)</f>
        <v>7205</v>
      </c>
      <c r="E47" s="1">
        <f>VLOOKUP($B47,'1か月一覧'!$A:$AH,'2か月一覧'!E$1,FALSE)+VLOOKUP($C47,'1か月一覧'!$A:$AH,'2か月一覧'!E$1,FALSE)</f>
        <v>7205</v>
      </c>
      <c r="F47" s="1">
        <f>VLOOKUP($B47,'1か月一覧'!$A:$AH,'2か月一覧'!F$1,FALSE)+VLOOKUP($C47,'1か月一覧'!$A:$AH,'2か月一覧'!F$1,FALSE)</f>
        <v>7205</v>
      </c>
      <c r="G47" s="1">
        <f>VLOOKUP($B47,'1か月一覧'!$A:$AH,'2か月一覧'!G$1,FALSE)+VLOOKUP($C47,'1か月一覧'!$A:$AH,'2か月一覧'!G$1,FALSE)</f>
        <v>9773</v>
      </c>
      <c r="H47" s="1">
        <f>VLOOKUP($B47,'1か月一覧'!$A:$AH,'2か月一覧'!H$1,FALSE)+VLOOKUP($C47,'1か月一覧'!$A:$AH,'2か月一覧'!H$1,FALSE)</f>
        <v>9949</v>
      </c>
      <c r="I47" s="1">
        <f>VLOOKUP($B47,'1か月一覧'!$A:$AH,'2か月一覧'!I$1,FALSE)+VLOOKUP($C47,'1か月一覧'!$A:$AH,'2か月一覧'!I$1,FALSE)</f>
        <v>11313</v>
      </c>
      <c r="J47" s="1">
        <f>VLOOKUP($B47,'1か月一覧'!$A:$AH,'2か月一覧'!J$1,FALSE)+VLOOKUP($C47,'1か月一覧'!$A:$AH,'2か月一覧'!J$1,FALSE)</f>
        <v>12347</v>
      </c>
      <c r="K47" s="1">
        <f>VLOOKUP($B47,'1か月一覧'!$A:$AH,'2か月一覧'!K$1,FALSE)+VLOOKUP($C47,'1か月一覧'!$A:$AH,'2か月一覧'!K$1,FALSE)</f>
        <v>42003</v>
      </c>
      <c r="L47" s="1">
        <f>VLOOKUP($B47,'1か月一覧'!$A:$AH,'2か月一覧'!L$1,FALSE)+VLOOKUP($C47,'1か月一覧'!$A:$AH,'2か月一覧'!L$1,FALSE)</f>
        <v>44203</v>
      </c>
      <c r="M47" s="1">
        <f>VLOOKUP($B47,'1か月一覧'!$A:$AH,'2か月一覧'!M$1,FALSE)+VLOOKUP($C47,'1か月一覧'!$A:$AH,'2か月一覧'!M$1,FALSE)</f>
        <v>208103</v>
      </c>
      <c r="N47" s="1">
        <f>VLOOKUP($B47,'1か月一覧'!$A:$AH,'2か月一覧'!N$1,FALSE)+VLOOKUP($C47,'1か月一覧'!$A:$AH,'2か月一覧'!N$1,FALSE)</f>
        <v>7279</v>
      </c>
      <c r="O47" s="1">
        <f>VLOOKUP($B47,'1か月一覧'!$A:$AH,'2か月一覧'!O$1,FALSE)+VLOOKUP($C47,'1か月一覧'!$A:$AH,'2か月一覧'!O$1,FALSE)</f>
        <v>6551</v>
      </c>
      <c r="P47" s="1">
        <f>VLOOKUP($B47,'1か月一覧'!$A:$AH,'2か月一覧'!P$1,FALSE)+VLOOKUP($C47,'1か月一覧'!$A:$AH,'2か月一覧'!P$1,FALSE)</f>
        <v>6551</v>
      </c>
      <c r="Q47" s="1">
        <f>VLOOKUP($B47,'1か月一覧'!$A:$AH,'2か月一覧'!Q$1,FALSE)+VLOOKUP($C47,'1か月一覧'!$A:$AH,'2か月一覧'!Q$1,FALSE)</f>
        <v>6551</v>
      </c>
      <c r="R47" s="1">
        <f>VLOOKUP($B47,'1か月一覧'!$A:$AH,'2か月一覧'!R$1,FALSE)+VLOOKUP($C47,'1か月一覧'!$A:$AH,'2か月一覧'!R$1,FALSE)</f>
        <v>8885</v>
      </c>
      <c r="S47" s="1">
        <f>VLOOKUP($B47,'1か月一覧'!$A:$AH,'2か月一覧'!S$1,FALSE)+VLOOKUP($C47,'1か月一覧'!$A:$AH,'2か月一覧'!S$1,FALSE)</f>
        <v>9045</v>
      </c>
      <c r="T47" s="1">
        <f>VLOOKUP($B47,'1か月一覧'!$A:$AH,'2か月一覧'!T$1,FALSE)+VLOOKUP($C47,'1か月一覧'!$A:$AH,'2か月一覧'!T$1,FALSE)</f>
        <v>10285</v>
      </c>
      <c r="U47" s="1">
        <f>VLOOKUP($B47,'1か月一覧'!$A:$AH,'2か月一覧'!U$1,FALSE)+VLOOKUP($C47,'1か月一覧'!$A:$AH,'2か月一覧'!U$1,FALSE)</f>
        <v>11225</v>
      </c>
      <c r="V47" s="1">
        <f>VLOOKUP($B47,'1か月一覧'!$A:$AH,'2か月一覧'!V$1,FALSE)+VLOOKUP($C47,'1か月一覧'!$A:$AH,'2か月一覧'!V$1,FALSE)</f>
        <v>38185</v>
      </c>
      <c r="W47" s="1">
        <f>VLOOKUP($B47,'1か月一覧'!$A:$AH,'2か月一覧'!W$1,FALSE)+VLOOKUP($C47,'1か月一覧'!$A:$AH,'2か月一覧'!W$1,FALSE)</f>
        <v>40185</v>
      </c>
      <c r="X47" s="1">
        <f>VLOOKUP($B47,'1か月一覧'!$A:$AH,'2か月一覧'!X$1,FALSE)+VLOOKUP($C47,'1か月一覧'!$A:$AH,'2か月一覧'!X$1,FALSE)</f>
        <v>189185</v>
      </c>
      <c r="Y47" s="1">
        <f>VLOOKUP($B47,'1か月一覧'!$A:$AH,'2か月一覧'!Y$1,FALSE)+VLOOKUP($C47,'1か月一覧'!$A:$AH,'2か月一覧'!Y$1,FALSE)</f>
        <v>6618</v>
      </c>
      <c r="Z47" s="1">
        <f>VLOOKUP($B47,'1か月一覧'!$A:$AH,'2か月一覧'!Z$1,FALSE)+VLOOKUP($C47,'1か月一覧'!$A:$AH,'2か月一覧'!Z$1,FALSE)</f>
        <v>654</v>
      </c>
      <c r="AA47" s="1">
        <f>VLOOKUP($B47,'1か月一覧'!$A:$AH,'2か月一覧'!AA$1,FALSE)+VLOOKUP($C47,'1か月一覧'!$A:$AH,'2か月一覧'!AA$1,FALSE)</f>
        <v>654</v>
      </c>
      <c r="AB47" s="1">
        <f>VLOOKUP($B47,'1か月一覧'!$A:$AH,'2か月一覧'!AB$1,FALSE)+VLOOKUP($C47,'1か月一覧'!$A:$AH,'2か月一覧'!AB$1,FALSE)</f>
        <v>654</v>
      </c>
      <c r="AC47" s="1">
        <f>VLOOKUP($B47,'1か月一覧'!$A:$AH,'2か月一覧'!AC$1,FALSE)+VLOOKUP($C47,'1か月一覧'!$A:$AH,'2か月一覧'!AC$1,FALSE)</f>
        <v>888</v>
      </c>
      <c r="AD47" s="1">
        <f>VLOOKUP($B47,'1か月一覧'!$A:$AH,'2か月一覧'!AD$1,FALSE)+VLOOKUP($C47,'1か月一覧'!$A:$AH,'2か月一覧'!AD$1,FALSE)</f>
        <v>904</v>
      </c>
      <c r="AE47" s="1">
        <f>VLOOKUP($B47,'1か月一覧'!$A:$AH,'2か月一覧'!AE$1,FALSE)+VLOOKUP($C47,'1か月一覧'!$A:$AH,'2か月一覧'!AE$1,FALSE)</f>
        <v>1028</v>
      </c>
      <c r="AF47" s="1">
        <f>VLOOKUP($B47,'1か月一覧'!$A:$AH,'2か月一覧'!AF$1,FALSE)+VLOOKUP($C47,'1か月一覧'!$A:$AH,'2か月一覧'!AF$1,FALSE)</f>
        <v>1122</v>
      </c>
      <c r="AG47" s="1">
        <f>VLOOKUP($B47,'1か月一覧'!$A:$AH,'2か月一覧'!AG$1,FALSE)+VLOOKUP($C47,'1か月一覧'!$A:$AH,'2か月一覧'!AG$1,FALSE)</f>
        <v>3818</v>
      </c>
      <c r="AH47" s="1">
        <f>VLOOKUP($B47,'1か月一覧'!$A:$AH,'2か月一覧'!AH$1,FALSE)+VLOOKUP($C47,'1か月一覧'!$A:$AH,'2か月一覧'!AH$1,FALSE)</f>
        <v>4018</v>
      </c>
      <c r="AI47" s="1">
        <f>VLOOKUP($B47,'1か月一覧'!$A:$AH,'2か月一覧'!AI$1,FALSE)+VLOOKUP($C47,'1か月一覧'!$A:$AH,'2か月一覧'!AI$1,FALSE)</f>
        <v>18918</v>
      </c>
      <c r="AJ47" s="1">
        <f>VLOOKUP($B47,'1か月一覧'!$A:$AH,'2か月一覧'!AJ$1,FALSE)+VLOOKUP($C47,'1か月一覧'!$A:$AH,'2か月一覧'!AJ$1,FALSE)</f>
        <v>661</v>
      </c>
    </row>
    <row r="48" spans="1:36">
      <c r="A48" s="1">
        <v>44</v>
      </c>
      <c r="B48" s="1">
        <f t="shared" si="2"/>
        <v>22</v>
      </c>
      <c r="C48" s="1">
        <f t="shared" si="4"/>
        <v>22</v>
      </c>
      <c r="D48" s="1">
        <f>VLOOKUP($B48,'1か月一覧'!$A:$AH,'2か月一覧'!D$1,FALSE)+VLOOKUP($C48,'1か月一覧'!$A:$AH,'2か月一覧'!D$1,FALSE)</f>
        <v>7386</v>
      </c>
      <c r="E48" s="1">
        <f>VLOOKUP($B48,'1か月一覧'!$A:$AH,'2か月一覧'!E$1,FALSE)+VLOOKUP($C48,'1か月一覧'!$A:$AH,'2か月一覧'!E$1,FALSE)</f>
        <v>7386</v>
      </c>
      <c r="F48" s="1">
        <f>VLOOKUP($B48,'1か月一覧'!$A:$AH,'2か月一覧'!F$1,FALSE)+VLOOKUP($C48,'1か月一覧'!$A:$AH,'2か月一覧'!F$1,FALSE)</f>
        <v>7386</v>
      </c>
      <c r="G48" s="1">
        <f>VLOOKUP($B48,'1か月一覧'!$A:$AH,'2か月一覧'!G$1,FALSE)+VLOOKUP($C48,'1か月一覧'!$A:$AH,'2か月一覧'!G$1,FALSE)</f>
        <v>9988</v>
      </c>
      <c r="H48" s="1">
        <f>VLOOKUP($B48,'1か月一覧'!$A:$AH,'2か月一覧'!H$1,FALSE)+VLOOKUP($C48,'1か月一覧'!$A:$AH,'2か月一覧'!H$1,FALSE)</f>
        <v>10164</v>
      </c>
      <c r="I48" s="1">
        <f>VLOOKUP($B48,'1か月一覧'!$A:$AH,'2か月一覧'!I$1,FALSE)+VLOOKUP($C48,'1か月一覧'!$A:$AH,'2か月一覧'!I$1,FALSE)</f>
        <v>11528</v>
      </c>
      <c r="J48" s="1">
        <f>VLOOKUP($B48,'1か月一覧'!$A:$AH,'2か月一覧'!J$1,FALSE)+VLOOKUP($C48,'1か月一覧'!$A:$AH,'2か月一覧'!J$1,FALSE)</f>
        <v>12562</v>
      </c>
      <c r="K48" s="1">
        <f>VLOOKUP($B48,'1か月一覧'!$A:$AH,'2か月一覧'!K$1,FALSE)+VLOOKUP($C48,'1か月一覧'!$A:$AH,'2か月一覧'!K$1,FALSE)</f>
        <v>42218</v>
      </c>
      <c r="L48" s="1">
        <f>VLOOKUP($B48,'1か月一覧'!$A:$AH,'2か月一覧'!L$1,FALSE)+VLOOKUP($C48,'1か月一覧'!$A:$AH,'2か月一覧'!L$1,FALSE)</f>
        <v>44418</v>
      </c>
      <c r="M48" s="1">
        <f>VLOOKUP($B48,'1か月一覧'!$A:$AH,'2か月一覧'!M$1,FALSE)+VLOOKUP($C48,'1か月一覧'!$A:$AH,'2か月一覧'!M$1,FALSE)</f>
        <v>208318</v>
      </c>
      <c r="N48" s="1">
        <f>VLOOKUP($B48,'1か月一覧'!$A:$AH,'2か月一覧'!N$1,FALSE)+VLOOKUP($C48,'1か月一覧'!$A:$AH,'2か月一覧'!N$1,FALSE)</f>
        <v>7470</v>
      </c>
      <c r="O48" s="1">
        <f>VLOOKUP($B48,'1か月一覧'!$A:$AH,'2か月一覧'!O$1,FALSE)+VLOOKUP($C48,'1か月一覧'!$A:$AH,'2か月一覧'!O$1,FALSE)</f>
        <v>6716</v>
      </c>
      <c r="P48" s="1">
        <f>VLOOKUP($B48,'1か月一覧'!$A:$AH,'2か月一覧'!P$1,FALSE)+VLOOKUP($C48,'1か月一覧'!$A:$AH,'2か月一覧'!P$1,FALSE)</f>
        <v>6716</v>
      </c>
      <c r="Q48" s="1">
        <f>VLOOKUP($B48,'1か月一覧'!$A:$AH,'2か月一覧'!Q$1,FALSE)+VLOOKUP($C48,'1か月一覧'!$A:$AH,'2か月一覧'!Q$1,FALSE)</f>
        <v>6716</v>
      </c>
      <c r="R48" s="1">
        <f>VLOOKUP($B48,'1か月一覧'!$A:$AH,'2か月一覧'!R$1,FALSE)+VLOOKUP($C48,'1か月一覧'!$A:$AH,'2か月一覧'!R$1,FALSE)</f>
        <v>9080</v>
      </c>
      <c r="S48" s="1">
        <f>VLOOKUP($B48,'1か月一覧'!$A:$AH,'2か月一覧'!S$1,FALSE)+VLOOKUP($C48,'1か月一覧'!$A:$AH,'2か月一覧'!S$1,FALSE)</f>
        <v>9240</v>
      </c>
      <c r="T48" s="1">
        <f>VLOOKUP($B48,'1か月一覧'!$A:$AH,'2か月一覧'!T$1,FALSE)+VLOOKUP($C48,'1か月一覧'!$A:$AH,'2か月一覧'!T$1,FALSE)</f>
        <v>10480</v>
      </c>
      <c r="U48" s="1">
        <f>VLOOKUP($B48,'1か月一覧'!$A:$AH,'2か月一覧'!U$1,FALSE)+VLOOKUP($C48,'1か月一覧'!$A:$AH,'2か月一覧'!U$1,FALSE)</f>
        <v>11420</v>
      </c>
      <c r="V48" s="1">
        <f>VLOOKUP($B48,'1か月一覧'!$A:$AH,'2か月一覧'!V$1,FALSE)+VLOOKUP($C48,'1か月一覧'!$A:$AH,'2か月一覧'!V$1,FALSE)</f>
        <v>38380</v>
      </c>
      <c r="W48" s="1">
        <f>VLOOKUP($B48,'1か月一覧'!$A:$AH,'2か月一覧'!W$1,FALSE)+VLOOKUP($C48,'1か月一覧'!$A:$AH,'2か月一覧'!W$1,FALSE)</f>
        <v>40380</v>
      </c>
      <c r="X48" s="1">
        <f>VLOOKUP($B48,'1か月一覧'!$A:$AH,'2か月一覧'!X$1,FALSE)+VLOOKUP($C48,'1か月一覧'!$A:$AH,'2か月一覧'!X$1,FALSE)</f>
        <v>189380</v>
      </c>
      <c r="Y48" s="1">
        <f>VLOOKUP($B48,'1か月一覧'!$A:$AH,'2か月一覧'!Y$1,FALSE)+VLOOKUP($C48,'1か月一覧'!$A:$AH,'2か月一覧'!Y$1,FALSE)</f>
        <v>6792</v>
      </c>
      <c r="Z48" s="1">
        <f>VLOOKUP($B48,'1か月一覧'!$A:$AH,'2か月一覧'!Z$1,FALSE)+VLOOKUP($C48,'1か月一覧'!$A:$AH,'2か月一覧'!Z$1,FALSE)</f>
        <v>670</v>
      </c>
      <c r="AA48" s="1">
        <f>VLOOKUP($B48,'1か月一覧'!$A:$AH,'2か月一覧'!AA$1,FALSE)+VLOOKUP($C48,'1か月一覧'!$A:$AH,'2か月一覧'!AA$1,FALSE)</f>
        <v>670</v>
      </c>
      <c r="AB48" s="1">
        <f>VLOOKUP($B48,'1か月一覧'!$A:$AH,'2か月一覧'!AB$1,FALSE)+VLOOKUP($C48,'1か月一覧'!$A:$AH,'2か月一覧'!AB$1,FALSE)</f>
        <v>670</v>
      </c>
      <c r="AC48" s="1">
        <f>VLOOKUP($B48,'1か月一覧'!$A:$AH,'2か月一覧'!AC$1,FALSE)+VLOOKUP($C48,'1か月一覧'!$A:$AH,'2か月一覧'!AC$1,FALSE)</f>
        <v>908</v>
      </c>
      <c r="AD48" s="1">
        <f>VLOOKUP($B48,'1か月一覧'!$A:$AH,'2か月一覧'!AD$1,FALSE)+VLOOKUP($C48,'1か月一覧'!$A:$AH,'2か月一覧'!AD$1,FALSE)</f>
        <v>924</v>
      </c>
      <c r="AE48" s="1">
        <f>VLOOKUP($B48,'1か月一覧'!$A:$AH,'2か月一覧'!AE$1,FALSE)+VLOOKUP($C48,'1か月一覧'!$A:$AH,'2か月一覧'!AE$1,FALSE)</f>
        <v>1048</v>
      </c>
      <c r="AF48" s="1">
        <f>VLOOKUP($B48,'1か月一覧'!$A:$AH,'2か月一覧'!AF$1,FALSE)+VLOOKUP($C48,'1か月一覧'!$A:$AH,'2か月一覧'!AF$1,FALSE)</f>
        <v>1142</v>
      </c>
      <c r="AG48" s="1">
        <f>VLOOKUP($B48,'1か月一覧'!$A:$AH,'2か月一覧'!AG$1,FALSE)+VLOOKUP($C48,'1か月一覧'!$A:$AH,'2か月一覧'!AG$1,FALSE)</f>
        <v>3838</v>
      </c>
      <c r="AH48" s="1">
        <f>VLOOKUP($B48,'1か月一覧'!$A:$AH,'2か月一覧'!AH$1,FALSE)+VLOOKUP($C48,'1か月一覧'!$A:$AH,'2か月一覧'!AH$1,FALSE)</f>
        <v>4038</v>
      </c>
      <c r="AI48" s="1">
        <f>VLOOKUP($B48,'1か月一覧'!$A:$AH,'2か月一覧'!AI$1,FALSE)+VLOOKUP($C48,'1か月一覧'!$A:$AH,'2か月一覧'!AI$1,FALSE)</f>
        <v>18938</v>
      </c>
      <c r="AJ48" s="1">
        <f>VLOOKUP($B48,'1か月一覧'!$A:$AH,'2か月一覧'!AJ$1,FALSE)+VLOOKUP($C48,'1か月一覧'!$A:$AH,'2か月一覧'!AJ$1,FALSE)</f>
        <v>678</v>
      </c>
    </row>
    <row r="49" spans="1:36">
      <c r="A49" s="1">
        <v>45</v>
      </c>
      <c r="B49" s="1">
        <f t="shared" si="2"/>
        <v>23</v>
      </c>
      <c r="C49" s="1">
        <f t="shared" si="4"/>
        <v>22</v>
      </c>
      <c r="D49" s="1">
        <f>VLOOKUP($B49,'1か月一覧'!$A:$AH,'2か月一覧'!D$1,FALSE)+VLOOKUP($C49,'1か月一覧'!$A:$AH,'2か月一覧'!D$1,FALSE)</f>
        <v>7568</v>
      </c>
      <c r="E49" s="1">
        <f>VLOOKUP($B49,'1か月一覧'!$A:$AH,'2か月一覧'!E$1,FALSE)+VLOOKUP($C49,'1か月一覧'!$A:$AH,'2か月一覧'!E$1,FALSE)</f>
        <v>7568</v>
      </c>
      <c r="F49" s="1">
        <f>VLOOKUP($B49,'1か月一覧'!$A:$AH,'2か月一覧'!F$1,FALSE)+VLOOKUP($C49,'1か月一覧'!$A:$AH,'2か月一覧'!F$1,FALSE)</f>
        <v>7568</v>
      </c>
      <c r="G49" s="1">
        <f>VLOOKUP($B49,'1か月一覧'!$A:$AH,'2か月一覧'!G$1,FALSE)+VLOOKUP($C49,'1か月一覧'!$A:$AH,'2か月一覧'!G$1,FALSE)</f>
        <v>10202</v>
      </c>
      <c r="H49" s="1">
        <f>VLOOKUP($B49,'1か月一覧'!$A:$AH,'2か月一覧'!H$1,FALSE)+VLOOKUP($C49,'1か月一覧'!$A:$AH,'2か月一覧'!H$1,FALSE)</f>
        <v>10378</v>
      </c>
      <c r="I49" s="1">
        <f>VLOOKUP($B49,'1か月一覧'!$A:$AH,'2か月一覧'!I$1,FALSE)+VLOOKUP($C49,'1か月一覧'!$A:$AH,'2か月一覧'!I$1,FALSE)</f>
        <v>11742</v>
      </c>
      <c r="J49" s="1">
        <f>VLOOKUP($B49,'1か月一覧'!$A:$AH,'2か月一覧'!J$1,FALSE)+VLOOKUP($C49,'1か月一覧'!$A:$AH,'2か月一覧'!J$1,FALSE)</f>
        <v>12776</v>
      </c>
      <c r="K49" s="1">
        <f>VLOOKUP($B49,'1か月一覧'!$A:$AH,'2か月一覧'!K$1,FALSE)+VLOOKUP($C49,'1か月一覧'!$A:$AH,'2か月一覧'!K$1,FALSE)</f>
        <v>42432</v>
      </c>
      <c r="L49" s="1">
        <f>VLOOKUP($B49,'1か月一覧'!$A:$AH,'2か月一覧'!L$1,FALSE)+VLOOKUP($C49,'1か月一覧'!$A:$AH,'2か月一覧'!L$1,FALSE)</f>
        <v>44632</v>
      </c>
      <c r="M49" s="1">
        <f>VLOOKUP($B49,'1か月一覧'!$A:$AH,'2か月一覧'!M$1,FALSE)+VLOOKUP($C49,'1か月一覧'!$A:$AH,'2か月一覧'!M$1,FALSE)</f>
        <v>208532</v>
      </c>
      <c r="N49" s="1">
        <f>VLOOKUP($B49,'1か月一覧'!$A:$AH,'2か月一覧'!N$1,FALSE)+VLOOKUP($C49,'1か月一覧'!$A:$AH,'2か月一覧'!N$1,FALSE)</f>
        <v>7662</v>
      </c>
      <c r="O49" s="1">
        <f>VLOOKUP($B49,'1か月一覧'!$A:$AH,'2か月一覧'!O$1,FALSE)+VLOOKUP($C49,'1か月一覧'!$A:$AH,'2か月一覧'!O$1,FALSE)</f>
        <v>6881</v>
      </c>
      <c r="P49" s="1">
        <f>VLOOKUP($B49,'1か月一覧'!$A:$AH,'2か月一覧'!P$1,FALSE)+VLOOKUP($C49,'1か月一覧'!$A:$AH,'2か月一覧'!P$1,FALSE)</f>
        <v>6881</v>
      </c>
      <c r="Q49" s="1">
        <f>VLOOKUP($B49,'1か月一覧'!$A:$AH,'2か月一覧'!Q$1,FALSE)+VLOOKUP($C49,'1か月一覧'!$A:$AH,'2か月一覧'!Q$1,FALSE)</f>
        <v>6881</v>
      </c>
      <c r="R49" s="1">
        <f>VLOOKUP($B49,'1か月一覧'!$A:$AH,'2か月一覧'!R$1,FALSE)+VLOOKUP($C49,'1か月一覧'!$A:$AH,'2か月一覧'!R$1,FALSE)</f>
        <v>9275</v>
      </c>
      <c r="S49" s="1">
        <f>VLOOKUP($B49,'1か月一覧'!$A:$AH,'2か月一覧'!S$1,FALSE)+VLOOKUP($C49,'1か月一覧'!$A:$AH,'2か月一覧'!S$1,FALSE)</f>
        <v>9435</v>
      </c>
      <c r="T49" s="1">
        <f>VLOOKUP($B49,'1か月一覧'!$A:$AH,'2か月一覧'!T$1,FALSE)+VLOOKUP($C49,'1か月一覧'!$A:$AH,'2か月一覧'!T$1,FALSE)</f>
        <v>10675</v>
      </c>
      <c r="U49" s="1">
        <f>VLOOKUP($B49,'1か月一覧'!$A:$AH,'2か月一覧'!U$1,FALSE)+VLOOKUP($C49,'1か月一覧'!$A:$AH,'2か月一覧'!U$1,FALSE)</f>
        <v>11615</v>
      </c>
      <c r="V49" s="1">
        <f>VLOOKUP($B49,'1か月一覧'!$A:$AH,'2か月一覧'!V$1,FALSE)+VLOOKUP($C49,'1か月一覧'!$A:$AH,'2か月一覧'!V$1,FALSE)</f>
        <v>38575</v>
      </c>
      <c r="W49" s="1">
        <f>VLOOKUP($B49,'1か月一覧'!$A:$AH,'2か月一覧'!W$1,FALSE)+VLOOKUP($C49,'1か月一覧'!$A:$AH,'2か月一覧'!W$1,FALSE)</f>
        <v>40575</v>
      </c>
      <c r="X49" s="1">
        <f>VLOOKUP($B49,'1か月一覧'!$A:$AH,'2か月一覧'!X$1,FALSE)+VLOOKUP($C49,'1か月一覧'!$A:$AH,'2か月一覧'!X$1,FALSE)</f>
        <v>189575</v>
      </c>
      <c r="Y49" s="1">
        <f>VLOOKUP($B49,'1か月一覧'!$A:$AH,'2か月一覧'!Y$1,FALSE)+VLOOKUP($C49,'1か月一覧'!$A:$AH,'2か月一覧'!Y$1,FALSE)</f>
        <v>6966</v>
      </c>
      <c r="Z49" s="1">
        <f>VLOOKUP($B49,'1か月一覧'!$A:$AH,'2か月一覧'!Z$1,FALSE)+VLOOKUP($C49,'1か月一覧'!$A:$AH,'2か月一覧'!Z$1,FALSE)</f>
        <v>687</v>
      </c>
      <c r="AA49" s="1">
        <f>VLOOKUP($B49,'1か月一覧'!$A:$AH,'2か月一覧'!AA$1,FALSE)+VLOOKUP($C49,'1か月一覧'!$A:$AH,'2か月一覧'!AA$1,FALSE)</f>
        <v>687</v>
      </c>
      <c r="AB49" s="1">
        <f>VLOOKUP($B49,'1か月一覧'!$A:$AH,'2か月一覧'!AB$1,FALSE)+VLOOKUP($C49,'1か月一覧'!$A:$AH,'2か月一覧'!AB$1,FALSE)</f>
        <v>687</v>
      </c>
      <c r="AC49" s="1">
        <f>VLOOKUP($B49,'1か月一覧'!$A:$AH,'2か月一覧'!AC$1,FALSE)+VLOOKUP($C49,'1か月一覧'!$A:$AH,'2か月一覧'!AC$1,FALSE)</f>
        <v>927</v>
      </c>
      <c r="AD49" s="1">
        <f>VLOOKUP($B49,'1か月一覧'!$A:$AH,'2か月一覧'!AD$1,FALSE)+VLOOKUP($C49,'1か月一覧'!$A:$AH,'2か月一覧'!AD$1,FALSE)</f>
        <v>943</v>
      </c>
      <c r="AE49" s="1">
        <f>VLOOKUP($B49,'1か月一覧'!$A:$AH,'2か月一覧'!AE$1,FALSE)+VLOOKUP($C49,'1か月一覧'!$A:$AH,'2か月一覧'!AE$1,FALSE)</f>
        <v>1067</v>
      </c>
      <c r="AF49" s="1">
        <f>VLOOKUP($B49,'1か月一覧'!$A:$AH,'2か月一覧'!AF$1,FALSE)+VLOOKUP($C49,'1か月一覧'!$A:$AH,'2か月一覧'!AF$1,FALSE)</f>
        <v>1161</v>
      </c>
      <c r="AG49" s="1">
        <f>VLOOKUP($B49,'1か月一覧'!$A:$AH,'2か月一覧'!AG$1,FALSE)+VLOOKUP($C49,'1か月一覧'!$A:$AH,'2か月一覧'!AG$1,FALSE)</f>
        <v>3857</v>
      </c>
      <c r="AH49" s="1">
        <f>VLOOKUP($B49,'1か月一覧'!$A:$AH,'2か月一覧'!AH$1,FALSE)+VLOOKUP($C49,'1か月一覧'!$A:$AH,'2か月一覧'!AH$1,FALSE)</f>
        <v>4057</v>
      </c>
      <c r="AI49" s="1">
        <f>VLOOKUP($B49,'1か月一覧'!$A:$AH,'2か月一覧'!AI$1,FALSE)+VLOOKUP($C49,'1か月一覧'!$A:$AH,'2か月一覧'!AI$1,FALSE)</f>
        <v>18957</v>
      </c>
      <c r="AJ49" s="1">
        <f>VLOOKUP($B49,'1か月一覧'!$A:$AH,'2か月一覧'!AJ$1,FALSE)+VLOOKUP($C49,'1か月一覧'!$A:$AH,'2か月一覧'!AJ$1,FALSE)</f>
        <v>696</v>
      </c>
    </row>
    <row r="50" spans="1:36">
      <c r="A50" s="1">
        <v>46</v>
      </c>
      <c r="B50" s="1">
        <f t="shared" si="2"/>
        <v>23</v>
      </c>
      <c r="C50" s="1">
        <f t="shared" si="4"/>
        <v>23</v>
      </c>
      <c r="D50" s="1">
        <f>VLOOKUP($B50,'1か月一覧'!$A:$AH,'2か月一覧'!D$1,FALSE)+VLOOKUP($C50,'1か月一覧'!$A:$AH,'2か月一覧'!D$1,FALSE)</f>
        <v>7750</v>
      </c>
      <c r="E50" s="1">
        <f>VLOOKUP($B50,'1か月一覧'!$A:$AH,'2か月一覧'!E$1,FALSE)+VLOOKUP($C50,'1か月一覧'!$A:$AH,'2か月一覧'!E$1,FALSE)</f>
        <v>7750</v>
      </c>
      <c r="F50" s="1">
        <f>VLOOKUP($B50,'1か月一覧'!$A:$AH,'2か月一覧'!F$1,FALSE)+VLOOKUP($C50,'1か月一覧'!$A:$AH,'2か月一覧'!F$1,FALSE)</f>
        <v>7750</v>
      </c>
      <c r="G50" s="1">
        <f>VLOOKUP($B50,'1か月一覧'!$A:$AH,'2か月一覧'!G$1,FALSE)+VLOOKUP($C50,'1か月一覧'!$A:$AH,'2か月一覧'!G$1,FALSE)</f>
        <v>10416</v>
      </c>
      <c r="H50" s="1">
        <f>VLOOKUP($B50,'1か月一覧'!$A:$AH,'2か月一覧'!H$1,FALSE)+VLOOKUP($C50,'1か月一覧'!$A:$AH,'2か月一覧'!H$1,FALSE)</f>
        <v>10592</v>
      </c>
      <c r="I50" s="1">
        <f>VLOOKUP($B50,'1か月一覧'!$A:$AH,'2か月一覧'!I$1,FALSE)+VLOOKUP($C50,'1か月一覧'!$A:$AH,'2か月一覧'!I$1,FALSE)</f>
        <v>11956</v>
      </c>
      <c r="J50" s="1">
        <f>VLOOKUP($B50,'1か月一覧'!$A:$AH,'2か月一覧'!J$1,FALSE)+VLOOKUP($C50,'1か月一覧'!$A:$AH,'2か月一覧'!J$1,FALSE)</f>
        <v>12990</v>
      </c>
      <c r="K50" s="1">
        <f>VLOOKUP($B50,'1か月一覧'!$A:$AH,'2か月一覧'!K$1,FALSE)+VLOOKUP($C50,'1か月一覧'!$A:$AH,'2か月一覧'!K$1,FALSE)</f>
        <v>42646</v>
      </c>
      <c r="L50" s="1">
        <f>VLOOKUP($B50,'1か月一覧'!$A:$AH,'2か月一覧'!L$1,FALSE)+VLOOKUP($C50,'1か月一覧'!$A:$AH,'2か月一覧'!L$1,FALSE)</f>
        <v>44846</v>
      </c>
      <c r="M50" s="1">
        <f>VLOOKUP($B50,'1か月一覧'!$A:$AH,'2か月一覧'!M$1,FALSE)+VLOOKUP($C50,'1か月一覧'!$A:$AH,'2か月一覧'!M$1,FALSE)</f>
        <v>208746</v>
      </c>
      <c r="N50" s="1">
        <f>VLOOKUP($B50,'1か月一覧'!$A:$AH,'2か月一覧'!N$1,FALSE)+VLOOKUP($C50,'1か月一覧'!$A:$AH,'2か月一覧'!N$1,FALSE)</f>
        <v>7854</v>
      </c>
      <c r="O50" s="1">
        <f>VLOOKUP($B50,'1か月一覧'!$A:$AH,'2か月一覧'!O$1,FALSE)+VLOOKUP($C50,'1か月一覧'!$A:$AH,'2か月一覧'!O$1,FALSE)</f>
        <v>7046</v>
      </c>
      <c r="P50" s="1">
        <f>VLOOKUP($B50,'1か月一覧'!$A:$AH,'2か月一覧'!P$1,FALSE)+VLOOKUP($C50,'1か月一覧'!$A:$AH,'2か月一覧'!P$1,FALSE)</f>
        <v>7046</v>
      </c>
      <c r="Q50" s="1">
        <f>VLOOKUP($B50,'1か月一覧'!$A:$AH,'2か月一覧'!Q$1,FALSE)+VLOOKUP($C50,'1か月一覧'!$A:$AH,'2か月一覧'!Q$1,FALSE)</f>
        <v>7046</v>
      </c>
      <c r="R50" s="1">
        <f>VLOOKUP($B50,'1か月一覧'!$A:$AH,'2か月一覧'!R$1,FALSE)+VLOOKUP($C50,'1か月一覧'!$A:$AH,'2か月一覧'!R$1,FALSE)</f>
        <v>9470</v>
      </c>
      <c r="S50" s="1">
        <f>VLOOKUP($B50,'1か月一覧'!$A:$AH,'2か月一覧'!S$1,FALSE)+VLOOKUP($C50,'1か月一覧'!$A:$AH,'2か月一覧'!S$1,FALSE)</f>
        <v>9630</v>
      </c>
      <c r="T50" s="1">
        <f>VLOOKUP($B50,'1か月一覧'!$A:$AH,'2か月一覧'!T$1,FALSE)+VLOOKUP($C50,'1か月一覧'!$A:$AH,'2か月一覧'!T$1,FALSE)</f>
        <v>10870</v>
      </c>
      <c r="U50" s="1">
        <f>VLOOKUP($B50,'1か月一覧'!$A:$AH,'2か月一覧'!U$1,FALSE)+VLOOKUP($C50,'1か月一覧'!$A:$AH,'2か月一覧'!U$1,FALSE)</f>
        <v>11810</v>
      </c>
      <c r="V50" s="1">
        <f>VLOOKUP($B50,'1か月一覧'!$A:$AH,'2か月一覧'!V$1,FALSE)+VLOOKUP($C50,'1か月一覧'!$A:$AH,'2か月一覧'!V$1,FALSE)</f>
        <v>38770</v>
      </c>
      <c r="W50" s="1">
        <f>VLOOKUP($B50,'1か月一覧'!$A:$AH,'2か月一覧'!W$1,FALSE)+VLOOKUP($C50,'1か月一覧'!$A:$AH,'2か月一覧'!W$1,FALSE)</f>
        <v>40770</v>
      </c>
      <c r="X50" s="1">
        <f>VLOOKUP($B50,'1か月一覧'!$A:$AH,'2か月一覧'!X$1,FALSE)+VLOOKUP($C50,'1か月一覧'!$A:$AH,'2か月一覧'!X$1,FALSE)</f>
        <v>189770</v>
      </c>
      <c r="Y50" s="1">
        <f>VLOOKUP($B50,'1か月一覧'!$A:$AH,'2か月一覧'!Y$1,FALSE)+VLOOKUP($C50,'1か月一覧'!$A:$AH,'2か月一覧'!Y$1,FALSE)</f>
        <v>7140</v>
      </c>
      <c r="Z50" s="1">
        <f>VLOOKUP($B50,'1か月一覧'!$A:$AH,'2か月一覧'!Z$1,FALSE)+VLOOKUP($C50,'1か月一覧'!$A:$AH,'2か月一覧'!Z$1,FALSE)</f>
        <v>704</v>
      </c>
      <c r="AA50" s="1">
        <f>VLOOKUP($B50,'1か月一覧'!$A:$AH,'2か月一覧'!AA$1,FALSE)+VLOOKUP($C50,'1か月一覧'!$A:$AH,'2か月一覧'!AA$1,FALSE)</f>
        <v>704</v>
      </c>
      <c r="AB50" s="1">
        <f>VLOOKUP($B50,'1か月一覧'!$A:$AH,'2か月一覧'!AB$1,FALSE)+VLOOKUP($C50,'1か月一覧'!$A:$AH,'2か月一覧'!AB$1,FALSE)</f>
        <v>704</v>
      </c>
      <c r="AC50" s="1">
        <f>VLOOKUP($B50,'1か月一覧'!$A:$AH,'2か月一覧'!AC$1,FALSE)+VLOOKUP($C50,'1か月一覧'!$A:$AH,'2か月一覧'!AC$1,FALSE)</f>
        <v>946</v>
      </c>
      <c r="AD50" s="1">
        <f>VLOOKUP($B50,'1か月一覧'!$A:$AH,'2か月一覧'!AD$1,FALSE)+VLOOKUP($C50,'1か月一覧'!$A:$AH,'2か月一覧'!AD$1,FALSE)</f>
        <v>962</v>
      </c>
      <c r="AE50" s="1">
        <f>VLOOKUP($B50,'1か月一覧'!$A:$AH,'2か月一覧'!AE$1,FALSE)+VLOOKUP($C50,'1か月一覧'!$A:$AH,'2か月一覧'!AE$1,FALSE)</f>
        <v>1086</v>
      </c>
      <c r="AF50" s="1">
        <f>VLOOKUP($B50,'1か月一覧'!$A:$AH,'2か月一覧'!AF$1,FALSE)+VLOOKUP($C50,'1か月一覧'!$A:$AH,'2か月一覧'!AF$1,FALSE)</f>
        <v>1180</v>
      </c>
      <c r="AG50" s="1">
        <f>VLOOKUP($B50,'1か月一覧'!$A:$AH,'2か月一覧'!AG$1,FALSE)+VLOOKUP($C50,'1か月一覧'!$A:$AH,'2か月一覧'!AG$1,FALSE)</f>
        <v>3876</v>
      </c>
      <c r="AH50" s="1">
        <f>VLOOKUP($B50,'1か月一覧'!$A:$AH,'2か月一覧'!AH$1,FALSE)+VLOOKUP($C50,'1か月一覧'!$A:$AH,'2か月一覧'!AH$1,FALSE)</f>
        <v>4076</v>
      </c>
      <c r="AI50" s="1">
        <f>VLOOKUP($B50,'1か月一覧'!$A:$AH,'2か月一覧'!AI$1,FALSE)+VLOOKUP($C50,'1か月一覧'!$A:$AH,'2か月一覧'!AI$1,FALSE)</f>
        <v>18976</v>
      </c>
      <c r="AJ50" s="1">
        <f>VLOOKUP($B50,'1か月一覧'!$A:$AH,'2か月一覧'!AJ$1,FALSE)+VLOOKUP($C50,'1か月一覧'!$A:$AH,'2か月一覧'!AJ$1,FALSE)</f>
        <v>714</v>
      </c>
    </row>
    <row r="51" spans="1:36">
      <c r="A51" s="1">
        <v>47</v>
      </c>
      <c r="B51" s="1">
        <f t="shared" si="2"/>
        <v>24</v>
      </c>
      <c r="C51" s="1">
        <f t="shared" si="4"/>
        <v>23</v>
      </c>
      <c r="D51" s="1">
        <f>VLOOKUP($B51,'1か月一覧'!$A:$AH,'2か月一覧'!D$1,FALSE)+VLOOKUP($C51,'1か月一覧'!$A:$AH,'2か月一覧'!D$1,FALSE)</f>
        <v>7931</v>
      </c>
      <c r="E51" s="1">
        <f>VLOOKUP($B51,'1か月一覧'!$A:$AH,'2か月一覧'!E$1,FALSE)+VLOOKUP($C51,'1か月一覧'!$A:$AH,'2か月一覧'!E$1,FALSE)</f>
        <v>7931</v>
      </c>
      <c r="F51" s="1">
        <f>VLOOKUP($B51,'1か月一覧'!$A:$AH,'2か月一覧'!F$1,FALSE)+VLOOKUP($C51,'1か月一覧'!$A:$AH,'2か月一覧'!F$1,FALSE)</f>
        <v>7931</v>
      </c>
      <c r="G51" s="1">
        <f>VLOOKUP($B51,'1か月一覧'!$A:$AH,'2か月一覧'!G$1,FALSE)+VLOOKUP($C51,'1か月一覧'!$A:$AH,'2か月一覧'!G$1,FALSE)</f>
        <v>10631</v>
      </c>
      <c r="H51" s="1">
        <f>VLOOKUP($B51,'1か月一覧'!$A:$AH,'2か月一覧'!H$1,FALSE)+VLOOKUP($C51,'1か月一覧'!$A:$AH,'2か月一覧'!H$1,FALSE)</f>
        <v>10807</v>
      </c>
      <c r="I51" s="1">
        <f>VLOOKUP($B51,'1か月一覧'!$A:$AH,'2か月一覧'!I$1,FALSE)+VLOOKUP($C51,'1か月一覧'!$A:$AH,'2か月一覧'!I$1,FALSE)</f>
        <v>12171</v>
      </c>
      <c r="J51" s="1">
        <f>VLOOKUP($B51,'1か月一覧'!$A:$AH,'2か月一覧'!J$1,FALSE)+VLOOKUP($C51,'1か月一覧'!$A:$AH,'2か月一覧'!J$1,FALSE)</f>
        <v>13205</v>
      </c>
      <c r="K51" s="1">
        <f>VLOOKUP($B51,'1か月一覧'!$A:$AH,'2か月一覧'!K$1,FALSE)+VLOOKUP($C51,'1か月一覧'!$A:$AH,'2か月一覧'!K$1,FALSE)</f>
        <v>42861</v>
      </c>
      <c r="L51" s="1">
        <f>VLOOKUP($B51,'1か月一覧'!$A:$AH,'2か月一覧'!L$1,FALSE)+VLOOKUP($C51,'1か月一覧'!$A:$AH,'2か月一覧'!L$1,FALSE)</f>
        <v>45061</v>
      </c>
      <c r="M51" s="1">
        <f>VLOOKUP($B51,'1か月一覧'!$A:$AH,'2か月一覧'!M$1,FALSE)+VLOOKUP($C51,'1か月一覧'!$A:$AH,'2か月一覧'!M$1,FALSE)</f>
        <v>208961</v>
      </c>
      <c r="N51" s="1">
        <f>VLOOKUP($B51,'1か月一覧'!$A:$AH,'2か月一覧'!N$1,FALSE)+VLOOKUP($C51,'1か月一覧'!$A:$AH,'2か月一覧'!N$1,FALSE)</f>
        <v>8045</v>
      </c>
      <c r="O51" s="1">
        <f>VLOOKUP($B51,'1か月一覧'!$A:$AH,'2か月一覧'!O$1,FALSE)+VLOOKUP($C51,'1か月一覧'!$A:$AH,'2か月一覧'!O$1,FALSE)</f>
        <v>7211</v>
      </c>
      <c r="P51" s="1">
        <f>VLOOKUP($B51,'1か月一覧'!$A:$AH,'2か月一覧'!P$1,FALSE)+VLOOKUP($C51,'1か月一覧'!$A:$AH,'2か月一覧'!P$1,FALSE)</f>
        <v>7211</v>
      </c>
      <c r="Q51" s="1">
        <f>VLOOKUP($B51,'1か月一覧'!$A:$AH,'2か月一覧'!Q$1,FALSE)+VLOOKUP($C51,'1か月一覧'!$A:$AH,'2か月一覧'!Q$1,FALSE)</f>
        <v>7211</v>
      </c>
      <c r="R51" s="1">
        <f>VLOOKUP($B51,'1か月一覧'!$A:$AH,'2か月一覧'!R$1,FALSE)+VLOOKUP($C51,'1か月一覧'!$A:$AH,'2か月一覧'!R$1,FALSE)</f>
        <v>9665</v>
      </c>
      <c r="S51" s="1">
        <f>VLOOKUP($B51,'1か月一覧'!$A:$AH,'2か月一覧'!S$1,FALSE)+VLOOKUP($C51,'1か月一覧'!$A:$AH,'2か月一覧'!S$1,FALSE)</f>
        <v>9825</v>
      </c>
      <c r="T51" s="1">
        <f>VLOOKUP($B51,'1か月一覧'!$A:$AH,'2か月一覧'!T$1,FALSE)+VLOOKUP($C51,'1か月一覧'!$A:$AH,'2か月一覧'!T$1,FALSE)</f>
        <v>11065</v>
      </c>
      <c r="U51" s="1">
        <f>VLOOKUP($B51,'1か月一覧'!$A:$AH,'2か月一覧'!U$1,FALSE)+VLOOKUP($C51,'1か月一覧'!$A:$AH,'2か月一覧'!U$1,FALSE)</f>
        <v>12005</v>
      </c>
      <c r="V51" s="1">
        <f>VLOOKUP($B51,'1か月一覧'!$A:$AH,'2か月一覧'!V$1,FALSE)+VLOOKUP($C51,'1か月一覧'!$A:$AH,'2か月一覧'!V$1,FALSE)</f>
        <v>38965</v>
      </c>
      <c r="W51" s="1">
        <f>VLOOKUP($B51,'1か月一覧'!$A:$AH,'2か月一覧'!W$1,FALSE)+VLOOKUP($C51,'1か月一覧'!$A:$AH,'2か月一覧'!W$1,FALSE)</f>
        <v>40965</v>
      </c>
      <c r="X51" s="1">
        <f>VLOOKUP($B51,'1か月一覧'!$A:$AH,'2か月一覧'!X$1,FALSE)+VLOOKUP($C51,'1か月一覧'!$A:$AH,'2か月一覧'!X$1,FALSE)</f>
        <v>189965</v>
      </c>
      <c r="Y51" s="1">
        <f>VLOOKUP($B51,'1か月一覧'!$A:$AH,'2か月一覧'!Y$1,FALSE)+VLOOKUP($C51,'1か月一覧'!$A:$AH,'2か月一覧'!Y$1,FALSE)</f>
        <v>7314</v>
      </c>
      <c r="Z51" s="1">
        <f>VLOOKUP($B51,'1か月一覧'!$A:$AH,'2か月一覧'!Z$1,FALSE)+VLOOKUP($C51,'1か月一覧'!$A:$AH,'2か月一覧'!Z$1,FALSE)</f>
        <v>720</v>
      </c>
      <c r="AA51" s="1">
        <f>VLOOKUP($B51,'1か月一覧'!$A:$AH,'2か月一覧'!AA$1,FALSE)+VLOOKUP($C51,'1か月一覧'!$A:$AH,'2か月一覧'!AA$1,FALSE)</f>
        <v>720</v>
      </c>
      <c r="AB51" s="1">
        <f>VLOOKUP($B51,'1か月一覧'!$A:$AH,'2か月一覧'!AB$1,FALSE)+VLOOKUP($C51,'1か月一覧'!$A:$AH,'2か月一覧'!AB$1,FALSE)</f>
        <v>720</v>
      </c>
      <c r="AC51" s="1">
        <f>VLOOKUP($B51,'1か月一覧'!$A:$AH,'2か月一覧'!AC$1,FALSE)+VLOOKUP($C51,'1か月一覧'!$A:$AH,'2か月一覧'!AC$1,FALSE)</f>
        <v>966</v>
      </c>
      <c r="AD51" s="1">
        <f>VLOOKUP($B51,'1か月一覧'!$A:$AH,'2か月一覧'!AD$1,FALSE)+VLOOKUP($C51,'1か月一覧'!$A:$AH,'2か月一覧'!AD$1,FALSE)</f>
        <v>982</v>
      </c>
      <c r="AE51" s="1">
        <f>VLOOKUP($B51,'1か月一覧'!$A:$AH,'2か月一覧'!AE$1,FALSE)+VLOOKUP($C51,'1か月一覧'!$A:$AH,'2か月一覧'!AE$1,FALSE)</f>
        <v>1106</v>
      </c>
      <c r="AF51" s="1">
        <f>VLOOKUP($B51,'1か月一覧'!$A:$AH,'2か月一覧'!AF$1,FALSE)+VLOOKUP($C51,'1か月一覧'!$A:$AH,'2か月一覧'!AF$1,FALSE)</f>
        <v>1200</v>
      </c>
      <c r="AG51" s="1">
        <f>VLOOKUP($B51,'1か月一覧'!$A:$AH,'2か月一覧'!AG$1,FALSE)+VLOOKUP($C51,'1か月一覧'!$A:$AH,'2か月一覧'!AG$1,FALSE)</f>
        <v>3896</v>
      </c>
      <c r="AH51" s="1">
        <f>VLOOKUP($B51,'1か月一覧'!$A:$AH,'2か月一覧'!AH$1,FALSE)+VLOOKUP($C51,'1か月一覧'!$A:$AH,'2か月一覧'!AH$1,FALSE)</f>
        <v>4096</v>
      </c>
      <c r="AI51" s="1">
        <f>VLOOKUP($B51,'1か月一覧'!$A:$AH,'2か月一覧'!AI$1,FALSE)+VLOOKUP($C51,'1か月一覧'!$A:$AH,'2か月一覧'!AI$1,FALSE)</f>
        <v>18996</v>
      </c>
      <c r="AJ51" s="1">
        <f>VLOOKUP($B51,'1か月一覧'!$A:$AH,'2か月一覧'!AJ$1,FALSE)+VLOOKUP($C51,'1か月一覧'!$A:$AH,'2か月一覧'!AJ$1,FALSE)</f>
        <v>731</v>
      </c>
    </row>
    <row r="52" spans="1:36">
      <c r="A52" s="1">
        <v>48</v>
      </c>
      <c r="B52" s="1">
        <f t="shared" si="2"/>
        <v>24</v>
      </c>
      <c r="C52" s="1">
        <f t="shared" si="4"/>
        <v>24</v>
      </c>
      <c r="D52" s="1">
        <f>VLOOKUP($B52,'1か月一覧'!$A:$AH,'2か月一覧'!D$1,FALSE)+VLOOKUP($C52,'1か月一覧'!$A:$AH,'2か月一覧'!D$1,FALSE)</f>
        <v>8112</v>
      </c>
      <c r="E52" s="1">
        <f>VLOOKUP($B52,'1か月一覧'!$A:$AH,'2か月一覧'!E$1,FALSE)+VLOOKUP($C52,'1か月一覧'!$A:$AH,'2か月一覧'!E$1,FALSE)</f>
        <v>8112</v>
      </c>
      <c r="F52" s="1">
        <f>VLOOKUP($B52,'1か月一覧'!$A:$AH,'2か月一覧'!F$1,FALSE)+VLOOKUP($C52,'1か月一覧'!$A:$AH,'2か月一覧'!F$1,FALSE)</f>
        <v>8112</v>
      </c>
      <c r="G52" s="1">
        <f>VLOOKUP($B52,'1か月一覧'!$A:$AH,'2か月一覧'!G$1,FALSE)+VLOOKUP($C52,'1か月一覧'!$A:$AH,'2か月一覧'!G$1,FALSE)</f>
        <v>10846</v>
      </c>
      <c r="H52" s="1">
        <f>VLOOKUP($B52,'1か月一覧'!$A:$AH,'2か月一覧'!H$1,FALSE)+VLOOKUP($C52,'1か月一覧'!$A:$AH,'2か月一覧'!H$1,FALSE)</f>
        <v>11022</v>
      </c>
      <c r="I52" s="1">
        <f>VLOOKUP($B52,'1か月一覧'!$A:$AH,'2か月一覧'!I$1,FALSE)+VLOOKUP($C52,'1か月一覧'!$A:$AH,'2か月一覧'!I$1,FALSE)</f>
        <v>12386</v>
      </c>
      <c r="J52" s="1">
        <f>VLOOKUP($B52,'1か月一覧'!$A:$AH,'2か月一覧'!J$1,FALSE)+VLOOKUP($C52,'1か月一覧'!$A:$AH,'2か月一覧'!J$1,FALSE)</f>
        <v>13420</v>
      </c>
      <c r="K52" s="1">
        <f>VLOOKUP($B52,'1か月一覧'!$A:$AH,'2か月一覧'!K$1,FALSE)+VLOOKUP($C52,'1か月一覧'!$A:$AH,'2か月一覧'!K$1,FALSE)</f>
        <v>43076</v>
      </c>
      <c r="L52" s="1">
        <f>VLOOKUP($B52,'1か月一覧'!$A:$AH,'2か月一覧'!L$1,FALSE)+VLOOKUP($C52,'1か月一覧'!$A:$AH,'2か月一覧'!L$1,FALSE)</f>
        <v>45276</v>
      </c>
      <c r="M52" s="1">
        <f>VLOOKUP($B52,'1か月一覧'!$A:$AH,'2か月一覧'!M$1,FALSE)+VLOOKUP($C52,'1か月一覧'!$A:$AH,'2か月一覧'!M$1,FALSE)</f>
        <v>209176</v>
      </c>
      <c r="N52" s="1">
        <f>VLOOKUP($B52,'1か月一覧'!$A:$AH,'2か月一覧'!N$1,FALSE)+VLOOKUP($C52,'1か月一覧'!$A:$AH,'2か月一覧'!N$1,FALSE)</f>
        <v>8236</v>
      </c>
      <c r="O52" s="1">
        <f>VLOOKUP($B52,'1か月一覧'!$A:$AH,'2か月一覧'!O$1,FALSE)+VLOOKUP($C52,'1か月一覧'!$A:$AH,'2か月一覧'!O$1,FALSE)</f>
        <v>7376</v>
      </c>
      <c r="P52" s="1">
        <f>VLOOKUP($B52,'1か月一覧'!$A:$AH,'2か月一覧'!P$1,FALSE)+VLOOKUP($C52,'1か月一覧'!$A:$AH,'2か月一覧'!P$1,FALSE)</f>
        <v>7376</v>
      </c>
      <c r="Q52" s="1">
        <f>VLOOKUP($B52,'1か月一覧'!$A:$AH,'2か月一覧'!Q$1,FALSE)+VLOOKUP($C52,'1か月一覧'!$A:$AH,'2か月一覧'!Q$1,FALSE)</f>
        <v>7376</v>
      </c>
      <c r="R52" s="1">
        <f>VLOOKUP($B52,'1か月一覧'!$A:$AH,'2か月一覧'!R$1,FALSE)+VLOOKUP($C52,'1か月一覧'!$A:$AH,'2か月一覧'!R$1,FALSE)</f>
        <v>9860</v>
      </c>
      <c r="S52" s="1">
        <f>VLOOKUP($B52,'1か月一覧'!$A:$AH,'2か月一覧'!S$1,FALSE)+VLOOKUP($C52,'1か月一覧'!$A:$AH,'2か月一覧'!S$1,FALSE)</f>
        <v>10020</v>
      </c>
      <c r="T52" s="1">
        <f>VLOOKUP($B52,'1か月一覧'!$A:$AH,'2か月一覧'!T$1,FALSE)+VLOOKUP($C52,'1か月一覧'!$A:$AH,'2か月一覧'!T$1,FALSE)</f>
        <v>11260</v>
      </c>
      <c r="U52" s="1">
        <f>VLOOKUP($B52,'1か月一覧'!$A:$AH,'2か月一覧'!U$1,FALSE)+VLOOKUP($C52,'1か月一覧'!$A:$AH,'2か月一覧'!U$1,FALSE)</f>
        <v>12200</v>
      </c>
      <c r="V52" s="1">
        <f>VLOOKUP($B52,'1か月一覧'!$A:$AH,'2か月一覧'!V$1,FALSE)+VLOOKUP($C52,'1か月一覧'!$A:$AH,'2か月一覧'!V$1,FALSE)</f>
        <v>39160</v>
      </c>
      <c r="W52" s="1">
        <f>VLOOKUP($B52,'1か月一覧'!$A:$AH,'2か月一覧'!W$1,FALSE)+VLOOKUP($C52,'1か月一覧'!$A:$AH,'2か月一覧'!W$1,FALSE)</f>
        <v>41160</v>
      </c>
      <c r="X52" s="1">
        <f>VLOOKUP($B52,'1か月一覧'!$A:$AH,'2か月一覧'!X$1,FALSE)+VLOOKUP($C52,'1か月一覧'!$A:$AH,'2か月一覧'!X$1,FALSE)</f>
        <v>190160</v>
      </c>
      <c r="Y52" s="1">
        <f>VLOOKUP($B52,'1か月一覧'!$A:$AH,'2か月一覧'!Y$1,FALSE)+VLOOKUP($C52,'1か月一覧'!$A:$AH,'2か月一覧'!Y$1,FALSE)</f>
        <v>7487.9999999999991</v>
      </c>
      <c r="Z52" s="1">
        <f>VLOOKUP($B52,'1か月一覧'!$A:$AH,'2か月一覧'!Z$1,FALSE)+VLOOKUP($C52,'1か月一覧'!$A:$AH,'2か月一覧'!Z$1,FALSE)</f>
        <v>736</v>
      </c>
      <c r="AA52" s="1">
        <f>VLOOKUP($B52,'1か月一覧'!$A:$AH,'2か月一覧'!AA$1,FALSE)+VLOOKUP($C52,'1か月一覧'!$A:$AH,'2か月一覧'!AA$1,FALSE)</f>
        <v>736</v>
      </c>
      <c r="AB52" s="1">
        <f>VLOOKUP($B52,'1か月一覧'!$A:$AH,'2か月一覧'!AB$1,FALSE)+VLOOKUP($C52,'1か月一覧'!$A:$AH,'2か月一覧'!AB$1,FALSE)</f>
        <v>736</v>
      </c>
      <c r="AC52" s="1">
        <f>VLOOKUP($B52,'1か月一覧'!$A:$AH,'2か月一覧'!AC$1,FALSE)+VLOOKUP($C52,'1か月一覧'!$A:$AH,'2か月一覧'!AC$1,FALSE)</f>
        <v>986</v>
      </c>
      <c r="AD52" s="1">
        <f>VLOOKUP($B52,'1か月一覧'!$A:$AH,'2か月一覧'!AD$1,FALSE)+VLOOKUP($C52,'1か月一覧'!$A:$AH,'2か月一覧'!AD$1,FALSE)</f>
        <v>1002</v>
      </c>
      <c r="AE52" s="1">
        <f>VLOOKUP($B52,'1か月一覧'!$A:$AH,'2か月一覧'!AE$1,FALSE)+VLOOKUP($C52,'1か月一覧'!$A:$AH,'2か月一覧'!AE$1,FALSE)</f>
        <v>1126</v>
      </c>
      <c r="AF52" s="1">
        <f>VLOOKUP($B52,'1か月一覧'!$A:$AH,'2か月一覧'!AF$1,FALSE)+VLOOKUP($C52,'1か月一覧'!$A:$AH,'2か月一覧'!AF$1,FALSE)</f>
        <v>1220</v>
      </c>
      <c r="AG52" s="1">
        <f>VLOOKUP($B52,'1か月一覧'!$A:$AH,'2か月一覧'!AG$1,FALSE)+VLOOKUP($C52,'1か月一覧'!$A:$AH,'2か月一覧'!AG$1,FALSE)</f>
        <v>3916</v>
      </c>
      <c r="AH52" s="1">
        <f>VLOOKUP($B52,'1か月一覧'!$A:$AH,'2か月一覧'!AH$1,FALSE)+VLOOKUP($C52,'1か月一覧'!$A:$AH,'2か月一覧'!AH$1,FALSE)</f>
        <v>4116</v>
      </c>
      <c r="AI52" s="1">
        <f>VLOOKUP($B52,'1か月一覧'!$A:$AH,'2か月一覧'!AI$1,FALSE)+VLOOKUP($C52,'1か月一覧'!$A:$AH,'2か月一覧'!AI$1,FALSE)</f>
        <v>19016</v>
      </c>
      <c r="AJ52" s="1">
        <f>VLOOKUP($B52,'1か月一覧'!$A:$AH,'2か月一覧'!AJ$1,FALSE)+VLOOKUP($C52,'1か月一覧'!$A:$AH,'2か月一覧'!AJ$1,FALSE)</f>
        <v>748</v>
      </c>
    </row>
    <row r="53" spans="1:36">
      <c r="A53" s="1">
        <v>49</v>
      </c>
      <c r="B53" s="1">
        <f t="shared" si="2"/>
        <v>25</v>
      </c>
      <c r="C53" s="1">
        <f t="shared" si="4"/>
        <v>24</v>
      </c>
      <c r="D53" s="1">
        <f>VLOOKUP($B53,'1か月一覧'!$A:$AH,'2か月一覧'!D$1,FALSE)+VLOOKUP($C53,'1か月一覧'!$A:$AH,'2か月一覧'!D$1,FALSE)</f>
        <v>8294</v>
      </c>
      <c r="E53" s="1">
        <f>VLOOKUP($B53,'1か月一覧'!$A:$AH,'2か月一覧'!E$1,FALSE)+VLOOKUP($C53,'1か月一覧'!$A:$AH,'2か月一覧'!E$1,FALSE)</f>
        <v>8294</v>
      </c>
      <c r="F53" s="1">
        <f>VLOOKUP($B53,'1か月一覧'!$A:$AH,'2か月一覧'!F$1,FALSE)+VLOOKUP($C53,'1か月一覧'!$A:$AH,'2か月一覧'!F$1,FALSE)</f>
        <v>8294</v>
      </c>
      <c r="G53" s="1">
        <f>VLOOKUP($B53,'1か月一覧'!$A:$AH,'2か月一覧'!G$1,FALSE)+VLOOKUP($C53,'1か月一覧'!$A:$AH,'2か月一覧'!G$1,FALSE)</f>
        <v>11060</v>
      </c>
      <c r="H53" s="1">
        <f>VLOOKUP($B53,'1か月一覧'!$A:$AH,'2か月一覧'!H$1,FALSE)+VLOOKUP($C53,'1か月一覧'!$A:$AH,'2か月一覧'!H$1,FALSE)</f>
        <v>11236</v>
      </c>
      <c r="I53" s="1">
        <f>VLOOKUP($B53,'1か月一覧'!$A:$AH,'2か月一覧'!I$1,FALSE)+VLOOKUP($C53,'1か月一覧'!$A:$AH,'2か月一覧'!I$1,FALSE)</f>
        <v>12600</v>
      </c>
      <c r="J53" s="1">
        <f>VLOOKUP($B53,'1か月一覧'!$A:$AH,'2か月一覧'!J$1,FALSE)+VLOOKUP($C53,'1か月一覧'!$A:$AH,'2か月一覧'!J$1,FALSE)</f>
        <v>13634</v>
      </c>
      <c r="K53" s="1">
        <f>VLOOKUP($B53,'1か月一覧'!$A:$AH,'2か月一覧'!K$1,FALSE)+VLOOKUP($C53,'1か月一覧'!$A:$AH,'2か月一覧'!K$1,FALSE)</f>
        <v>43290</v>
      </c>
      <c r="L53" s="1">
        <f>VLOOKUP($B53,'1か月一覧'!$A:$AH,'2か月一覧'!L$1,FALSE)+VLOOKUP($C53,'1か月一覧'!$A:$AH,'2か月一覧'!L$1,FALSE)</f>
        <v>45490</v>
      </c>
      <c r="M53" s="1">
        <f>VLOOKUP($B53,'1か月一覧'!$A:$AH,'2か月一覧'!M$1,FALSE)+VLOOKUP($C53,'1か月一覧'!$A:$AH,'2か月一覧'!M$1,FALSE)</f>
        <v>209390</v>
      </c>
      <c r="N53" s="1">
        <f>VLOOKUP($B53,'1か月一覧'!$A:$AH,'2か月一覧'!N$1,FALSE)+VLOOKUP($C53,'1か月一覧'!$A:$AH,'2か月一覧'!N$1,FALSE)</f>
        <v>8427</v>
      </c>
      <c r="O53" s="1">
        <f>VLOOKUP($B53,'1か月一覧'!$A:$AH,'2か月一覧'!O$1,FALSE)+VLOOKUP($C53,'1か月一覧'!$A:$AH,'2か月一覧'!O$1,FALSE)</f>
        <v>7541</v>
      </c>
      <c r="P53" s="1">
        <f>VLOOKUP($B53,'1か月一覧'!$A:$AH,'2か月一覧'!P$1,FALSE)+VLOOKUP($C53,'1か月一覧'!$A:$AH,'2か月一覧'!P$1,FALSE)</f>
        <v>7541</v>
      </c>
      <c r="Q53" s="1">
        <f>VLOOKUP($B53,'1か月一覧'!$A:$AH,'2か月一覧'!Q$1,FALSE)+VLOOKUP($C53,'1か月一覧'!$A:$AH,'2か月一覧'!Q$1,FALSE)</f>
        <v>7541</v>
      </c>
      <c r="R53" s="1">
        <f>VLOOKUP($B53,'1か月一覧'!$A:$AH,'2か月一覧'!R$1,FALSE)+VLOOKUP($C53,'1か月一覧'!$A:$AH,'2か月一覧'!R$1,FALSE)</f>
        <v>10055</v>
      </c>
      <c r="S53" s="1">
        <f>VLOOKUP($B53,'1か月一覧'!$A:$AH,'2か月一覧'!S$1,FALSE)+VLOOKUP($C53,'1か月一覧'!$A:$AH,'2か月一覧'!S$1,FALSE)</f>
        <v>10215</v>
      </c>
      <c r="T53" s="1">
        <f>VLOOKUP($B53,'1か月一覧'!$A:$AH,'2か月一覧'!T$1,FALSE)+VLOOKUP($C53,'1か月一覧'!$A:$AH,'2か月一覧'!T$1,FALSE)</f>
        <v>11455</v>
      </c>
      <c r="U53" s="1">
        <f>VLOOKUP($B53,'1か月一覧'!$A:$AH,'2か月一覧'!U$1,FALSE)+VLOOKUP($C53,'1か月一覧'!$A:$AH,'2か月一覧'!U$1,FALSE)</f>
        <v>12395</v>
      </c>
      <c r="V53" s="1">
        <f>VLOOKUP($B53,'1か月一覧'!$A:$AH,'2か月一覧'!V$1,FALSE)+VLOOKUP($C53,'1か月一覧'!$A:$AH,'2か月一覧'!V$1,FALSE)</f>
        <v>39355</v>
      </c>
      <c r="W53" s="1">
        <f>VLOOKUP($B53,'1か月一覧'!$A:$AH,'2か月一覧'!W$1,FALSE)+VLOOKUP($C53,'1か月一覧'!$A:$AH,'2か月一覧'!W$1,FALSE)</f>
        <v>41355</v>
      </c>
      <c r="X53" s="1">
        <f>VLOOKUP($B53,'1か月一覧'!$A:$AH,'2か月一覧'!X$1,FALSE)+VLOOKUP($C53,'1か月一覧'!$A:$AH,'2か月一覧'!X$1,FALSE)</f>
        <v>190355</v>
      </c>
      <c r="Y53" s="1">
        <f>VLOOKUP($B53,'1か月一覧'!$A:$AH,'2か月一覧'!Y$1,FALSE)+VLOOKUP($C53,'1か月一覧'!$A:$AH,'2か月一覧'!Y$1,FALSE)</f>
        <v>7661.9999999999991</v>
      </c>
      <c r="Z53" s="1">
        <f>VLOOKUP($B53,'1か月一覧'!$A:$AH,'2か月一覧'!Z$1,FALSE)+VLOOKUP($C53,'1か月一覧'!$A:$AH,'2か月一覧'!Z$1,FALSE)</f>
        <v>753</v>
      </c>
      <c r="AA53" s="1">
        <f>VLOOKUP($B53,'1か月一覧'!$A:$AH,'2か月一覧'!AA$1,FALSE)+VLOOKUP($C53,'1か月一覧'!$A:$AH,'2か月一覧'!AA$1,FALSE)</f>
        <v>753</v>
      </c>
      <c r="AB53" s="1">
        <f>VLOOKUP($B53,'1か月一覧'!$A:$AH,'2か月一覧'!AB$1,FALSE)+VLOOKUP($C53,'1か月一覧'!$A:$AH,'2か月一覧'!AB$1,FALSE)</f>
        <v>753</v>
      </c>
      <c r="AC53" s="1">
        <f>VLOOKUP($B53,'1か月一覧'!$A:$AH,'2か月一覧'!AC$1,FALSE)+VLOOKUP($C53,'1か月一覧'!$A:$AH,'2か月一覧'!AC$1,FALSE)</f>
        <v>1005</v>
      </c>
      <c r="AD53" s="1">
        <f>VLOOKUP($B53,'1か月一覧'!$A:$AH,'2か月一覧'!AD$1,FALSE)+VLOOKUP($C53,'1か月一覧'!$A:$AH,'2か月一覧'!AD$1,FALSE)</f>
        <v>1021</v>
      </c>
      <c r="AE53" s="1">
        <f>VLOOKUP($B53,'1か月一覧'!$A:$AH,'2か月一覧'!AE$1,FALSE)+VLOOKUP($C53,'1か月一覧'!$A:$AH,'2か月一覧'!AE$1,FALSE)</f>
        <v>1145</v>
      </c>
      <c r="AF53" s="1">
        <f>VLOOKUP($B53,'1か月一覧'!$A:$AH,'2か月一覧'!AF$1,FALSE)+VLOOKUP($C53,'1か月一覧'!$A:$AH,'2か月一覧'!AF$1,FALSE)</f>
        <v>1239</v>
      </c>
      <c r="AG53" s="1">
        <f>VLOOKUP($B53,'1か月一覧'!$A:$AH,'2か月一覧'!AG$1,FALSE)+VLOOKUP($C53,'1か月一覧'!$A:$AH,'2か月一覧'!AG$1,FALSE)</f>
        <v>3935</v>
      </c>
      <c r="AH53" s="1">
        <f>VLOOKUP($B53,'1か月一覧'!$A:$AH,'2か月一覧'!AH$1,FALSE)+VLOOKUP($C53,'1か月一覧'!$A:$AH,'2か月一覧'!AH$1,FALSE)</f>
        <v>4135</v>
      </c>
      <c r="AI53" s="1">
        <f>VLOOKUP($B53,'1か月一覧'!$A:$AH,'2か月一覧'!AI$1,FALSE)+VLOOKUP($C53,'1か月一覧'!$A:$AH,'2か月一覧'!AI$1,FALSE)</f>
        <v>19035</v>
      </c>
      <c r="AJ53" s="1">
        <f>VLOOKUP($B53,'1か月一覧'!$A:$AH,'2か月一覧'!AJ$1,FALSE)+VLOOKUP($C53,'1か月一覧'!$A:$AH,'2か月一覧'!AJ$1,FALSE)</f>
        <v>765</v>
      </c>
    </row>
    <row r="54" spans="1:36">
      <c r="A54" s="1">
        <v>50</v>
      </c>
      <c r="B54" s="1">
        <f t="shared" si="2"/>
        <v>25</v>
      </c>
      <c r="C54" s="1">
        <f t="shared" si="4"/>
        <v>25</v>
      </c>
      <c r="D54" s="1">
        <f>VLOOKUP($B54,'1か月一覧'!$A:$AH,'2か月一覧'!D$1,FALSE)+VLOOKUP($C54,'1か月一覧'!$A:$AH,'2か月一覧'!D$1,FALSE)</f>
        <v>8476</v>
      </c>
      <c r="E54" s="1">
        <f>VLOOKUP($B54,'1か月一覧'!$A:$AH,'2か月一覧'!E$1,FALSE)+VLOOKUP($C54,'1か月一覧'!$A:$AH,'2か月一覧'!E$1,FALSE)</f>
        <v>8476</v>
      </c>
      <c r="F54" s="1">
        <f>VLOOKUP($B54,'1か月一覧'!$A:$AH,'2か月一覧'!F$1,FALSE)+VLOOKUP($C54,'1か月一覧'!$A:$AH,'2か月一覧'!F$1,FALSE)</f>
        <v>8476</v>
      </c>
      <c r="G54" s="1">
        <f>VLOOKUP($B54,'1か月一覧'!$A:$AH,'2か月一覧'!G$1,FALSE)+VLOOKUP($C54,'1か月一覧'!$A:$AH,'2か月一覧'!G$1,FALSE)</f>
        <v>11274</v>
      </c>
      <c r="H54" s="1">
        <f>VLOOKUP($B54,'1か月一覧'!$A:$AH,'2か月一覧'!H$1,FALSE)+VLOOKUP($C54,'1か月一覧'!$A:$AH,'2か月一覧'!H$1,FALSE)</f>
        <v>11450</v>
      </c>
      <c r="I54" s="1">
        <f>VLOOKUP($B54,'1か月一覧'!$A:$AH,'2か月一覧'!I$1,FALSE)+VLOOKUP($C54,'1か月一覧'!$A:$AH,'2か月一覧'!I$1,FALSE)</f>
        <v>12814</v>
      </c>
      <c r="J54" s="1">
        <f>VLOOKUP($B54,'1か月一覧'!$A:$AH,'2か月一覧'!J$1,FALSE)+VLOOKUP($C54,'1か月一覧'!$A:$AH,'2か月一覧'!J$1,FALSE)</f>
        <v>13848</v>
      </c>
      <c r="K54" s="1">
        <f>VLOOKUP($B54,'1か月一覧'!$A:$AH,'2か月一覧'!K$1,FALSE)+VLOOKUP($C54,'1か月一覧'!$A:$AH,'2か月一覧'!K$1,FALSE)</f>
        <v>43504</v>
      </c>
      <c r="L54" s="1">
        <f>VLOOKUP($B54,'1か月一覧'!$A:$AH,'2か月一覧'!L$1,FALSE)+VLOOKUP($C54,'1か月一覧'!$A:$AH,'2か月一覧'!L$1,FALSE)</f>
        <v>45704</v>
      </c>
      <c r="M54" s="1">
        <f>VLOOKUP($B54,'1か月一覧'!$A:$AH,'2か月一覧'!M$1,FALSE)+VLOOKUP($C54,'1か月一覧'!$A:$AH,'2か月一覧'!M$1,FALSE)</f>
        <v>209604</v>
      </c>
      <c r="N54" s="1">
        <f>VLOOKUP($B54,'1か月一覧'!$A:$AH,'2か月一覧'!N$1,FALSE)+VLOOKUP($C54,'1か月一覧'!$A:$AH,'2か月一覧'!N$1,FALSE)</f>
        <v>8618</v>
      </c>
      <c r="O54" s="1">
        <f>VLOOKUP($B54,'1か月一覧'!$A:$AH,'2か月一覧'!O$1,FALSE)+VLOOKUP($C54,'1か月一覧'!$A:$AH,'2か月一覧'!O$1,FALSE)</f>
        <v>7706</v>
      </c>
      <c r="P54" s="1">
        <f>VLOOKUP($B54,'1か月一覧'!$A:$AH,'2か月一覧'!P$1,FALSE)+VLOOKUP($C54,'1か月一覧'!$A:$AH,'2か月一覧'!P$1,FALSE)</f>
        <v>7706</v>
      </c>
      <c r="Q54" s="1">
        <f>VLOOKUP($B54,'1か月一覧'!$A:$AH,'2か月一覧'!Q$1,FALSE)+VLOOKUP($C54,'1か月一覧'!$A:$AH,'2か月一覧'!Q$1,FALSE)</f>
        <v>7706</v>
      </c>
      <c r="R54" s="1">
        <f>VLOOKUP($B54,'1か月一覧'!$A:$AH,'2か月一覧'!R$1,FALSE)+VLOOKUP($C54,'1か月一覧'!$A:$AH,'2か月一覧'!R$1,FALSE)</f>
        <v>10250</v>
      </c>
      <c r="S54" s="1">
        <f>VLOOKUP($B54,'1か月一覧'!$A:$AH,'2か月一覧'!S$1,FALSE)+VLOOKUP($C54,'1か月一覧'!$A:$AH,'2か月一覧'!S$1,FALSE)</f>
        <v>10410</v>
      </c>
      <c r="T54" s="1">
        <f>VLOOKUP($B54,'1か月一覧'!$A:$AH,'2か月一覧'!T$1,FALSE)+VLOOKUP($C54,'1か月一覧'!$A:$AH,'2か月一覧'!T$1,FALSE)</f>
        <v>11650</v>
      </c>
      <c r="U54" s="1">
        <f>VLOOKUP($B54,'1か月一覧'!$A:$AH,'2か月一覧'!U$1,FALSE)+VLOOKUP($C54,'1か月一覧'!$A:$AH,'2か月一覧'!U$1,FALSE)</f>
        <v>12590</v>
      </c>
      <c r="V54" s="1">
        <f>VLOOKUP($B54,'1か月一覧'!$A:$AH,'2か月一覧'!V$1,FALSE)+VLOOKUP($C54,'1か月一覧'!$A:$AH,'2か月一覧'!V$1,FALSE)</f>
        <v>39550</v>
      </c>
      <c r="W54" s="1">
        <f>VLOOKUP($B54,'1か月一覧'!$A:$AH,'2か月一覧'!W$1,FALSE)+VLOOKUP($C54,'1か月一覧'!$A:$AH,'2か月一覧'!W$1,FALSE)</f>
        <v>41550</v>
      </c>
      <c r="X54" s="1">
        <f>VLOOKUP($B54,'1か月一覧'!$A:$AH,'2か月一覧'!X$1,FALSE)+VLOOKUP($C54,'1か月一覧'!$A:$AH,'2か月一覧'!X$1,FALSE)</f>
        <v>190550</v>
      </c>
      <c r="Y54" s="1">
        <f>VLOOKUP($B54,'1か月一覧'!$A:$AH,'2か月一覧'!Y$1,FALSE)+VLOOKUP($C54,'1か月一覧'!$A:$AH,'2か月一覧'!Y$1,FALSE)</f>
        <v>7835.9999999999991</v>
      </c>
      <c r="Z54" s="1">
        <f>VLOOKUP($B54,'1か月一覧'!$A:$AH,'2か月一覧'!Z$1,FALSE)+VLOOKUP($C54,'1か月一覧'!$A:$AH,'2か月一覧'!Z$1,FALSE)</f>
        <v>770</v>
      </c>
      <c r="AA54" s="1">
        <f>VLOOKUP($B54,'1か月一覧'!$A:$AH,'2か月一覧'!AA$1,FALSE)+VLOOKUP($C54,'1か月一覧'!$A:$AH,'2か月一覧'!AA$1,FALSE)</f>
        <v>770</v>
      </c>
      <c r="AB54" s="1">
        <f>VLOOKUP($B54,'1か月一覧'!$A:$AH,'2か月一覧'!AB$1,FALSE)+VLOOKUP($C54,'1か月一覧'!$A:$AH,'2か月一覧'!AB$1,FALSE)</f>
        <v>770</v>
      </c>
      <c r="AC54" s="1">
        <f>VLOOKUP($B54,'1か月一覧'!$A:$AH,'2か月一覧'!AC$1,FALSE)+VLOOKUP($C54,'1か月一覧'!$A:$AH,'2か月一覧'!AC$1,FALSE)</f>
        <v>1024</v>
      </c>
      <c r="AD54" s="1">
        <f>VLOOKUP($B54,'1か月一覧'!$A:$AH,'2か月一覧'!AD$1,FALSE)+VLOOKUP($C54,'1か月一覧'!$A:$AH,'2か月一覧'!AD$1,FALSE)</f>
        <v>1040</v>
      </c>
      <c r="AE54" s="1">
        <f>VLOOKUP($B54,'1か月一覧'!$A:$AH,'2か月一覧'!AE$1,FALSE)+VLOOKUP($C54,'1か月一覧'!$A:$AH,'2か月一覧'!AE$1,FALSE)</f>
        <v>1164</v>
      </c>
      <c r="AF54" s="1">
        <f>VLOOKUP($B54,'1か月一覧'!$A:$AH,'2か月一覧'!AF$1,FALSE)+VLOOKUP($C54,'1か月一覧'!$A:$AH,'2か月一覧'!AF$1,FALSE)</f>
        <v>1258</v>
      </c>
      <c r="AG54" s="1">
        <f>VLOOKUP($B54,'1か月一覧'!$A:$AH,'2か月一覧'!AG$1,FALSE)+VLOOKUP($C54,'1か月一覧'!$A:$AH,'2か月一覧'!AG$1,FALSE)</f>
        <v>3954</v>
      </c>
      <c r="AH54" s="1">
        <f>VLOOKUP($B54,'1か月一覧'!$A:$AH,'2か月一覧'!AH$1,FALSE)+VLOOKUP($C54,'1か月一覧'!$A:$AH,'2か月一覧'!AH$1,FALSE)</f>
        <v>4154</v>
      </c>
      <c r="AI54" s="1">
        <f>VLOOKUP($B54,'1か月一覧'!$A:$AH,'2か月一覧'!AI$1,FALSE)+VLOOKUP($C54,'1か月一覧'!$A:$AH,'2か月一覧'!AI$1,FALSE)</f>
        <v>19054</v>
      </c>
      <c r="AJ54" s="1">
        <f>VLOOKUP($B54,'1か月一覧'!$A:$AH,'2か月一覧'!AJ$1,FALSE)+VLOOKUP($C54,'1か月一覧'!$A:$AH,'2か月一覧'!AJ$1,FALSE)</f>
        <v>782</v>
      </c>
    </row>
    <row r="55" spans="1:36">
      <c r="A55" s="1">
        <v>51</v>
      </c>
      <c r="B55" s="1">
        <f t="shared" si="2"/>
        <v>26</v>
      </c>
      <c r="C55" s="1">
        <f t="shared" si="4"/>
        <v>25</v>
      </c>
      <c r="D55" s="1">
        <f>VLOOKUP($B55,'1か月一覧'!$A:$AH,'2か月一覧'!D$1,FALSE)+VLOOKUP($C55,'1か月一覧'!$A:$AH,'2か月一覧'!D$1,FALSE)</f>
        <v>8676</v>
      </c>
      <c r="E55" s="1">
        <f>VLOOKUP($B55,'1か月一覧'!$A:$AH,'2か月一覧'!E$1,FALSE)+VLOOKUP($C55,'1か月一覧'!$A:$AH,'2か月一覧'!E$1,FALSE)</f>
        <v>8676</v>
      </c>
      <c r="F55" s="1">
        <f>VLOOKUP($B55,'1か月一覧'!$A:$AH,'2か月一覧'!F$1,FALSE)+VLOOKUP($C55,'1か月一覧'!$A:$AH,'2か月一覧'!F$1,FALSE)</f>
        <v>8676</v>
      </c>
      <c r="G55" s="1">
        <f>VLOOKUP($B55,'1か月一覧'!$A:$AH,'2か月一覧'!G$1,FALSE)+VLOOKUP($C55,'1か月一覧'!$A:$AH,'2か月一覧'!G$1,FALSE)</f>
        <v>11496</v>
      </c>
      <c r="H55" s="1">
        <f>VLOOKUP($B55,'1か月一覧'!$A:$AH,'2か月一覧'!H$1,FALSE)+VLOOKUP($C55,'1か月一覧'!$A:$AH,'2か月一覧'!H$1,FALSE)</f>
        <v>11672</v>
      </c>
      <c r="I55" s="1">
        <f>VLOOKUP($B55,'1か月一覧'!$A:$AH,'2か月一覧'!I$1,FALSE)+VLOOKUP($C55,'1か月一覧'!$A:$AH,'2か月一覧'!I$1,FALSE)</f>
        <v>13036</v>
      </c>
      <c r="J55" s="1">
        <f>VLOOKUP($B55,'1か月一覧'!$A:$AH,'2か月一覧'!J$1,FALSE)+VLOOKUP($C55,'1か月一覧'!$A:$AH,'2か月一覧'!J$1,FALSE)</f>
        <v>14070</v>
      </c>
      <c r="K55" s="1">
        <f>VLOOKUP($B55,'1か月一覧'!$A:$AH,'2か月一覧'!K$1,FALSE)+VLOOKUP($C55,'1か月一覧'!$A:$AH,'2か月一覧'!K$1,FALSE)</f>
        <v>43726</v>
      </c>
      <c r="L55" s="1">
        <f>VLOOKUP($B55,'1か月一覧'!$A:$AH,'2か月一覧'!L$1,FALSE)+VLOOKUP($C55,'1か月一覧'!$A:$AH,'2か月一覧'!L$1,FALSE)</f>
        <v>45926</v>
      </c>
      <c r="M55" s="1">
        <f>VLOOKUP($B55,'1か月一覧'!$A:$AH,'2か月一覧'!M$1,FALSE)+VLOOKUP($C55,'1か月一覧'!$A:$AH,'2か月一覧'!M$1,FALSE)</f>
        <v>209826</v>
      </c>
      <c r="N55" s="1">
        <f>VLOOKUP($B55,'1か月一覧'!$A:$AH,'2か月一覧'!N$1,FALSE)+VLOOKUP($C55,'1か月一覧'!$A:$AH,'2か月一覧'!N$1,FALSE)</f>
        <v>8827</v>
      </c>
      <c r="O55" s="1">
        <f>VLOOKUP($B55,'1か月一覧'!$A:$AH,'2か月一覧'!O$1,FALSE)+VLOOKUP($C55,'1か月一覧'!$A:$AH,'2か月一覧'!O$1,FALSE)</f>
        <v>7888</v>
      </c>
      <c r="P55" s="1">
        <f>VLOOKUP($B55,'1か月一覧'!$A:$AH,'2か月一覧'!P$1,FALSE)+VLOOKUP($C55,'1か月一覧'!$A:$AH,'2か月一覧'!P$1,FALSE)</f>
        <v>7888</v>
      </c>
      <c r="Q55" s="1">
        <f>VLOOKUP($B55,'1か月一覧'!$A:$AH,'2か月一覧'!Q$1,FALSE)+VLOOKUP($C55,'1か月一覧'!$A:$AH,'2か月一覧'!Q$1,FALSE)</f>
        <v>7888</v>
      </c>
      <c r="R55" s="1">
        <f>VLOOKUP($B55,'1か月一覧'!$A:$AH,'2か月一覧'!R$1,FALSE)+VLOOKUP($C55,'1か月一覧'!$A:$AH,'2か月一覧'!R$1,FALSE)</f>
        <v>10452</v>
      </c>
      <c r="S55" s="1">
        <f>VLOOKUP($B55,'1か月一覧'!$A:$AH,'2か月一覧'!S$1,FALSE)+VLOOKUP($C55,'1か月一覧'!$A:$AH,'2か月一覧'!S$1,FALSE)</f>
        <v>10612</v>
      </c>
      <c r="T55" s="1">
        <f>VLOOKUP($B55,'1か月一覧'!$A:$AH,'2か月一覧'!T$1,FALSE)+VLOOKUP($C55,'1か月一覧'!$A:$AH,'2か月一覧'!T$1,FALSE)</f>
        <v>11852</v>
      </c>
      <c r="U55" s="1">
        <f>VLOOKUP($B55,'1か月一覧'!$A:$AH,'2か月一覧'!U$1,FALSE)+VLOOKUP($C55,'1か月一覧'!$A:$AH,'2か月一覧'!U$1,FALSE)</f>
        <v>12792</v>
      </c>
      <c r="V55" s="1">
        <f>VLOOKUP($B55,'1か月一覧'!$A:$AH,'2か月一覧'!V$1,FALSE)+VLOOKUP($C55,'1か月一覧'!$A:$AH,'2か月一覧'!V$1,FALSE)</f>
        <v>39752</v>
      </c>
      <c r="W55" s="1">
        <f>VLOOKUP($B55,'1か月一覧'!$A:$AH,'2か月一覧'!W$1,FALSE)+VLOOKUP($C55,'1か月一覧'!$A:$AH,'2か月一覧'!W$1,FALSE)</f>
        <v>41752</v>
      </c>
      <c r="X55" s="1">
        <f>VLOOKUP($B55,'1か月一覧'!$A:$AH,'2か月一覧'!X$1,FALSE)+VLOOKUP($C55,'1か月一覧'!$A:$AH,'2か月一覧'!X$1,FALSE)</f>
        <v>190752</v>
      </c>
      <c r="Y55" s="1">
        <f>VLOOKUP($B55,'1か月一覧'!$A:$AH,'2か月一覧'!Y$1,FALSE)+VLOOKUP($C55,'1か月一覧'!$A:$AH,'2か月一覧'!Y$1,FALSE)</f>
        <v>8026</v>
      </c>
      <c r="Z55" s="1">
        <f>VLOOKUP($B55,'1か月一覧'!$A:$AH,'2か月一覧'!Z$1,FALSE)+VLOOKUP($C55,'1か月一覧'!$A:$AH,'2か月一覧'!Z$1,FALSE)</f>
        <v>788</v>
      </c>
      <c r="AA55" s="1">
        <f>VLOOKUP($B55,'1か月一覧'!$A:$AH,'2か月一覧'!AA$1,FALSE)+VLOOKUP($C55,'1か月一覧'!$A:$AH,'2か月一覧'!AA$1,FALSE)</f>
        <v>788</v>
      </c>
      <c r="AB55" s="1">
        <f>VLOOKUP($B55,'1か月一覧'!$A:$AH,'2か月一覧'!AB$1,FALSE)+VLOOKUP($C55,'1か月一覧'!$A:$AH,'2か月一覧'!AB$1,FALSE)</f>
        <v>788</v>
      </c>
      <c r="AC55" s="1">
        <f>VLOOKUP($B55,'1か月一覧'!$A:$AH,'2か月一覧'!AC$1,FALSE)+VLOOKUP($C55,'1か月一覧'!$A:$AH,'2か月一覧'!AC$1,FALSE)</f>
        <v>1044</v>
      </c>
      <c r="AD55" s="1">
        <f>VLOOKUP($B55,'1か月一覧'!$A:$AH,'2か月一覧'!AD$1,FALSE)+VLOOKUP($C55,'1か月一覧'!$A:$AH,'2か月一覧'!AD$1,FALSE)</f>
        <v>1060</v>
      </c>
      <c r="AE55" s="1">
        <f>VLOOKUP($B55,'1か月一覧'!$A:$AH,'2か月一覧'!AE$1,FALSE)+VLOOKUP($C55,'1か月一覧'!$A:$AH,'2か月一覧'!AE$1,FALSE)</f>
        <v>1184</v>
      </c>
      <c r="AF55" s="1">
        <f>VLOOKUP($B55,'1か月一覧'!$A:$AH,'2か月一覧'!AF$1,FALSE)+VLOOKUP($C55,'1か月一覧'!$A:$AH,'2か月一覧'!AF$1,FALSE)</f>
        <v>1278</v>
      </c>
      <c r="AG55" s="1">
        <f>VLOOKUP($B55,'1か月一覧'!$A:$AH,'2か月一覧'!AG$1,FALSE)+VLOOKUP($C55,'1か月一覧'!$A:$AH,'2か月一覧'!AG$1,FALSE)</f>
        <v>3974</v>
      </c>
      <c r="AH55" s="1">
        <f>VLOOKUP($B55,'1か月一覧'!$A:$AH,'2か月一覧'!AH$1,FALSE)+VLOOKUP($C55,'1か月一覧'!$A:$AH,'2か月一覧'!AH$1,FALSE)</f>
        <v>4174</v>
      </c>
      <c r="AI55" s="1">
        <f>VLOOKUP($B55,'1か月一覧'!$A:$AH,'2か月一覧'!AI$1,FALSE)+VLOOKUP($C55,'1か月一覧'!$A:$AH,'2か月一覧'!AI$1,FALSE)</f>
        <v>19074</v>
      </c>
      <c r="AJ55" s="1">
        <f>VLOOKUP($B55,'1か月一覧'!$A:$AH,'2か月一覧'!AJ$1,FALSE)+VLOOKUP($C55,'1か月一覧'!$A:$AH,'2か月一覧'!AJ$1,FALSE)</f>
        <v>801</v>
      </c>
    </row>
    <row r="56" spans="1:36">
      <c r="A56" s="1">
        <v>52</v>
      </c>
      <c r="B56" s="1">
        <f t="shared" si="2"/>
        <v>26</v>
      </c>
      <c r="C56" s="1">
        <f t="shared" si="4"/>
        <v>26</v>
      </c>
      <c r="D56" s="1">
        <f>VLOOKUP($B56,'1か月一覧'!$A:$AH,'2か月一覧'!D$1,FALSE)+VLOOKUP($C56,'1か月一覧'!$A:$AH,'2か月一覧'!D$1,FALSE)</f>
        <v>8876</v>
      </c>
      <c r="E56" s="1">
        <f>VLOOKUP($B56,'1か月一覧'!$A:$AH,'2か月一覧'!E$1,FALSE)+VLOOKUP($C56,'1か月一覧'!$A:$AH,'2か月一覧'!E$1,FALSE)</f>
        <v>8876</v>
      </c>
      <c r="F56" s="1">
        <f>VLOOKUP($B56,'1か月一覧'!$A:$AH,'2か月一覧'!F$1,FALSE)+VLOOKUP($C56,'1か月一覧'!$A:$AH,'2か月一覧'!F$1,FALSE)</f>
        <v>8876</v>
      </c>
      <c r="G56" s="1">
        <f>VLOOKUP($B56,'1か月一覧'!$A:$AH,'2か月一覧'!G$1,FALSE)+VLOOKUP($C56,'1か月一覧'!$A:$AH,'2か月一覧'!G$1,FALSE)</f>
        <v>11718</v>
      </c>
      <c r="H56" s="1">
        <f>VLOOKUP($B56,'1か月一覧'!$A:$AH,'2か月一覧'!H$1,FALSE)+VLOOKUP($C56,'1か月一覧'!$A:$AH,'2か月一覧'!H$1,FALSE)</f>
        <v>11894</v>
      </c>
      <c r="I56" s="1">
        <f>VLOOKUP($B56,'1か月一覧'!$A:$AH,'2か月一覧'!I$1,FALSE)+VLOOKUP($C56,'1か月一覧'!$A:$AH,'2か月一覧'!I$1,FALSE)</f>
        <v>13258</v>
      </c>
      <c r="J56" s="1">
        <f>VLOOKUP($B56,'1か月一覧'!$A:$AH,'2か月一覧'!J$1,FALSE)+VLOOKUP($C56,'1か月一覧'!$A:$AH,'2か月一覧'!J$1,FALSE)</f>
        <v>14292</v>
      </c>
      <c r="K56" s="1">
        <f>VLOOKUP($B56,'1か月一覧'!$A:$AH,'2か月一覧'!K$1,FALSE)+VLOOKUP($C56,'1か月一覧'!$A:$AH,'2か月一覧'!K$1,FALSE)</f>
        <v>43948</v>
      </c>
      <c r="L56" s="1">
        <f>VLOOKUP($B56,'1か月一覧'!$A:$AH,'2か月一覧'!L$1,FALSE)+VLOOKUP($C56,'1か月一覧'!$A:$AH,'2か月一覧'!L$1,FALSE)</f>
        <v>46148</v>
      </c>
      <c r="M56" s="1">
        <f>VLOOKUP($B56,'1か月一覧'!$A:$AH,'2か月一覧'!M$1,FALSE)+VLOOKUP($C56,'1か月一覧'!$A:$AH,'2か月一覧'!M$1,FALSE)</f>
        <v>210048</v>
      </c>
      <c r="N56" s="1">
        <f>VLOOKUP($B56,'1か月一覧'!$A:$AH,'2か月一覧'!N$1,FALSE)+VLOOKUP($C56,'1か月一覧'!$A:$AH,'2か月一覧'!N$1,FALSE)</f>
        <v>9036</v>
      </c>
      <c r="O56" s="1">
        <f>VLOOKUP($B56,'1か月一覧'!$A:$AH,'2か月一覧'!O$1,FALSE)+VLOOKUP($C56,'1か月一覧'!$A:$AH,'2か月一覧'!O$1,FALSE)</f>
        <v>8070</v>
      </c>
      <c r="P56" s="1">
        <f>VLOOKUP($B56,'1か月一覧'!$A:$AH,'2か月一覧'!P$1,FALSE)+VLOOKUP($C56,'1か月一覧'!$A:$AH,'2か月一覧'!P$1,FALSE)</f>
        <v>8070</v>
      </c>
      <c r="Q56" s="1">
        <f>VLOOKUP($B56,'1か月一覧'!$A:$AH,'2か月一覧'!Q$1,FALSE)+VLOOKUP($C56,'1か月一覧'!$A:$AH,'2か月一覧'!Q$1,FALSE)</f>
        <v>8070</v>
      </c>
      <c r="R56" s="1">
        <f>VLOOKUP($B56,'1か月一覧'!$A:$AH,'2か月一覧'!R$1,FALSE)+VLOOKUP($C56,'1か月一覧'!$A:$AH,'2か月一覧'!R$1,FALSE)</f>
        <v>10654</v>
      </c>
      <c r="S56" s="1">
        <f>VLOOKUP($B56,'1か月一覧'!$A:$AH,'2か月一覧'!S$1,FALSE)+VLOOKUP($C56,'1か月一覧'!$A:$AH,'2か月一覧'!S$1,FALSE)</f>
        <v>10814</v>
      </c>
      <c r="T56" s="1">
        <f>VLOOKUP($B56,'1か月一覧'!$A:$AH,'2か月一覧'!T$1,FALSE)+VLOOKUP($C56,'1か月一覧'!$A:$AH,'2か月一覧'!T$1,FALSE)</f>
        <v>12054</v>
      </c>
      <c r="U56" s="1">
        <f>VLOOKUP($B56,'1か月一覧'!$A:$AH,'2か月一覧'!U$1,FALSE)+VLOOKUP($C56,'1か月一覧'!$A:$AH,'2か月一覧'!U$1,FALSE)</f>
        <v>12994</v>
      </c>
      <c r="V56" s="1">
        <f>VLOOKUP($B56,'1か月一覧'!$A:$AH,'2か月一覧'!V$1,FALSE)+VLOOKUP($C56,'1か月一覧'!$A:$AH,'2か月一覧'!V$1,FALSE)</f>
        <v>39954</v>
      </c>
      <c r="W56" s="1">
        <f>VLOOKUP($B56,'1か月一覧'!$A:$AH,'2か月一覧'!W$1,FALSE)+VLOOKUP($C56,'1か月一覧'!$A:$AH,'2か月一覧'!W$1,FALSE)</f>
        <v>41954</v>
      </c>
      <c r="X56" s="1">
        <f>VLOOKUP($B56,'1か月一覧'!$A:$AH,'2か月一覧'!X$1,FALSE)+VLOOKUP($C56,'1か月一覧'!$A:$AH,'2か月一覧'!X$1,FALSE)</f>
        <v>190954</v>
      </c>
      <c r="Y56" s="1">
        <f>VLOOKUP($B56,'1か月一覧'!$A:$AH,'2か月一覧'!Y$1,FALSE)+VLOOKUP($C56,'1か月一覧'!$A:$AH,'2か月一覧'!Y$1,FALSE)</f>
        <v>8216</v>
      </c>
      <c r="Z56" s="1">
        <f>VLOOKUP($B56,'1か月一覧'!$A:$AH,'2か月一覧'!Z$1,FALSE)+VLOOKUP($C56,'1か月一覧'!$A:$AH,'2か月一覧'!Z$1,FALSE)</f>
        <v>806</v>
      </c>
      <c r="AA56" s="1">
        <f>VLOOKUP($B56,'1か月一覧'!$A:$AH,'2か月一覧'!AA$1,FALSE)+VLOOKUP($C56,'1か月一覧'!$A:$AH,'2か月一覧'!AA$1,FALSE)</f>
        <v>806</v>
      </c>
      <c r="AB56" s="1">
        <f>VLOOKUP($B56,'1か月一覧'!$A:$AH,'2か月一覧'!AB$1,FALSE)+VLOOKUP($C56,'1か月一覧'!$A:$AH,'2か月一覧'!AB$1,FALSE)</f>
        <v>806</v>
      </c>
      <c r="AC56" s="1">
        <f>VLOOKUP($B56,'1か月一覧'!$A:$AH,'2か月一覧'!AC$1,FALSE)+VLOOKUP($C56,'1か月一覧'!$A:$AH,'2か月一覧'!AC$1,FALSE)</f>
        <v>1064</v>
      </c>
      <c r="AD56" s="1">
        <f>VLOOKUP($B56,'1か月一覧'!$A:$AH,'2か月一覧'!AD$1,FALSE)+VLOOKUP($C56,'1か月一覧'!$A:$AH,'2か月一覧'!AD$1,FALSE)</f>
        <v>1080</v>
      </c>
      <c r="AE56" s="1">
        <f>VLOOKUP($B56,'1か月一覧'!$A:$AH,'2か月一覧'!AE$1,FALSE)+VLOOKUP($C56,'1か月一覧'!$A:$AH,'2か月一覧'!AE$1,FALSE)</f>
        <v>1204</v>
      </c>
      <c r="AF56" s="1">
        <f>VLOOKUP($B56,'1か月一覧'!$A:$AH,'2か月一覧'!AF$1,FALSE)+VLOOKUP($C56,'1か月一覧'!$A:$AH,'2か月一覧'!AF$1,FALSE)</f>
        <v>1298</v>
      </c>
      <c r="AG56" s="1">
        <f>VLOOKUP($B56,'1か月一覧'!$A:$AH,'2か月一覧'!AG$1,FALSE)+VLOOKUP($C56,'1か月一覧'!$A:$AH,'2か月一覧'!AG$1,FALSE)</f>
        <v>3994</v>
      </c>
      <c r="AH56" s="1">
        <f>VLOOKUP($B56,'1か月一覧'!$A:$AH,'2か月一覧'!AH$1,FALSE)+VLOOKUP($C56,'1か月一覧'!$A:$AH,'2か月一覧'!AH$1,FALSE)</f>
        <v>4194</v>
      </c>
      <c r="AI56" s="1">
        <f>VLOOKUP($B56,'1か月一覧'!$A:$AH,'2か月一覧'!AI$1,FALSE)+VLOOKUP($C56,'1か月一覧'!$A:$AH,'2か月一覧'!AI$1,FALSE)</f>
        <v>19094</v>
      </c>
      <c r="AJ56" s="1">
        <f>VLOOKUP($B56,'1か月一覧'!$A:$AH,'2か月一覧'!AJ$1,FALSE)+VLOOKUP($C56,'1か月一覧'!$A:$AH,'2か月一覧'!AJ$1,FALSE)</f>
        <v>820</v>
      </c>
    </row>
    <row r="57" spans="1:36">
      <c r="A57" s="1">
        <v>53</v>
      </c>
      <c r="B57" s="1">
        <f t="shared" si="2"/>
        <v>27</v>
      </c>
      <c r="C57" s="1">
        <f t="shared" si="4"/>
        <v>26</v>
      </c>
      <c r="D57" s="1">
        <f>VLOOKUP($B57,'1か月一覧'!$A:$AH,'2か月一覧'!D$1,FALSE)+VLOOKUP($C57,'1か月一覧'!$A:$AH,'2か月一覧'!D$1,FALSE)</f>
        <v>9076</v>
      </c>
      <c r="E57" s="1">
        <f>VLOOKUP($B57,'1か月一覧'!$A:$AH,'2か月一覧'!E$1,FALSE)+VLOOKUP($C57,'1か月一覧'!$A:$AH,'2か月一覧'!E$1,FALSE)</f>
        <v>9076</v>
      </c>
      <c r="F57" s="1">
        <f>VLOOKUP($B57,'1か月一覧'!$A:$AH,'2か月一覧'!F$1,FALSE)+VLOOKUP($C57,'1か月一覧'!$A:$AH,'2か月一覧'!F$1,FALSE)</f>
        <v>9076</v>
      </c>
      <c r="G57" s="1">
        <f>VLOOKUP($B57,'1か月一覧'!$A:$AH,'2か月一覧'!G$1,FALSE)+VLOOKUP($C57,'1か月一覧'!$A:$AH,'2か月一覧'!G$1,FALSE)</f>
        <v>11940</v>
      </c>
      <c r="H57" s="1">
        <f>VLOOKUP($B57,'1か月一覧'!$A:$AH,'2か月一覧'!H$1,FALSE)+VLOOKUP($C57,'1か月一覧'!$A:$AH,'2か月一覧'!H$1,FALSE)</f>
        <v>12116</v>
      </c>
      <c r="I57" s="1">
        <f>VLOOKUP($B57,'1か月一覧'!$A:$AH,'2か月一覧'!I$1,FALSE)+VLOOKUP($C57,'1か月一覧'!$A:$AH,'2か月一覧'!I$1,FALSE)</f>
        <v>13480</v>
      </c>
      <c r="J57" s="1">
        <f>VLOOKUP($B57,'1か月一覧'!$A:$AH,'2か月一覧'!J$1,FALSE)+VLOOKUP($C57,'1か月一覧'!$A:$AH,'2か月一覧'!J$1,FALSE)</f>
        <v>14514</v>
      </c>
      <c r="K57" s="1">
        <f>VLOOKUP($B57,'1か月一覧'!$A:$AH,'2か月一覧'!K$1,FALSE)+VLOOKUP($C57,'1か月一覧'!$A:$AH,'2か月一覧'!K$1,FALSE)</f>
        <v>44170</v>
      </c>
      <c r="L57" s="1">
        <f>VLOOKUP($B57,'1か月一覧'!$A:$AH,'2か月一覧'!L$1,FALSE)+VLOOKUP($C57,'1か月一覧'!$A:$AH,'2か月一覧'!L$1,FALSE)</f>
        <v>46370</v>
      </c>
      <c r="M57" s="1">
        <f>VLOOKUP($B57,'1か月一覧'!$A:$AH,'2か月一覧'!M$1,FALSE)+VLOOKUP($C57,'1か月一覧'!$A:$AH,'2か月一覧'!M$1,FALSE)</f>
        <v>210270</v>
      </c>
      <c r="N57" s="1">
        <f>VLOOKUP($B57,'1か月一覧'!$A:$AH,'2か月一覧'!N$1,FALSE)+VLOOKUP($C57,'1か月一覧'!$A:$AH,'2か月一覧'!N$1,FALSE)</f>
        <v>9245</v>
      </c>
      <c r="O57" s="1">
        <f>VLOOKUP($B57,'1か月一覧'!$A:$AH,'2か月一覧'!O$1,FALSE)+VLOOKUP($C57,'1か月一覧'!$A:$AH,'2か月一覧'!O$1,FALSE)</f>
        <v>8252</v>
      </c>
      <c r="P57" s="1">
        <f>VLOOKUP($B57,'1か月一覧'!$A:$AH,'2か月一覧'!P$1,FALSE)+VLOOKUP($C57,'1か月一覧'!$A:$AH,'2か月一覧'!P$1,FALSE)</f>
        <v>8252</v>
      </c>
      <c r="Q57" s="1">
        <f>VLOOKUP($B57,'1か月一覧'!$A:$AH,'2か月一覧'!Q$1,FALSE)+VLOOKUP($C57,'1か月一覧'!$A:$AH,'2か月一覧'!Q$1,FALSE)</f>
        <v>8252</v>
      </c>
      <c r="R57" s="1">
        <f>VLOOKUP($B57,'1か月一覧'!$A:$AH,'2か月一覧'!R$1,FALSE)+VLOOKUP($C57,'1か月一覧'!$A:$AH,'2か月一覧'!R$1,FALSE)</f>
        <v>10856</v>
      </c>
      <c r="S57" s="1">
        <f>VLOOKUP($B57,'1か月一覧'!$A:$AH,'2か月一覧'!S$1,FALSE)+VLOOKUP($C57,'1か月一覧'!$A:$AH,'2か月一覧'!S$1,FALSE)</f>
        <v>11016</v>
      </c>
      <c r="T57" s="1">
        <f>VLOOKUP($B57,'1か月一覧'!$A:$AH,'2か月一覧'!T$1,FALSE)+VLOOKUP($C57,'1か月一覧'!$A:$AH,'2か月一覧'!T$1,FALSE)</f>
        <v>12256</v>
      </c>
      <c r="U57" s="1">
        <f>VLOOKUP($B57,'1か月一覧'!$A:$AH,'2か月一覧'!U$1,FALSE)+VLOOKUP($C57,'1か月一覧'!$A:$AH,'2か月一覧'!U$1,FALSE)</f>
        <v>13196</v>
      </c>
      <c r="V57" s="1">
        <f>VLOOKUP($B57,'1か月一覧'!$A:$AH,'2か月一覧'!V$1,FALSE)+VLOOKUP($C57,'1か月一覧'!$A:$AH,'2か月一覧'!V$1,FALSE)</f>
        <v>40156</v>
      </c>
      <c r="W57" s="1">
        <f>VLOOKUP($B57,'1か月一覧'!$A:$AH,'2か月一覧'!W$1,FALSE)+VLOOKUP($C57,'1か月一覧'!$A:$AH,'2か月一覧'!W$1,FALSE)</f>
        <v>42156</v>
      </c>
      <c r="X57" s="1">
        <f>VLOOKUP($B57,'1か月一覧'!$A:$AH,'2か月一覧'!X$1,FALSE)+VLOOKUP($C57,'1か月一覧'!$A:$AH,'2か月一覧'!X$1,FALSE)</f>
        <v>191156</v>
      </c>
      <c r="Y57" s="1">
        <f>VLOOKUP($B57,'1か月一覧'!$A:$AH,'2か月一覧'!Y$1,FALSE)+VLOOKUP($C57,'1か月一覧'!$A:$AH,'2か月一覧'!Y$1,FALSE)</f>
        <v>8406</v>
      </c>
      <c r="Z57" s="1">
        <f>VLOOKUP($B57,'1か月一覧'!$A:$AH,'2か月一覧'!Z$1,FALSE)+VLOOKUP($C57,'1か月一覧'!$A:$AH,'2か月一覧'!Z$1,FALSE)</f>
        <v>824</v>
      </c>
      <c r="AA57" s="1">
        <f>VLOOKUP($B57,'1か月一覧'!$A:$AH,'2か月一覧'!AA$1,FALSE)+VLOOKUP($C57,'1か月一覧'!$A:$AH,'2か月一覧'!AA$1,FALSE)</f>
        <v>824</v>
      </c>
      <c r="AB57" s="1">
        <f>VLOOKUP($B57,'1か月一覧'!$A:$AH,'2か月一覧'!AB$1,FALSE)+VLOOKUP($C57,'1か月一覧'!$A:$AH,'2か月一覧'!AB$1,FALSE)</f>
        <v>824</v>
      </c>
      <c r="AC57" s="1">
        <f>VLOOKUP($B57,'1か月一覧'!$A:$AH,'2か月一覧'!AC$1,FALSE)+VLOOKUP($C57,'1か月一覧'!$A:$AH,'2か月一覧'!AC$1,FALSE)</f>
        <v>1084</v>
      </c>
      <c r="AD57" s="1">
        <f>VLOOKUP($B57,'1か月一覧'!$A:$AH,'2か月一覧'!AD$1,FALSE)+VLOOKUP($C57,'1か月一覧'!$A:$AH,'2か月一覧'!AD$1,FALSE)</f>
        <v>1100</v>
      </c>
      <c r="AE57" s="1">
        <f>VLOOKUP($B57,'1か月一覧'!$A:$AH,'2か月一覧'!AE$1,FALSE)+VLOOKUP($C57,'1か月一覧'!$A:$AH,'2か月一覧'!AE$1,FALSE)</f>
        <v>1224</v>
      </c>
      <c r="AF57" s="1">
        <f>VLOOKUP($B57,'1か月一覧'!$A:$AH,'2か月一覧'!AF$1,FALSE)+VLOOKUP($C57,'1か月一覧'!$A:$AH,'2か月一覧'!AF$1,FALSE)</f>
        <v>1318</v>
      </c>
      <c r="AG57" s="1">
        <f>VLOOKUP($B57,'1か月一覧'!$A:$AH,'2か月一覧'!AG$1,FALSE)+VLOOKUP($C57,'1か月一覧'!$A:$AH,'2か月一覧'!AG$1,FALSE)</f>
        <v>4014</v>
      </c>
      <c r="AH57" s="1">
        <f>VLOOKUP($B57,'1か月一覧'!$A:$AH,'2か月一覧'!AH$1,FALSE)+VLOOKUP($C57,'1か月一覧'!$A:$AH,'2か月一覧'!AH$1,FALSE)</f>
        <v>4214</v>
      </c>
      <c r="AI57" s="1">
        <f>VLOOKUP($B57,'1か月一覧'!$A:$AH,'2か月一覧'!AI$1,FALSE)+VLOOKUP($C57,'1か月一覧'!$A:$AH,'2か月一覧'!AI$1,FALSE)</f>
        <v>19114</v>
      </c>
      <c r="AJ57" s="1">
        <f>VLOOKUP($B57,'1か月一覧'!$A:$AH,'2か月一覧'!AJ$1,FALSE)+VLOOKUP($C57,'1か月一覧'!$A:$AH,'2か月一覧'!AJ$1,FALSE)</f>
        <v>839</v>
      </c>
    </row>
    <row r="58" spans="1:36">
      <c r="A58" s="1">
        <v>54</v>
      </c>
      <c r="B58" s="1">
        <f t="shared" si="2"/>
        <v>27</v>
      </c>
      <c r="C58" s="1">
        <f t="shared" si="4"/>
        <v>27</v>
      </c>
      <c r="D58" s="1">
        <f>VLOOKUP($B58,'1か月一覧'!$A:$AH,'2か月一覧'!D$1,FALSE)+VLOOKUP($C58,'1か月一覧'!$A:$AH,'2か月一覧'!D$1,FALSE)</f>
        <v>9276</v>
      </c>
      <c r="E58" s="1">
        <f>VLOOKUP($B58,'1か月一覧'!$A:$AH,'2か月一覧'!E$1,FALSE)+VLOOKUP($C58,'1か月一覧'!$A:$AH,'2か月一覧'!E$1,FALSE)</f>
        <v>9276</v>
      </c>
      <c r="F58" s="1">
        <f>VLOOKUP($B58,'1か月一覧'!$A:$AH,'2か月一覧'!F$1,FALSE)+VLOOKUP($C58,'1か月一覧'!$A:$AH,'2か月一覧'!F$1,FALSE)</f>
        <v>9276</v>
      </c>
      <c r="G58" s="1">
        <f>VLOOKUP($B58,'1か月一覧'!$A:$AH,'2か月一覧'!G$1,FALSE)+VLOOKUP($C58,'1か月一覧'!$A:$AH,'2か月一覧'!G$1,FALSE)</f>
        <v>12162</v>
      </c>
      <c r="H58" s="1">
        <f>VLOOKUP($B58,'1か月一覧'!$A:$AH,'2か月一覧'!H$1,FALSE)+VLOOKUP($C58,'1か月一覧'!$A:$AH,'2か月一覧'!H$1,FALSE)</f>
        <v>12338</v>
      </c>
      <c r="I58" s="1">
        <f>VLOOKUP($B58,'1か月一覧'!$A:$AH,'2か月一覧'!I$1,FALSE)+VLOOKUP($C58,'1か月一覧'!$A:$AH,'2か月一覧'!I$1,FALSE)</f>
        <v>13702</v>
      </c>
      <c r="J58" s="1">
        <f>VLOOKUP($B58,'1か月一覧'!$A:$AH,'2か月一覧'!J$1,FALSE)+VLOOKUP($C58,'1か月一覧'!$A:$AH,'2か月一覧'!J$1,FALSE)</f>
        <v>14736</v>
      </c>
      <c r="K58" s="1">
        <f>VLOOKUP($B58,'1か月一覧'!$A:$AH,'2か月一覧'!K$1,FALSE)+VLOOKUP($C58,'1か月一覧'!$A:$AH,'2か月一覧'!K$1,FALSE)</f>
        <v>44392</v>
      </c>
      <c r="L58" s="1">
        <f>VLOOKUP($B58,'1か月一覧'!$A:$AH,'2か月一覧'!L$1,FALSE)+VLOOKUP($C58,'1か月一覧'!$A:$AH,'2か月一覧'!L$1,FALSE)</f>
        <v>46592</v>
      </c>
      <c r="M58" s="1">
        <f>VLOOKUP($B58,'1か月一覧'!$A:$AH,'2か月一覧'!M$1,FALSE)+VLOOKUP($C58,'1か月一覧'!$A:$AH,'2か月一覧'!M$1,FALSE)</f>
        <v>210492</v>
      </c>
      <c r="N58" s="1">
        <f>VLOOKUP($B58,'1か月一覧'!$A:$AH,'2か月一覧'!N$1,FALSE)+VLOOKUP($C58,'1か月一覧'!$A:$AH,'2か月一覧'!N$1,FALSE)</f>
        <v>9454</v>
      </c>
      <c r="O58" s="1">
        <f>VLOOKUP($B58,'1か月一覧'!$A:$AH,'2か月一覧'!O$1,FALSE)+VLOOKUP($C58,'1か月一覧'!$A:$AH,'2か月一覧'!O$1,FALSE)</f>
        <v>8434</v>
      </c>
      <c r="P58" s="1">
        <f>VLOOKUP($B58,'1か月一覧'!$A:$AH,'2か月一覧'!P$1,FALSE)+VLOOKUP($C58,'1か月一覧'!$A:$AH,'2か月一覧'!P$1,FALSE)</f>
        <v>8434</v>
      </c>
      <c r="Q58" s="1">
        <f>VLOOKUP($B58,'1か月一覧'!$A:$AH,'2か月一覧'!Q$1,FALSE)+VLOOKUP($C58,'1か月一覧'!$A:$AH,'2か月一覧'!Q$1,FALSE)</f>
        <v>8434</v>
      </c>
      <c r="R58" s="1">
        <f>VLOOKUP($B58,'1か月一覧'!$A:$AH,'2か月一覧'!R$1,FALSE)+VLOOKUP($C58,'1か月一覧'!$A:$AH,'2か月一覧'!R$1,FALSE)</f>
        <v>11058</v>
      </c>
      <c r="S58" s="1">
        <f>VLOOKUP($B58,'1か月一覧'!$A:$AH,'2か月一覧'!S$1,FALSE)+VLOOKUP($C58,'1か月一覧'!$A:$AH,'2か月一覧'!S$1,FALSE)</f>
        <v>11218</v>
      </c>
      <c r="T58" s="1">
        <f>VLOOKUP($B58,'1か月一覧'!$A:$AH,'2か月一覧'!T$1,FALSE)+VLOOKUP($C58,'1か月一覧'!$A:$AH,'2か月一覧'!T$1,FALSE)</f>
        <v>12458</v>
      </c>
      <c r="U58" s="1">
        <f>VLOOKUP($B58,'1か月一覧'!$A:$AH,'2か月一覧'!U$1,FALSE)+VLOOKUP($C58,'1か月一覧'!$A:$AH,'2か月一覧'!U$1,FALSE)</f>
        <v>13398</v>
      </c>
      <c r="V58" s="1">
        <f>VLOOKUP($B58,'1か月一覧'!$A:$AH,'2か月一覧'!V$1,FALSE)+VLOOKUP($C58,'1か月一覧'!$A:$AH,'2か月一覧'!V$1,FALSE)</f>
        <v>40358</v>
      </c>
      <c r="W58" s="1">
        <f>VLOOKUP($B58,'1か月一覧'!$A:$AH,'2か月一覧'!W$1,FALSE)+VLOOKUP($C58,'1か月一覧'!$A:$AH,'2か月一覧'!W$1,FALSE)</f>
        <v>42358</v>
      </c>
      <c r="X58" s="1">
        <f>VLOOKUP($B58,'1か月一覧'!$A:$AH,'2か月一覧'!X$1,FALSE)+VLOOKUP($C58,'1か月一覧'!$A:$AH,'2か月一覧'!X$1,FALSE)</f>
        <v>191358</v>
      </c>
      <c r="Y58" s="1">
        <f>VLOOKUP($B58,'1か月一覧'!$A:$AH,'2か月一覧'!Y$1,FALSE)+VLOOKUP($C58,'1か月一覧'!$A:$AH,'2か月一覧'!Y$1,FALSE)</f>
        <v>8596</v>
      </c>
      <c r="Z58" s="1">
        <f>VLOOKUP($B58,'1か月一覧'!$A:$AH,'2か月一覧'!Z$1,FALSE)+VLOOKUP($C58,'1か月一覧'!$A:$AH,'2か月一覧'!Z$1,FALSE)</f>
        <v>842</v>
      </c>
      <c r="AA58" s="1">
        <f>VLOOKUP($B58,'1か月一覧'!$A:$AH,'2か月一覧'!AA$1,FALSE)+VLOOKUP($C58,'1か月一覧'!$A:$AH,'2か月一覧'!AA$1,FALSE)</f>
        <v>842</v>
      </c>
      <c r="AB58" s="1">
        <f>VLOOKUP($B58,'1か月一覧'!$A:$AH,'2か月一覧'!AB$1,FALSE)+VLOOKUP($C58,'1か月一覧'!$A:$AH,'2か月一覧'!AB$1,FALSE)</f>
        <v>842</v>
      </c>
      <c r="AC58" s="1">
        <f>VLOOKUP($B58,'1か月一覧'!$A:$AH,'2か月一覧'!AC$1,FALSE)+VLOOKUP($C58,'1か月一覧'!$A:$AH,'2か月一覧'!AC$1,FALSE)</f>
        <v>1104</v>
      </c>
      <c r="AD58" s="1">
        <f>VLOOKUP($B58,'1か月一覧'!$A:$AH,'2か月一覧'!AD$1,FALSE)+VLOOKUP($C58,'1か月一覧'!$A:$AH,'2か月一覧'!AD$1,FALSE)</f>
        <v>1120</v>
      </c>
      <c r="AE58" s="1">
        <f>VLOOKUP($B58,'1か月一覧'!$A:$AH,'2か月一覧'!AE$1,FALSE)+VLOOKUP($C58,'1か月一覧'!$A:$AH,'2か月一覧'!AE$1,FALSE)</f>
        <v>1244</v>
      </c>
      <c r="AF58" s="1">
        <f>VLOOKUP($B58,'1か月一覧'!$A:$AH,'2か月一覧'!AF$1,FALSE)+VLOOKUP($C58,'1か月一覧'!$A:$AH,'2か月一覧'!AF$1,FALSE)</f>
        <v>1338</v>
      </c>
      <c r="AG58" s="1">
        <f>VLOOKUP($B58,'1か月一覧'!$A:$AH,'2か月一覧'!AG$1,FALSE)+VLOOKUP($C58,'1か月一覧'!$A:$AH,'2か月一覧'!AG$1,FALSE)</f>
        <v>4034</v>
      </c>
      <c r="AH58" s="1">
        <f>VLOOKUP($B58,'1か月一覧'!$A:$AH,'2か月一覧'!AH$1,FALSE)+VLOOKUP($C58,'1か月一覧'!$A:$AH,'2か月一覧'!AH$1,FALSE)</f>
        <v>4234</v>
      </c>
      <c r="AI58" s="1">
        <f>VLOOKUP($B58,'1か月一覧'!$A:$AH,'2か月一覧'!AI$1,FALSE)+VLOOKUP($C58,'1か月一覧'!$A:$AH,'2か月一覧'!AI$1,FALSE)</f>
        <v>19134</v>
      </c>
      <c r="AJ58" s="1">
        <f>VLOOKUP($B58,'1か月一覧'!$A:$AH,'2か月一覧'!AJ$1,FALSE)+VLOOKUP($C58,'1か月一覧'!$A:$AH,'2か月一覧'!AJ$1,FALSE)</f>
        <v>858</v>
      </c>
    </row>
    <row r="59" spans="1:36">
      <c r="A59" s="1">
        <v>55</v>
      </c>
      <c r="B59" s="1">
        <f t="shared" si="2"/>
        <v>28</v>
      </c>
      <c r="C59" s="1">
        <f t="shared" si="4"/>
        <v>27</v>
      </c>
      <c r="D59" s="1">
        <f>VLOOKUP($B59,'1か月一覧'!$A:$AH,'2か月一覧'!D$1,FALSE)+VLOOKUP($C59,'1か月一覧'!$A:$AH,'2か月一覧'!D$1,FALSE)</f>
        <v>9476</v>
      </c>
      <c r="E59" s="1">
        <f>VLOOKUP($B59,'1か月一覧'!$A:$AH,'2か月一覧'!E$1,FALSE)+VLOOKUP($C59,'1か月一覧'!$A:$AH,'2か月一覧'!E$1,FALSE)</f>
        <v>9476</v>
      </c>
      <c r="F59" s="1">
        <f>VLOOKUP($B59,'1か月一覧'!$A:$AH,'2か月一覧'!F$1,FALSE)+VLOOKUP($C59,'1か月一覧'!$A:$AH,'2か月一覧'!F$1,FALSE)</f>
        <v>9476</v>
      </c>
      <c r="G59" s="1">
        <f>VLOOKUP($B59,'1か月一覧'!$A:$AH,'2か月一覧'!G$1,FALSE)+VLOOKUP($C59,'1か月一覧'!$A:$AH,'2か月一覧'!G$1,FALSE)</f>
        <v>12385</v>
      </c>
      <c r="H59" s="1">
        <f>VLOOKUP($B59,'1か月一覧'!$A:$AH,'2か月一覧'!H$1,FALSE)+VLOOKUP($C59,'1か月一覧'!$A:$AH,'2か月一覧'!H$1,FALSE)</f>
        <v>12561</v>
      </c>
      <c r="I59" s="1">
        <f>VLOOKUP($B59,'1か月一覧'!$A:$AH,'2か月一覧'!I$1,FALSE)+VLOOKUP($C59,'1か月一覧'!$A:$AH,'2か月一覧'!I$1,FALSE)</f>
        <v>13925</v>
      </c>
      <c r="J59" s="1">
        <f>VLOOKUP($B59,'1か月一覧'!$A:$AH,'2か月一覧'!J$1,FALSE)+VLOOKUP($C59,'1か月一覧'!$A:$AH,'2か月一覧'!J$1,FALSE)</f>
        <v>14959</v>
      </c>
      <c r="K59" s="1">
        <f>VLOOKUP($B59,'1か月一覧'!$A:$AH,'2か月一覧'!K$1,FALSE)+VLOOKUP($C59,'1か月一覧'!$A:$AH,'2か月一覧'!K$1,FALSE)</f>
        <v>44615</v>
      </c>
      <c r="L59" s="1">
        <f>VLOOKUP($B59,'1か月一覧'!$A:$AH,'2か月一覧'!L$1,FALSE)+VLOOKUP($C59,'1か月一覧'!$A:$AH,'2か月一覧'!L$1,FALSE)</f>
        <v>46815</v>
      </c>
      <c r="M59" s="1">
        <f>VLOOKUP($B59,'1か月一覧'!$A:$AH,'2か月一覧'!M$1,FALSE)+VLOOKUP($C59,'1か月一覧'!$A:$AH,'2か月一覧'!M$1,FALSE)</f>
        <v>210715</v>
      </c>
      <c r="N59" s="1">
        <f>VLOOKUP($B59,'1か月一覧'!$A:$AH,'2か月一覧'!N$1,FALSE)+VLOOKUP($C59,'1か月一覧'!$A:$AH,'2か月一覧'!N$1,FALSE)</f>
        <v>9663</v>
      </c>
      <c r="O59" s="1">
        <f>VLOOKUP($B59,'1か月一覧'!$A:$AH,'2か月一覧'!O$1,FALSE)+VLOOKUP($C59,'1か月一覧'!$A:$AH,'2か月一覧'!O$1,FALSE)</f>
        <v>8616</v>
      </c>
      <c r="P59" s="1">
        <f>VLOOKUP($B59,'1か月一覧'!$A:$AH,'2か月一覧'!P$1,FALSE)+VLOOKUP($C59,'1か月一覧'!$A:$AH,'2か月一覧'!P$1,FALSE)</f>
        <v>8616</v>
      </c>
      <c r="Q59" s="1">
        <f>VLOOKUP($B59,'1か月一覧'!$A:$AH,'2か月一覧'!Q$1,FALSE)+VLOOKUP($C59,'1か月一覧'!$A:$AH,'2か月一覧'!Q$1,FALSE)</f>
        <v>8616</v>
      </c>
      <c r="R59" s="1">
        <f>VLOOKUP($B59,'1か月一覧'!$A:$AH,'2か月一覧'!R$1,FALSE)+VLOOKUP($C59,'1か月一覧'!$A:$AH,'2か月一覧'!R$1,FALSE)</f>
        <v>11260</v>
      </c>
      <c r="S59" s="1">
        <f>VLOOKUP($B59,'1か月一覧'!$A:$AH,'2か月一覧'!S$1,FALSE)+VLOOKUP($C59,'1か月一覧'!$A:$AH,'2か月一覧'!S$1,FALSE)</f>
        <v>11420</v>
      </c>
      <c r="T59" s="1">
        <f>VLOOKUP($B59,'1か月一覧'!$A:$AH,'2か月一覧'!T$1,FALSE)+VLOOKUP($C59,'1か月一覧'!$A:$AH,'2か月一覧'!T$1,FALSE)</f>
        <v>12660</v>
      </c>
      <c r="U59" s="1">
        <f>VLOOKUP($B59,'1か月一覧'!$A:$AH,'2か月一覧'!U$1,FALSE)+VLOOKUP($C59,'1か月一覧'!$A:$AH,'2か月一覧'!U$1,FALSE)</f>
        <v>13600</v>
      </c>
      <c r="V59" s="1">
        <f>VLOOKUP($B59,'1か月一覧'!$A:$AH,'2か月一覧'!V$1,FALSE)+VLOOKUP($C59,'1か月一覧'!$A:$AH,'2か月一覧'!V$1,FALSE)</f>
        <v>40560</v>
      </c>
      <c r="W59" s="1">
        <f>VLOOKUP($B59,'1か月一覧'!$A:$AH,'2か月一覧'!W$1,FALSE)+VLOOKUP($C59,'1か月一覧'!$A:$AH,'2か月一覧'!W$1,FALSE)</f>
        <v>42560</v>
      </c>
      <c r="X59" s="1">
        <f>VLOOKUP($B59,'1か月一覧'!$A:$AH,'2か月一覧'!X$1,FALSE)+VLOOKUP($C59,'1か月一覧'!$A:$AH,'2か月一覧'!X$1,FALSE)</f>
        <v>191560</v>
      </c>
      <c r="Y59" s="1">
        <f>VLOOKUP($B59,'1か月一覧'!$A:$AH,'2か月一覧'!Y$1,FALSE)+VLOOKUP($C59,'1か月一覧'!$A:$AH,'2か月一覧'!Y$1,FALSE)</f>
        <v>8786</v>
      </c>
      <c r="Z59" s="1">
        <f>VLOOKUP($B59,'1か月一覧'!$A:$AH,'2か月一覧'!Z$1,FALSE)+VLOOKUP($C59,'1か月一覧'!$A:$AH,'2か月一覧'!Z$1,FALSE)</f>
        <v>860</v>
      </c>
      <c r="AA59" s="1">
        <f>VLOOKUP($B59,'1か月一覧'!$A:$AH,'2か月一覧'!AA$1,FALSE)+VLOOKUP($C59,'1か月一覧'!$A:$AH,'2か月一覧'!AA$1,FALSE)</f>
        <v>860</v>
      </c>
      <c r="AB59" s="1">
        <f>VLOOKUP($B59,'1か月一覧'!$A:$AH,'2か月一覧'!AB$1,FALSE)+VLOOKUP($C59,'1か月一覧'!$A:$AH,'2か月一覧'!AB$1,FALSE)</f>
        <v>860</v>
      </c>
      <c r="AC59" s="1">
        <f>VLOOKUP($B59,'1か月一覧'!$A:$AH,'2か月一覧'!AC$1,FALSE)+VLOOKUP($C59,'1か月一覧'!$A:$AH,'2か月一覧'!AC$1,FALSE)</f>
        <v>1125</v>
      </c>
      <c r="AD59" s="1">
        <f>VLOOKUP($B59,'1か月一覧'!$A:$AH,'2か月一覧'!AD$1,FALSE)+VLOOKUP($C59,'1か月一覧'!$A:$AH,'2か月一覧'!AD$1,FALSE)</f>
        <v>1141</v>
      </c>
      <c r="AE59" s="1">
        <f>VLOOKUP($B59,'1か月一覧'!$A:$AH,'2か月一覧'!AE$1,FALSE)+VLOOKUP($C59,'1か月一覧'!$A:$AH,'2か月一覧'!AE$1,FALSE)</f>
        <v>1265</v>
      </c>
      <c r="AF59" s="1">
        <f>VLOOKUP($B59,'1か月一覧'!$A:$AH,'2か月一覧'!AF$1,FALSE)+VLOOKUP($C59,'1か月一覧'!$A:$AH,'2か月一覧'!AF$1,FALSE)</f>
        <v>1359</v>
      </c>
      <c r="AG59" s="1">
        <f>VLOOKUP($B59,'1か月一覧'!$A:$AH,'2か月一覧'!AG$1,FALSE)+VLOOKUP($C59,'1か月一覧'!$A:$AH,'2か月一覧'!AG$1,FALSE)</f>
        <v>4055</v>
      </c>
      <c r="AH59" s="1">
        <f>VLOOKUP($B59,'1か月一覧'!$A:$AH,'2か月一覧'!AH$1,FALSE)+VLOOKUP($C59,'1か月一覧'!$A:$AH,'2か月一覧'!AH$1,FALSE)</f>
        <v>4255</v>
      </c>
      <c r="AI59" s="1">
        <f>VLOOKUP($B59,'1か月一覧'!$A:$AH,'2か月一覧'!AI$1,FALSE)+VLOOKUP($C59,'1か月一覧'!$A:$AH,'2か月一覧'!AI$1,FALSE)</f>
        <v>19155</v>
      </c>
      <c r="AJ59" s="1">
        <f>VLOOKUP($B59,'1か月一覧'!$A:$AH,'2か月一覧'!AJ$1,FALSE)+VLOOKUP($C59,'1か月一覧'!$A:$AH,'2か月一覧'!AJ$1,FALSE)</f>
        <v>877</v>
      </c>
    </row>
    <row r="60" spans="1:36">
      <c r="A60" s="1">
        <v>56</v>
      </c>
      <c r="B60" s="1">
        <f t="shared" si="2"/>
        <v>28</v>
      </c>
      <c r="C60" s="1">
        <f t="shared" si="4"/>
        <v>28</v>
      </c>
      <c r="D60" s="1">
        <f>VLOOKUP($B60,'1か月一覧'!$A:$AH,'2か月一覧'!D$1,FALSE)+VLOOKUP($C60,'1か月一覧'!$A:$AH,'2か月一覧'!D$1,FALSE)</f>
        <v>9676</v>
      </c>
      <c r="E60" s="1">
        <f>VLOOKUP($B60,'1か月一覧'!$A:$AH,'2か月一覧'!E$1,FALSE)+VLOOKUP($C60,'1か月一覧'!$A:$AH,'2か月一覧'!E$1,FALSE)</f>
        <v>9676</v>
      </c>
      <c r="F60" s="1">
        <f>VLOOKUP($B60,'1か月一覧'!$A:$AH,'2か月一覧'!F$1,FALSE)+VLOOKUP($C60,'1か月一覧'!$A:$AH,'2か月一覧'!F$1,FALSE)</f>
        <v>9676</v>
      </c>
      <c r="G60" s="1">
        <f>VLOOKUP($B60,'1か月一覧'!$A:$AH,'2か月一覧'!G$1,FALSE)+VLOOKUP($C60,'1か月一覧'!$A:$AH,'2か月一覧'!G$1,FALSE)</f>
        <v>12608</v>
      </c>
      <c r="H60" s="1">
        <f>VLOOKUP($B60,'1か月一覧'!$A:$AH,'2か月一覧'!H$1,FALSE)+VLOOKUP($C60,'1か月一覧'!$A:$AH,'2か月一覧'!H$1,FALSE)</f>
        <v>12784</v>
      </c>
      <c r="I60" s="1">
        <f>VLOOKUP($B60,'1か月一覧'!$A:$AH,'2か月一覧'!I$1,FALSE)+VLOOKUP($C60,'1か月一覧'!$A:$AH,'2か月一覧'!I$1,FALSE)</f>
        <v>14148</v>
      </c>
      <c r="J60" s="1">
        <f>VLOOKUP($B60,'1か月一覧'!$A:$AH,'2か月一覧'!J$1,FALSE)+VLOOKUP($C60,'1か月一覧'!$A:$AH,'2か月一覧'!J$1,FALSE)</f>
        <v>15182</v>
      </c>
      <c r="K60" s="1">
        <f>VLOOKUP($B60,'1か月一覧'!$A:$AH,'2か月一覧'!K$1,FALSE)+VLOOKUP($C60,'1か月一覧'!$A:$AH,'2か月一覧'!K$1,FALSE)</f>
        <v>44838</v>
      </c>
      <c r="L60" s="1">
        <f>VLOOKUP($B60,'1か月一覧'!$A:$AH,'2か月一覧'!L$1,FALSE)+VLOOKUP($C60,'1か月一覧'!$A:$AH,'2か月一覧'!L$1,FALSE)</f>
        <v>47038</v>
      </c>
      <c r="M60" s="1">
        <f>VLOOKUP($B60,'1か月一覧'!$A:$AH,'2か月一覧'!M$1,FALSE)+VLOOKUP($C60,'1か月一覧'!$A:$AH,'2か月一覧'!M$1,FALSE)</f>
        <v>210938</v>
      </c>
      <c r="N60" s="1">
        <f>VLOOKUP($B60,'1か月一覧'!$A:$AH,'2か月一覧'!N$1,FALSE)+VLOOKUP($C60,'1か月一覧'!$A:$AH,'2か月一覧'!N$1,FALSE)</f>
        <v>9872</v>
      </c>
      <c r="O60" s="1">
        <f>VLOOKUP($B60,'1か月一覧'!$A:$AH,'2か月一覧'!O$1,FALSE)+VLOOKUP($C60,'1か月一覧'!$A:$AH,'2か月一覧'!O$1,FALSE)</f>
        <v>8798</v>
      </c>
      <c r="P60" s="1">
        <f>VLOOKUP($B60,'1か月一覧'!$A:$AH,'2か月一覧'!P$1,FALSE)+VLOOKUP($C60,'1か月一覧'!$A:$AH,'2か月一覧'!P$1,FALSE)</f>
        <v>8798</v>
      </c>
      <c r="Q60" s="1">
        <f>VLOOKUP($B60,'1か月一覧'!$A:$AH,'2か月一覧'!Q$1,FALSE)+VLOOKUP($C60,'1か月一覧'!$A:$AH,'2か月一覧'!Q$1,FALSE)</f>
        <v>8798</v>
      </c>
      <c r="R60" s="1">
        <f>VLOOKUP($B60,'1か月一覧'!$A:$AH,'2か月一覧'!R$1,FALSE)+VLOOKUP($C60,'1か月一覧'!$A:$AH,'2か月一覧'!R$1,FALSE)</f>
        <v>11462</v>
      </c>
      <c r="S60" s="1">
        <f>VLOOKUP($B60,'1か月一覧'!$A:$AH,'2か月一覧'!S$1,FALSE)+VLOOKUP($C60,'1か月一覧'!$A:$AH,'2か月一覧'!S$1,FALSE)</f>
        <v>11622</v>
      </c>
      <c r="T60" s="1">
        <f>VLOOKUP($B60,'1か月一覧'!$A:$AH,'2か月一覧'!T$1,FALSE)+VLOOKUP($C60,'1か月一覧'!$A:$AH,'2か月一覧'!T$1,FALSE)</f>
        <v>12862</v>
      </c>
      <c r="U60" s="1">
        <f>VLOOKUP($B60,'1か月一覧'!$A:$AH,'2か月一覧'!U$1,FALSE)+VLOOKUP($C60,'1か月一覧'!$A:$AH,'2か月一覧'!U$1,FALSE)</f>
        <v>13802</v>
      </c>
      <c r="V60" s="1">
        <f>VLOOKUP($B60,'1か月一覧'!$A:$AH,'2か月一覧'!V$1,FALSE)+VLOOKUP($C60,'1か月一覧'!$A:$AH,'2か月一覧'!V$1,FALSE)</f>
        <v>40762</v>
      </c>
      <c r="W60" s="1">
        <f>VLOOKUP($B60,'1か月一覧'!$A:$AH,'2か月一覧'!W$1,FALSE)+VLOOKUP($C60,'1か月一覧'!$A:$AH,'2か月一覧'!W$1,FALSE)</f>
        <v>42762</v>
      </c>
      <c r="X60" s="1">
        <f>VLOOKUP($B60,'1か月一覧'!$A:$AH,'2か月一覧'!X$1,FALSE)+VLOOKUP($C60,'1か月一覧'!$A:$AH,'2か月一覧'!X$1,FALSE)</f>
        <v>191762</v>
      </c>
      <c r="Y60" s="1">
        <f>VLOOKUP($B60,'1か月一覧'!$A:$AH,'2か月一覧'!Y$1,FALSE)+VLOOKUP($C60,'1か月一覧'!$A:$AH,'2か月一覧'!Y$1,FALSE)</f>
        <v>8976</v>
      </c>
      <c r="Z60" s="1">
        <f>VLOOKUP($B60,'1か月一覧'!$A:$AH,'2か月一覧'!Z$1,FALSE)+VLOOKUP($C60,'1か月一覧'!$A:$AH,'2か月一覧'!Z$1,FALSE)</f>
        <v>878</v>
      </c>
      <c r="AA60" s="1">
        <f>VLOOKUP($B60,'1か月一覧'!$A:$AH,'2か月一覧'!AA$1,FALSE)+VLOOKUP($C60,'1か月一覧'!$A:$AH,'2か月一覧'!AA$1,FALSE)</f>
        <v>878</v>
      </c>
      <c r="AB60" s="1">
        <f>VLOOKUP($B60,'1か月一覧'!$A:$AH,'2か月一覧'!AB$1,FALSE)+VLOOKUP($C60,'1か月一覧'!$A:$AH,'2か月一覧'!AB$1,FALSE)</f>
        <v>878</v>
      </c>
      <c r="AC60" s="1">
        <f>VLOOKUP($B60,'1か月一覧'!$A:$AH,'2か月一覧'!AC$1,FALSE)+VLOOKUP($C60,'1か月一覧'!$A:$AH,'2か月一覧'!AC$1,FALSE)</f>
        <v>1146</v>
      </c>
      <c r="AD60" s="1">
        <f>VLOOKUP($B60,'1か月一覧'!$A:$AH,'2か月一覧'!AD$1,FALSE)+VLOOKUP($C60,'1か月一覧'!$A:$AH,'2か月一覧'!AD$1,FALSE)</f>
        <v>1162</v>
      </c>
      <c r="AE60" s="1">
        <f>VLOOKUP($B60,'1か月一覧'!$A:$AH,'2か月一覧'!AE$1,FALSE)+VLOOKUP($C60,'1か月一覧'!$A:$AH,'2か月一覧'!AE$1,FALSE)</f>
        <v>1286</v>
      </c>
      <c r="AF60" s="1">
        <f>VLOOKUP($B60,'1か月一覧'!$A:$AH,'2か月一覧'!AF$1,FALSE)+VLOOKUP($C60,'1か月一覧'!$A:$AH,'2か月一覧'!AF$1,FALSE)</f>
        <v>1380</v>
      </c>
      <c r="AG60" s="1">
        <f>VLOOKUP($B60,'1か月一覧'!$A:$AH,'2か月一覧'!AG$1,FALSE)+VLOOKUP($C60,'1か月一覧'!$A:$AH,'2か月一覧'!AG$1,FALSE)</f>
        <v>4076</v>
      </c>
      <c r="AH60" s="1">
        <f>VLOOKUP($B60,'1か月一覧'!$A:$AH,'2か月一覧'!AH$1,FALSE)+VLOOKUP($C60,'1か月一覧'!$A:$AH,'2か月一覧'!AH$1,FALSE)</f>
        <v>4276</v>
      </c>
      <c r="AI60" s="1">
        <f>VLOOKUP($B60,'1か月一覧'!$A:$AH,'2か月一覧'!AI$1,FALSE)+VLOOKUP($C60,'1か月一覧'!$A:$AH,'2か月一覧'!AI$1,FALSE)</f>
        <v>19176</v>
      </c>
      <c r="AJ60" s="1">
        <f>VLOOKUP($B60,'1か月一覧'!$A:$AH,'2か月一覧'!AJ$1,FALSE)+VLOOKUP($C60,'1か月一覧'!$A:$AH,'2か月一覧'!AJ$1,FALSE)</f>
        <v>896</v>
      </c>
    </row>
    <row r="61" spans="1:36">
      <c r="A61" s="1">
        <v>57</v>
      </c>
      <c r="B61" s="1">
        <f t="shared" si="2"/>
        <v>29</v>
      </c>
      <c r="C61" s="1">
        <f t="shared" si="4"/>
        <v>28</v>
      </c>
      <c r="D61" s="1">
        <f>VLOOKUP($B61,'1か月一覧'!$A:$AH,'2か月一覧'!D$1,FALSE)+VLOOKUP($C61,'1か月一覧'!$A:$AH,'2か月一覧'!D$1,FALSE)</f>
        <v>9877</v>
      </c>
      <c r="E61" s="1">
        <f>VLOOKUP($B61,'1か月一覧'!$A:$AH,'2か月一覧'!E$1,FALSE)+VLOOKUP($C61,'1か月一覧'!$A:$AH,'2か月一覧'!E$1,FALSE)</f>
        <v>9877</v>
      </c>
      <c r="F61" s="1">
        <f>VLOOKUP($B61,'1か月一覧'!$A:$AH,'2か月一覧'!F$1,FALSE)+VLOOKUP($C61,'1か月一覧'!$A:$AH,'2か月一覧'!F$1,FALSE)</f>
        <v>9877</v>
      </c>
      <c r="G61" s="1">
        <f>VLOOKUP($B61,'1か月一覧'!$A:$AH,'2か月一覧'!G$1,FALSE)+VLOOKUP($C61,'1か月一覧'!$A:$AH,'2か月一覧'!G$1,FALSE)</f>
        <v>12830</v>
      </c>
      <c r="H61" s="1">
        <f>VLOOKUP($B61,'1か月一覧'!$A:$AH,'2か月一覧'!H$1,FALSE)+VLOOKUP($C61,'1か月一覧'!$A:$AH,'2か月一覧'!H$1,FALSE)</f>
        <v>13006</v>
      </c>
      <c r="I61" s="1">
        <f>VLOOKUP($B61,'1か月一覧'!$A:$AH,'2か月一覧'!I$1,FALSE)+VLOOKUP($C61,'1か月一覧'!$A:$AH,'2か月一覧'!I$1,FALSE)</f>
        <v>14370</v>
      </c>
      <c r="J61" s="1">
        <f>VLOOKUP($B61,'1か月一覧'!$A:$AH,'2か月一覧'!J$1,FALSE)+VLOOKUP($C61,'1か月一覧'!$A:$AH,'2か月一覧'!J$1,FALSE)</f>
        <v>15404</v>
      </c>
      <c r="K61" s="1">
        <f>VLOOKUP($B61,'1か月一覧'!$A:$AH,'2か月一覧'!K$1,FALSE)+VLOOKUP($C61,'1か月一覧'!$A:$AH,'2か月一覧'!K$1,FALSE)</f>
        <v>45060</v>
      </c>
      <c r="L61" s="1">
        <f>VLOOKUP($B61,'1か月一覧'!$A:$AH,'2か月一覧'!L$1,FALSE)+VLOOKUP($C61,'1か月一覧'!$A:$AH,'2か月一覧'!L$1,FALSE)</f>
        <v>47260</v>
      </c>
      <c r="M61" s="1">
        <f>VLOOKUP($B61,'1か月一覧'!$A:$AH,'2か月一覧'!M$1,FALSE)+VLOOKUP($C61,'1か月一覧'!$A:$AH,'2か月一覧'!M$1,FALSE)</f>
        <v>211160</v>
      </c>
      <c r="N61" s="1">
        <f>VLOOKUP($B61,'1か月一覧'!$A:$AH,'2か月一覧'!N$1,FALSE)+VLOOKUP($C61,'1か月一覧'!$A:$AH,'2か月一覧'!N$1,FALSE)</f>
        <v>10081</v>
      </c>
      <c r="O61" s="1">
        <f>VLOOKUP($B61,'1か月一覧'!$A:$AH,'2か月一覧'!O$1,FALSE)+VLOOKUP($C61,'1か月一覧'!$A:$AH,'2か月一覧'!O$1,FALSE)</f>
        <v>8980</v>
      </c>
      <c r="P61" s="1">
        <f>VLOOKUP($B61,'1か月一覧'!$A:$AH,'2か月一覧'!P$1,FALSE)+VLOOKUP($C61,'1か月一覧'!$A:$AH,'2か月一覧'!P$1,FALSE)</f>
        <v>8980</v>
      </c>
      <c r="Q61" s="1">
        <f>VLOOKUP($B61,'1か月一覧'!$A:$AH,'2か月一覧'!Q$1,FALSE)+VLOOKUP($C61,'1か月一覧'!$A:$AH,'2か月一覧'!Q$1,FALSE)</f>
        <v>8980</v>
      </c>
      <c r="R61" s="1">
        <f>VLOOKUP($B61,'1か月一覧'!$A:$AH,'2か月一覧'!R$1,FALSE)+VLOOKUP($C61,'1か月一覧'!$A:$AH,'2か月一覧'!R$1,FALSE)</f>
        <v>11664</v>
      </c>
      <c r="S61" s="1">
        <f>VLOOKUP($B61,'1か月一覧'!$A:$AH,'2か月一覧'!S$1,FALSE)+VLOOKUP($C61,'1か月一覧'!$A:$AH,'2か月一覧'!S$1,FALSE)</f>
        <v>11824</v>
      </c>
      <c r="T61" s="1">
        <f>VLOOKUP($B61,'1か月一覧'!$A:$AH,'2か月一覧'!T$1,FALSE)+VLOOKUP($C61,'1か月一覧'!$A:$AH,'2か月一覧'!T$1,FALSE)</f>
        <v>13064</v>
      </c>
      <c r="U61" s="1">
        <f>VLOOKUP($B61,'1か月一覧'!$A:$AH,'2か月一覧'!U$1,FALSE)+VLOOKUP($C61,'1か月一覧'!$A:$AH,'2か月一覧'!U$1,FALSE)</f>
        <v>14004</v>
      </c>
      <c r="V61" s="1">
        <f>VLOOKUP($B61,'1か月一覧'!$A:$AH,'2か月一覧'!V$1,FALSE)+VLOOKUP($C61,'1か月一覧'!$A:$AH,'2か月一覧'!V$1,FALSE)</f>
        <v>40964</v>
      </c>
      <c r="W61" s="1">
        <f>VLOOKUP($B61,'1か月一覧'!$A:$AH,'2か月一覧'!W$1,FALSE)+VLOOKUP($C61,'1か月一覧'!$A:$AH,'2か月一覧'!W$1,FALSE)</f>
        <v>42964</v>
      </c>
      <c r="X61" s="1">
        <f>VLOOKUP($B61,'1か月一覧'!$A:$AH,'2か月一覧'!X$1,FALSE)+VLOOKUP($C61,'1か月一覧'!$A:$AH,'2か月一覧'!X$1,FALSE)</f>
        <v>191964</v>
      </c>
      <c r="Y61" s="1">
        <f>VLOOKUP($B61,'1か月一覧'!$A:$AH,'2か月一覧'!Y$1,FALSE)+VLOOKUP($C61,'1か月一覧'!$A:$AH,'2か月一覧'!Y$1,FALSE)</f>
        <v>9166</v>
      </c>
      <c r="Z61" s="1">
        <f>VLOOKUP($B61,'1か月一覧'!$A:$AH,'2か月一覧'!Z$1,FALSE)+VLOOKUP($C61,'1か月一覧'!$A:$AH,'2か月一覧'!Z$1,FALSE)</f>
        <v>897</v>
      </c>
      <c r="AA61" s="1">
        <f>VLOOKUP($B61,'1か月一覧'!$A:$AH,'2か月一覧'!AA$1,FALSE)+VLOOKUP($C61,'1か月一覧'!$A:$AH,'2か月一覧'!AA$1,FALSE)</f>
        <v>897</v>
      </c>
      <c r="AB61" s="1">
        <f>VLOOKUP($B61,'1か月一覧'!$A:$AH,'2か月一覧'!AB$1,FALSE)+VLOOKUP($C61,'1か月一覧'!$A:$AH,'2か月一覧'!AB$1,FALSE)</f>
        <v>897</v>
      </c>
      <c r="AC61" s="1">
        <f>VLOOKUP($B61,'1か月一覧'!$A:$AH,'2か月一覧'!AC$1,FALSE)+VLOOKUP($C61,'1か月一覧'!$A:$AH,'2か月一覧'!AC$1,FALSE)</f>
        <v>1166</v>
      </c>
      <c r="AD61" s="1">
        <f>VLOOKUP($B61,'1か月一覧'!$A:$AH,'2か月一覧'!AD$1,FALSE)+VLOOKUP($C61,'1か月一覧'!$A:$AH,'2か月一覧'!AD$1,FALSE)</f>
        <v>1182</v>
      </c>
      <c r="AE61" s="1">
        <f>VLOOKUP($B61,'1か月一覧'!$A:$AH,'2か月一覧'!AE$1,FALSE)+VLOOKUP($C61,'1か月一覧'!$A:$AH,'2か月一覧'!AE$1,FALSE)</f>
        <v>1306</v>
      </c>
      <c r="AF61" s="1">
        <f>VLOOKUP($B61,'1か月一覧'!$A:$AH,'2か月一覧'!AF$1,FALSE)+VLOOKUP($C61,'1か月一覧'!$A:$AH,'2か月一覧'!AF$1,FALSE)</f>
        <v>1400</v>
      </c>
      <c r="AG61" s="1">
        <f>VLOOKUP($B61,'1か月一覧'!$A:$AH,'2か月一覧'!AG$1,FALSE)+VLOOKUP($C61,'1か月一覧'!$A:$AH,'2か月一覧'!AG$1,FALSE)</f>
        <v>4096</v>
      </c>
      <c r="AH61" s="1">
        <f>VLOOKUP($B61,'1か月一覧'!$A:$AH,'2か月一覧'!AH$1,FALSE)+VLOOKUP($C61,'1か月一覧'!$A:$AH,'2か月一覧'!AH$1,FALSE)</f>
        <v>4296</v>
      </c>
      <c r="AI61" s="1">
        <f>VLOOKUP($B61,'1か月一覧'!$A:$AH,'2か月一覧'!AI$1,FALSE)+VLOOKUP($C61,'1か月一覧'!$A:$AH,'2か月一覧'!AI$1,FALSE)</f>
        <v>19196</v>
      </c>
      <c r="AJ61" s="1">
        <f>VLOOKUP($B61,'1か月一覧'!$A:$AH,'2か月一覧'!AJ$1,FALSE)+VLOOKUP($C61,'1か月一覧'!$A:$AH,'2か月一覧'!AJ$1,FALSE)</f>
        <v>915</v>
      </c>
    </row>
    <row r="62" spans="1:36">
      <c r="A62" s="1">
        <v>58</v>
      </c>
      <c r="B62" s="1">
        <f t="shared" si="2"/>
        <v>29</v>
      </c>
      <c r="C62" s="1">
        <f t="shared" si="4"/>
        <v>29</v>
      </c>
      <c r="D62" s="1">
        <f>VLOOKUP($B62,'1か月一覧'!$A:$AH,'2か月一覧'!D$1,FALSE)+VLOOKUP($C62,'1か月一覧'!$A:$AH,'2か月一覧'!D$1,FALSE)</f>
        <v>10078</v>
      </c>
      <c r="E62" s="1">
        <f>VLOOKUP($B62,'1か月一覧'!$A:$AH,'2か月一覧'!E$1,FALSE)+VLOOKUP($C62,'1か月一覧'!$A:$AH,'2か月一覧'!E$1,FALSE)</f>
        <v>10078</v>
      </c>
      <c r="F62" s="1">
        <f>VLOOKUP($B62,'1か月一覧'!$A:$AH,'2か月一覧'!F$1,FALSE)+VLOOKUP($C62,'1か月一覧'!$A:$AH,'2か月一覧'!F$1,FALSE)</f>
        <v>10078</v>
      </c>
      <c r="G62" s="1">
        <f>VLOOKUP($B62,'1か月一覧'!$A:$AH,'2か月一覧'!G$1,FALSE)+VLOOKUP($C62,'1か月一覧'!$A:$AH,'2か月一覧'!G$1,FALSE)</f>
        <v>13052</v>
      </c>
      <c r="H62" s="1">
        <f>VLOOKUP($B62,'1か月一覧'!$A:$AH,'2か月一覧'!H$1,FALSE)+VLOOKUP($C62,'1か月一覧'!$A:$AH,'2か月一覧'!H$1,FALSE)</f>
        <v>13228</v>
      </c>
      <c r="I62" s="1">
        <f>VLOOKUP($B62,'1か月一覧'!$A:$AH,'2か月一覧'!I$1,FALSE)+VLOOKUP($C62,'1か月一覧'!$A:$AH,'2か月一覧'!I$1,FALSE)</f>
        <v>14592</v>
      </c>
      <c r="J62" s="1">
        <f>VLOOKUP($B62,'1か月一覧'!$A:$AH,'2か月一覧'!J$1,FALSE)+VLOOKUP($C62,'1か月一覧'!$A:$AH,'2か月一覧'!J$1,FALSE)</f>
        <v>15626</v>
      </c>
      <c r="K62" s="1">
        <f>VLOOKUP($B62,'1か月一覧'!$A:$AH,'2か月一覧'!K$1,FALSE)+VLOOKUP($C62,'1か月一覧'!$A:$AH,'2か月一覧'!K$1,FALSE)</f>
        <v>45282</v>
      </c>
      <c r="L62" s="1">
        <f>VLOOKUP($B62,'1か月一覧'!$A:$AH,'2か月一覧'!L$1,FALSE)+VLOOKUP($C62,'1か月一覧'!$A:$AH,'2か月一覧'!L$1,FALSE)</f>
        <v>47482</v>
      </c>
      <c r="M62" s="1">
        <f>VLOOKUP($B62,'1か月一覧'!$A:$AH,'2か月一覧'!M$1,FALSE)+VLOOKUP($C62,'1か月一覧'!$A:$AH,'2か月一覧'!M$1,FALSE)</f>
        <v>211382</v>
      </c>
      <c r="N62" s="1">
        <f>VLOOKUP($B62,'1か月一覧'!$A:$AH,'2か月一覧'!N$1,FALSE)+VLOOKUP($C62,'1か月一覧'!$A:$AH,'2か月一覧'!N$1,FALSE)</f>
        <v>10290</v>
      </c>
      <c r="O62" s="1">
        <f>VLOOKUP($B62,'1か月一覧'!$A:$AH,'2か月一覧'!O$1,FALSE)+VLOOKUP($C62,'1か月一覧'!$A:$AH,'2か月一覧'!O$1,FALSE)</f>
        <v>9162</v>
      </c>
      <c r="P62" s="1">
        <f>VLOOKUP($B62,'1か月一覧'!$A:$AH,'2か月一覧'!P$1,FALSE)+VLOOKUP($C62,'1か月一覧'!$A:$AH,'2か月一覧'!P$1,FALSE)</f>
        <v>9162</v>
      </c>
      <c r="Q62" s="1">
        <f>VLOOKUP($B62,'1か月一覧'!$A:$AH,'2か月一覧'!Q$1,FALSE)+VLOOKUP($C62,'1か月一覧'!$A:$AH,'2か月一覧'!Q$1,FALSE)</f>
        <v>9162</v>
      </c>
      <c r="R62" s="1">
        <f>VLOOKUP($B62,'1か月一覧'!$A:$AH,'2か月一覧'!R$1,FALSE)+VLOOKUP($C62,'1か月一覧'!$A:$AH,'2か月一覧'!R$1,FALSE)</f>
        <v>11866</v>
      </c>
      <c r="S62" s="1">
        <f>VLOOKUP($B62,'1か月一覧'!$A:$AH,'2か月一覧'!S$1,FALSE)+VLOOKUP($C62,'1か月一覧'!$A:$AH,'2か月一覧'!S$1,FALSE)</f>
        <v>12026</v>
      </c>
      <c r="T62" s="1">
        <f>VLOOKUP($B62,'1か月一覧'!$A:$AH,'2か月一覧'!T$1,FALSE)+VLOOKUP($C62,'1か月一覧'!$A:$AH,'2か月一覧'!T$1,FALSE)</f>
        <v>13266</v>
      </c>
      <c r="U62" s="1">
        <f>VLOOKUP($B62,'1か月一覧'!$A:$AH,'2か月一覧'!U$1,FALSE)+VLOOKUP($C62,'1か月一覧'!$A:$AH,'2か月一覧'!U$1,FALSE)</f>
        <v>14206</v>
      </c>
      <c r="V62" s="1">
        <f>VLOOKUP($B62,'1か月一覧'!$A:$AH,'2か月一覧'!V$1,FALSE)+VLOOKUP($C62,'1か月一覧'!$A:$AH,'2か月一覧'!V$1,FALSE)</f>
        <v>41166</v>
      </c>
      <c r="W62" s="1">
        <f>VLOOKUP($B62,'1か月一覧'!$A:$AH,'2か月一覧'!W$1,FALSE)+VLOOKUP($C62,'1か月一覧'!$A:$AH,'2か月一覧'!W$1,FALSE)</f>
        <v>43166</v>
      </c>
      <c r="X62" s="1">
        <f>VLOOKUP($B62,'1か月一覧'!$A:$AH,'2か月一覧'!X$1,FALSE)+VLOOKUP($C62,'1か月一覧'!$A:$AH,'2か月一覧'!X$1,FALSE)</f>
        <v>192166</v>
      </c>
      <c r="Y62" s="1">
        <f>VLOOKUP($B62,'1か月一覧'!$A:$AH,'2か月一覧'!Y$1,FALSE)+VLOOKUP($C62,'1か月一覧'!$A:$AH,'2か月一覧'!Y$1,FALSE)</f>
        <v>9356</v>
      </c>
      <c r="Z62" s="1">
        <f>VLOOKUP($B62,'1か月一覧'!$A:$AH,'2か月一覧'!Z$1,FALSE)+VLOOKUP($C62,'1か月一覧'!$A:$AH,'2か月一覧'!Z$1,FALSE)</f>
        <v>916</v>
      </c>
      <c r="AA62" s="1">
        <f>VLOOKUP($B62,'1か月一覧'!$A:$AH,'2か月一覧'!AA$1,FALSE)+VLOOKUP($C62,'1か月一覧'!$A:$AH,'2か月一覧'!AA$1,FALSE)</f>
        <v>916</v>
      </c>
      <c r="AB62" s="1">
        <f>VLOOKUP($B62,'1か月一覧'!$A:$AH,'2か月一覧'!AB$1,FALSE)+VLOOKUP($C62,'1か月一覧'!$A:$AH,'2か月一覧'!AB$1,FALSE)</f>
        <v>916</v>
      </c>
      <c r="AC62" s="1">
        <f>VLOOKUP($B62,'1か月一覧'!$A:$AH,'2か月一覧'!AC$1,FALSE)+VLOOKUP($C62,'1か月一覧'!$A:$AH,'2か月一覧'!AC$1,FALSE)</f>
        <v>1186</v>
      </c>
      <c r="AD62" s="1">
        <f>VLOOKUP($B62,'1か月一覧'!$A:$AH,'2か月一覧'!AD$1,FALSE)+VLOOKUP($C62,'1か月一覧'!$A:$AH,'2か月一覧'!AD$1,FALSE)</f>
        <v>1202</v>
      </c>
      <c r="AE62" s="1">
        <f>VLOOKUP($B62,'1か月一覧'!$A:$AH,'2か月一覧'!AE$1,FALSE)+VLOOKUP($C62,'1か月一覧'!$A:$AH,'2か月一覧'!AE$1,FALSE)</f>
        <v>1326</v>
      </c>
      <c r="AF62" s="1">
        <f>VLOOKUP($B62,'1か月一覧'!$A:$AH,'2か月一覧'!AF$1,FALSE)+VLOOKUP($C62,'1か月一覧'!$A:$AH,'2か月一覧'!AF$1,FALSE)</f>
        <v>1420</v>
      </c>
      <c r="AG62" s="1">
        <f>VLOOKUP($B62,'1か月一覧'!$A:$AH,'2か月一覧'!AG$1,FALSE)+VLOOKUP($C62,'1か月一覧'!$A:$AH,'2か月一覧'!AG$1,FALSE)</f>
        <v>4116</v>
      </c>
      <c r="AH62" s="1">
        <f>VLOOKUP($B62,'1か月一覧'!$A:$AH,'2か月一覧'!AH$1,FALSE)+VLOOKUP($C62,'1か月一覧'!$A:$AH,'2か月一覧'!AH$1,FALSE)</f>
        <v>4316</v>
      </c>
      <c r="AI62" s="1">
        <f>VLOOKUP($B62,'1か月一覧'!$A:$AH,'2か月一覧'!AI$1,FALSE)+VLOOKUP($C62,'1か月一覧'!$A:$AH,'2か月一覧'!AI$1,FALSE)</f>
        <v>19216</v>
      </c>
      <c r="AJ62" s="1">
        <f>VLOOKUP($B62,'1か月一覧'!$A:$AH,'2か月一覧'!AJ$1,FALSE)+VLOOKUP($C62,'1か月一覧'!$A:$AH,'2か月一覧'!AJ$1,FALSE)</f>
        <v>934</v>
      </c>
    </row>
    <row r="63" spans="1:36">
      <c r="A63" s="1">
        <v>59</v>
      </c>
      <c r="B63" s="1">
        <f t="shared" si="2"/>
        <v>30</v>
      </c>
      <c r="C63" s="1">
        <f t="shared" si="4"/>
        <v>29</v>
      </c>
      <c r="D63" s="1">
        <f>VLOOKUP($B63,'1か月一覧'!$A:$AH,'2か月一覧'!D$1,FALSE)+VLOOKUP($C63,'1か月一覧'!$A:$AH,'2か月一覧'!D$1,FALSE)</f>
        <v>10278</v>
      </c>
      <c r="E63" s="1">
        <f>VLOOKUP($B63,'1か月一覧'!$A:$AH,'2か月一覧'!E$1,FALSE)+VLOOKUP($C63,'1か月一覧'!$A:$AH,'2か月一覧'!E$1,FALSE)</f>
        <v>10278</v>
      </c>
      <c r="F63" s="1">
        <f>VLOOKUP($B63,'1か月一覧'!$A:$AH,'2か月一覧'!F$1,FALSE)+VLOOKUP($C63,'1か月一覧'!$A:$AH,'2か月一覧'!F$1,FALSE)</f>
        <v>10278</v>
      </c>
      <c r="G63" s="1">
        <f>VLOOKUP($B63,'1か月一覧'!$A:$AH,'2か月一覧'!G$1,FALSE)+VLOOKUP($C63,'1か月一覧'!$A:$AH,'2か月一覧'!G$1,FALSE)</f>
        <v>13274</v>
      </c>
      <c r="H63" s="1">
        <f>VLOOKUP($B63,'1か月一覧'!$A:$AH,'2か月一覧'!H$1,FALSE)+VLOOKUP($C63,'1か月一覧'!$A:$AH,'2か月一覧'!H$1,FALSE)</f>
        <v>13450</v>
      </c>
      <c r="I63" s="1">
        <f>VLOOKUP($B63,'1か月一覧'!$A:$AH,'2か月一覧'!I$1,FALSE)+VLOOKUP($C63,'1か月一覧'!$A:$AH,'2か月一覧'!I$1,FALSE)</f>
        <v>14814</v>
      </c>
      <c r="J63" s="1">
        <f>VLOOKUP($B63,'1か月一覧'!$A:$AH,'2か月一覧'!J$1,FALSE)+VLOOKUP($C63,'1か月一覧'!$A:$AH,'2か月一覧'!J$1,FALSE)</f>
        <v>15848</v>
      </c>
      <c r="K63" s="1">
        <f>VLOOKUP($B63,'1か月一覧'!$A:$AH,'2か月一覧'!K$1,FALSE)+VLOOKUP($C63,'1か月一覧'!$A:$AH,'2か月一覧'!K$1,FALSE)</f>
        <v>45504</v>
      </c>
      <c r="L63" s="1">
        <f>VLOOKUP($B63,'1か月一覧'!$A:$AH,'2か月一覧'!L$1,FALSE)+VLOOKUP($C63,'1か月一覧'!$A:$AH,'2か月一覧'!L$1,FALSE)</f>
        <v>47704</v>
      </c>
      <c r="M63" s="1">
        <f>VLOOKUP($B63,'1か月一覧'!$A:$AH,'2か月一覧'!M$1,FALSE)+VLOOKUP($C63,'1か月一覧'!$A:$AH,'2か月一覧'!M$1,FALSE)</f>
        <v>211604</v>
      </c>
      <c r="N63" s="1">
        <f>VLOOKUP($B63,'1か月一覧'!$A:$AH,'2か月一覧'!N$1,FALSE)+VLOOKUP($C63,'1か月一覧'!$A:$AH,'2か月一覧'!N$1,FALSE)</f>
        <v>10499</v>
      </c>
      <c r="O63" s="1">
        <f>VLOOKUP($B63,'1か月一覧'!$A:$AH,'2か月一覧'!O$1,FALSE)+VLOOKUP($C63,'1か月一覧'!$A:$AH,'2か月一覧'!O$1,FALSE)</f>
        <v>9344</v>
      </c>
      <c r="P63" s="1">
        <f>VLOOKUP($B63,'1か月一覧'!$A:$AH,'2か月一覧'!P$1,FALSE)+VLOOKUP($C63,'1か月一覧'!$A:$AH,'2か月一覧'!P$1,FALSE)</f>
        <v>9344</v>
      </c>
      <c r="Q63" s="1">
        <f>VLOOKUP($B63,'1か月一覧'!$A:$AH,'2か月一覧'!Q$1,FALSE)+VLOOKUP($C63,'1か月一覧'!$A:$AH,'2か月一覧'!Q$1,FALSE)</f>
        <v>9344</v>
      </c>
      <c r="R63" s="1">
        <f>VLOOKUP($B63,'1か月一覧'!$A:$AH,'2か月一覧'!R$1,FALSE)+VLOOKUP($C63,'1か月一覧'!$A:$AH,'2か月一覧'!R$1,FALSE)</f>
        <v>12068</v>
      </c>
      <c r="S63" s="1">
        <f>VLOOKUP($B63,'1か月一覧'!$A:$AH,'2か月一覧'!S$1,FALSE)+VLOOKUP($C63,'1か月一覧'!$A:$AH,'2か月一覧'!S$1,FALSE)</f>
        <v>12228</v>
      </c>
      <c r="T63" s="1">
        <f>VLOOKUP($B63,'1か月一覧'!$A:$AH,'2か月一覧'!T$1,FALSE)+VLOOKUP($C63,'1か月一覧'!$A:$AH,'2か月一覧'!T$1,FALSE)</f>
        <v>13468</v>
      </c>
      <c r="U63" s="1">
        <f>VLOOKUP($B63,'1か月一覧'!$A:$AH,'2か月一覧'!U$1,FALSE)+VLOOKUP($C63,'1か月一覧'!$A:$AH,'2か月一覧'!U$1,FALSE)</f>
        <v>14408</v>
      </c>
      <c r="V63" s="1">
        <f>VLOOKUP($B63,'1か月一覧'!$A:$AH,'2か月一覧'!V$1,FALSE)+VLOOKUP($C63,'1か月一覧'!$A:$AH,'2か月一覧'!V$1,FALSE)</f>
        <v>41368</v>
      </c>
      <c r="W63" s="1">
        <f>VLOOKUP($B63,'1か月一覧'!$A:$AH,'2か月一覧'!W$1,FALSE)+VLOOKUP($C63,'1か月一覧'!$A:$AH,'2か月一覧'!W$1,FALSE)</f>
        <v>43368</v>
      </c>
      <c r="X63" s="1">
        <f>VLOOKUP($B63,'1か月一覧'!$A:$AH,'2か月一覧'!X$1,FALSE)+VLOOKUP($C63,'1か月一覧'!$A:$AH,'2か月一覧'!X$1,FALSE)</f>
        <v>192368</v>
      </c>
      <c r="Y63" s="1">
        <f>VLOOKUP($B63,'1か月一覧'!$A:$AH,'2か月一覧'!Y$1,FALSE)+VLOOKUP($C63,'1か月一覧'!$A:$AH,'2か月一覧'!Y$1,FALSE)</f>
        <v>9546</v>
      </c>
      <c r="Z63" s="1">
        <f>VLOOKUP($B63,'1か月一覧'!$A:$AH,'2か月一覧'!Z$1,FALSE)+VLOOKUP($C63,'1か月一覧'!$A:$AH,'2か月一覧'!Z$1,FALSE)</f>
        <v>934</v>
      </c>
      <c r="AA63" s="1">
        <f>VLOOKUP($B63,'1か月一覧'!$A:$AH,'2か月一覧'!AA$1,FALSE)+VLOOKUP($C63,'1か月一覧'!$A:$AH,'2か月一覧'!AA$1,FALSE)</f>
        <v>934</v>
      </c>
      <c r="AB63" s="1">
        <f>VLOOKUP($B63,'1か月一覧'!$A:$AH,'2か月一覧'!AB$1,FALSE)+VLOOKUP($C63,'1か月一覧'!$A:$AH,'2か月一覧'!AB$1,FALSE)</f>
        <v>934</v>
      </c>
      <c r="AC63" s="1">
        <f>VLOOKUP($B63,'1か月一覧'!$A:$AH,'2か月一覧'!AC$1,FALSE)+VLOOKUP($C63,'1か月一覧'!$A:$AH,'2か月一覧'!AC$1,FALSE)</f>
        <v>1206</v>
      </c>
      <c r="AD63" s="1">
        <f>VLOOKUP($B63,'1か月一覧'!$A:$AH,'2か月一覧'!AD$1,FALSE)+VLOOKUP($C63,'1か月一覧'!$A:$AH,'2か月一覧'!AD$1,FALSE)</f>
        <v>1222</v>
      </c>
      <c r="AE63" s="1">
        <f>VLOOKUP($B63,'1か月一覧'!$A:$AH,'2か月一覧'!AE$1,FALSE)+VLOOKUP($C63,'1か月一覧'!$A:$AH,'2か月一覧'!AE$1,FALSE)</f>
        <v>1346</v>
      </c>
      <c r="AF63" s="1">
        <f>VLOOKUP($B63,'1か月一覧'!$A:$AH,'2か月一覧'!AF$1,FALSE)+VLOOKUP($C63,'1か月一覧'!$A:$AH,'2か月一覧'!AF$1,FALSE)</f>
        <v>1440</v>
      </c>
      <c r="AG63" s="1">
        <f>VLOOKUP($B63,'1か月一覧'!$A:$AH,'2か月一覧'!AG$1,FALSE)+VLOOKUP($C63,'1か月一覧'!$A:$AH,'2か月一覧'!AG$1,FALSE)</f>
        <v>4136</v>
      </c>
      <c r="AH63" s="1">
        <f>VLOOKUP($B63,'1か月一覧'!$A:$AH,'2か月一覧'!AH$1,FALSE)+VLOOKUP($C63,'1か月一覧'!$A:$AH,'2か月一覧'!AH$1,FALSE)</f>
        <v>4336</v>
      </c>
      <c r="AI63" s="1">
        <f>VLOOKUP($B63,'1か月一覧'!$A:$AH,'2か月一覧'!AI$1,FALSE)+VLOOKUP($C63,'1か月一覧'!$A:$AH,'2か月一覧'!AI$1,FALSE)</f>
        <v>19236</v>
      </c>
      <c r="AJ63" s="1">
        <f>VLOOKUP($B63,'1か月一覧'!$A:$AH,'2か月一覧'!AJ$1,FALSE)+VLOOKUP($C63,'1か月一覧'!$A:$AH,'2か月一覧'!AJ$1,FALSE)</f>
        <v>953</v>
      </c>
    </row>
    <row r="64" spans="1:36">
      <c r="A64" s="1">
        <v>60</v>
      </c>
      <c r="B64" s="1">
        <f t="shared" si="2"/>
        <v>30</v>
      </c>
      <c r="C64" s="1">
        <f t="shared" si="4"/>
        <v>30</v>
      </c>
      <c r="D64" s="1">
        <f>VLOOKUP($B64,'1か月一覧'!$A:$AH,'2か月一覧'!D$1,FALSE)+VLOOKUP($C64,'1か月一覧'!$A:$AH,'2か月一覧'!D$1,FALSE)</f>
        <v>10478</v>
      </c>
      <c r="E64" s="1">
        <f>VLOOKUP($B64,'1か月一覧'!$A:$AH,'2か月一覧'!E$1,FALSE)+VLOOKUP($C64,'1か月一覧'!$A:$AH,'2か月一覧'!E$1,FALSE)</f>
        <v>10478</v>
      </c>
      <c r="F64" s="1">
        <f>VLOOKUP($B64,'1か月一覧'!$A:$AH,'2か月一覧'!F$1,FALSE)+VLOOKUP($C64,'1か月一覧'!$A:$AH,'2か月一覧'!F$1,FALSE)</f>
        <v>10478</v>
      </c>
      <c r="G64" s="1">
        <f>VLOOKUP($B64,'1か月一覧'!$A:$AH,'2か月一覧'!G$1,FALSE)+VLOOKUP($C64,'1か月一覧'!$A:$AH,'2か月一覧'!G$1,FALSE)</f>
        <v>13496</v>
      </c>
      <c r="H64" s="1">
        <f>VLOOKUP($B64,'1か月一覧'!$A:$AH,'2か月一覧'!H$1,FALSE)+VLOOKUP($C64,'1か月一覧'!$A:$AH,'2か月一覧'!H$1,FALSE)</f>
        <v>13672</v>
      </c>
      <c r="I64" s="1">
        <f>VLOOKUP($B64,'1か月一覧'!$A:$AH,'2か月一覧'!I$1,FALSE)+VLOOKUP($C64,'1か月一覧'!$A:$AH,'2か月一覧'!I$1,FALSE)</f>
        <v>15036</v>
      </c>
      <c r="J64" s="1">
        <f>VLOOKUP($B64,'1か月一覧'!$A:$AH,'2か月一覧'!J$1,FALSE)+VLOOKUP($C64,'1か月一覧'!$A:$AH,'2か月一覧'!J$1,FALSE)</f>
        <v>16070</v>
      </c>
      <c r="K64" s="1">
        <f>VLOOKUP($B64,'1か月一覧'!$A:$AH,'2か月一覧'!K$1,FALSE)+VLOOKUP($C64,'1か月一覧'!$A:$AH,'2か月一覧'!K$1,FALSE)</f>
        <v>45726</v>
      </c>
      <c r="L64" s="1">
        <f>VLOOKUP($B64,'1か月一覧'!$A:$AH,'2か月一覧'!L$1,FALSE)+VLOOKUP($C64,'1か月一覧'!$A:$AH,'2か月一覧'!L$1,FALSE)</f>
        <v>47926</v>
      </c>
      <c r="M64" s="1">
        <f>VLOOKUP($B64,'1か月一覧'!$A:$AH,'2か月一覧'!M$1,FALSE)+VLOOKUP($C64,'1か月一覧'!$A:$AH,'2か月一覧'!M$1,FALSE)</f>
        <v>211826</v>
      </c>
      <c r="N64" s="1">
        <f>VLOOKUP($B64,'1か月一覧'!$A:$AH,'2か月一覧'!N$1,FALSE)+VLOOKUP($C64,'1か月一覧'!$A:$AH,'2か月一覧'!N$1,FALSE)</f>
        <v>10708</v>
      </c>
      <c r="O64" s="1">
        <f>VLOOKUP($B64,'1か月一覧'!$A:$AH,'2か月一覧'!O$1,FALSE)+VLOOKUP($C64,'1か月一覧'!$A:$AH,'2か月一覧'!O$1,FALSE)</f>
        <v>9526</v>
      </c>
      <c r="P64" s="1">
        <f>VLOOKUP($B64,'1か月一覧'!$A:$AH,'2か月一覧'!P$1,FALSE)+VLOOKUP($C64,'1か月一覧'!$A:$AH,'2か月一覧'!P$1,FALSE)</f>
        <v>9526</v>
      </c>
      <c r="Q64" s="1">
        <f>VLOOKUP($B64,'1か月一覧'!$A:$AH,'2か月一覧'!Q$1,FALSE)+VLOOKUP($C64,'1か月一覧'!$A:$AH,'2か月一覧'!Q$1,FALSE)</f>
        <v>9526</v>
      </c>
      <c r="R64" s="1">
        <f>VLOOKUP($B64,'1か月一覧'!$A:$AH,'2か月一覧'!R$1,FALSE)+VLOOKUP($C64,'1か月一覧'!$A:$AH,'2か月一覧'!R$1,FALSE)</f>
        <v>12270</v>
      </c>
      <c r="S64" s="1">
        <f>VLOOKUP($B64,'1か月一覧'!$A:$AH,'2か月一覧'!S$1,FALSE)+VLOOKUP($C64,'1か月一覧'!$A:$AH,'2か月一覧'!S$1,FALSE)</f>
        <v>12430</v>
      </c>
      <c r="T64" s="1">
        <f>VLOOKUP($B64,'1か月一覧'!$A:$AH,'2か月一覧'!T$1,FALSE)+VLOOKUP($C64,'1か月一覧'!$A:$AH,'2か月一覧'!T$1,FALSE)</f>
        <v>13670</v>
      </c>
      <c r="U64" s="1">
        <f>VLOOKUP($B64,'1か月一覧'!$A:$AH,'2か月一覧'!U$1,FALSE)+VLOOKUP($C64,'1か月一覧'!$A:$AH,'2か月一覧'!U$1,FALSE)</f>
        <v>14610</v>
      </c>
      <c r="V64" s="1">
        <f>VLOOKUP($B64,'1か月一覧'!$A:$AH,'2か月一覧'!V$1,FALSE)+VLOOKUP($C64,'1か月一覧'!$A:$AH,'2か月一覧'!V$1,FALSE)</f>
        <v>41570</v>
      </c>
      <c r="W64" s="1">
        <f>VLOOKUP($B64,'1か月一覧'!$A:$AH,'2か月一覧'!W$1,FALSE)+VLOOKUP($C64,'1か月一覧'!$A:$AH,'2か月一覧'!W$1,FALSE)</f>
        <v>43570</v>
      </c>
      <c r="X64" s="1">
        <f>VLOOKUP($B64,'1か月一覧'!$A:$AH,'2か月一覧'!X$1,FALSE)+VLOOKUP($C64,'1か月一覧'!$A:$AH,'2か月一覧'!X$1,FALSE)</f>
        <v>192570</v>
      </c>
      <c r="Y64" s="1">
        <f>VLOOKUP($B64,'1か月一覧'!$A:$AH,'2か月一覧'!Y$1,FALSE)+VLOOKUP($C64,'1か月一覧'!$A:$AH,'2か月一覧'!Y$1,FALSE)</f>
        <v>9736</v>
      </c>
      <c r="Z64" s="1">
        <f>VLOOKUP($B64,'1か月一覧'!$A:$AH,'2か月一覧'!Z$1,FALSE)+VLOOKUP($C64,'1か月一覧'!$A:$AH,'2か月一覧'!Z$1,FALSE)</f>
        <v>952</v>
      </c>
      <c r="AA64" s="1">
        <f>VLOOKUP($B64,'1か月一覧'!$A:$AH,'2か月一覧'!AA$1,FALSE)+VLOOKUP($C64,'1か月一覧'!$A:$AH,'2か月一覧'!AA$1,FALSE)</f>
        <v>952</v>
      </c>
      <c r="AB64" s="1">
        <f>VLOOKUP($B64,'1か月一覧'!$A:$AH,'2か月一覧'!AB$1,FALSE)+VLOOKUP($C64,'1か月一覧'!$A:$AH,'2か月一覧'!AB$1,FALSE)</f>
        <v>952</v>
      </c>
      <c r="AC64" s="1">
        <f>VLOOKUP($B64,'1か月一覧'!$A:$AH,'2か月一覧'!AC$1,FALSE)+VLOOKUP($C64,'1か月一覧'!$A:$AH,'2か月一覧'!AC$1,FALSE)</f>
        <v>1226</v>
      </c>
      <c r="AD64" s="1">
        <f>VLOOKUP($B64,'1か月一覧'!$A:$AH,'2か月一覧'!AD$1,FALSE)+VLOOKUP($C64,'1か月一覧'!$A:$AH,'2か月一覧'!AD$1,FALSE)</f>
        <v>1242</v>
      </c>
      <c r="AE64" s="1">
        <f>VLOOKUP($B64,'1か月一覧'!$A:$AH,'2か月一覧'!AE$1,FALSE)+VLOOKUP($C64,'1か月一覧'!$A:$AH,'2か月一覧'!AE$1,FALSE)</f>
        <v>1366</v>
      </c>
      <c r="AF64" s="1">
        <f>VLOOKUP($B64,'1か月一覧'!$A:$AH,'2か月一覧'!AF$1,FALSE)+VLOOKUP($C64,'1か月一覧'!$A:$AH,'2か月一覧'!AF$1,FALSE)</f>
        <v>1460</v>
      </c>
      <c r="AG64" s="1">
        <f>VLOOKUP($B64,'1か月一覧'!$A:$AH,'2か月一覧'!AG$1,FALSE)+VLOOKUP($C64,'1か月一覧'!$A:$AH,'2か月一覧'!AG$1,FALSE)</f>
        <v>4156</v>
      </c>
      <c r="AH64" s="1">
        <f>VLOOKUP($B64,'1か月一覧'!$A:$AH,'2か月一覧'!AH$1,FALSE)+VLOOKUP($C64,'1か月一覧'!$A:$AH,'2か月一覧'!AH$1,FALSE)</f>
        <v>4356</v>
      </c>
      <c r="AI64" s="1">
        <f>VLOOKUP($B64,'1か月一覧'!$A:$AH,'2か月一覧'!AI$1,FALSE)+VLOOKUP($C64,'1か月一覧'!$A:$AH,'2か月一覧'!AI$1,FALSE)</f>
        <v>19256</v>
      </c>
      <c r="AJ64" s="1">
        <f>VLOOKUP($B64,'1か月一覧'!$A:$AH,'2か月一覧'!AJ$1,FALSE)+VLOOKUP($C64,'1か月一覧'!$A:$AH,'2か月一覧'!AJ$1,FALSE)</f>
        <v>972</v>
      </c>
    </row>
    <row r="65" spans="1:36">
      <c r="A65" s="1">
        <v>61</v>
      </c>
      <c r="B65" s="1">
        <f t="shared" si="2"/>
        <v>31</v>
      </c>
      <c r="C65" s="1">
        <f t="shared" si="4"/>
        <v>30</v>
      </c>
      <c r="D65" s="1">
        <f>VLOOKUP($B65,'1か月一覧'!$A:$AH,'2か月一覧'!D$1,FALSE)+VLOOKUP($C65,'1か月一覧'!$A:$AH,'2か月一覧'!D$1,FALSE)</f>
        <v>10678</v>
      </c>
      <c r="E65" s="1">
        <f>VLOOKUP($B65,'1か月一覧'!$A:$AH,'2か月一覧'!E$1,FALSE)+VLOOKUP($C65,'1か月一覧'!$A:$AH,'2か月一覧'!E$1,FALSE)</f>
        <v>10678</v>
      </c>
      <c r="F65" s="1">
        <f>VLOOKUP($B65,'1か月一覧'!$A:$AH,'2か月一覧'!F$1,FALSE)+VLOOKUP($C65,'1か月一覧'!$A:$AH,'2か月一覧'!F$1,FALSE)</f>
        <v>10678</v>
      </c>
      <c r="G65" s="1">
        <f>VLOOKUP($B65,'1か月一覧'!$A:$AH,'2か月一覧'!G$1,FALSE)+VLOOKUP($C65,'1か月一覧'!$A:$AH,'2か月一覧'!G$1,FALSE)</f>
        <v>13718</v>
      </c>
      <c r="H65" s="1">
        <f>VLOOKUP($B65,'1か月一覧'!$A:$AH,'2か月一覧'!H$1,FALSE)+VLOOKUP($C65,'1か月一覧'!$A:$AH,'2か月一覧'!H$1,FALSE)</f>
        <v>13894</v>
      </c>
      <c r="I65" s="1">
        <f>VLOOKUP($B65,'1か月一覧'!$A:$AH,'2か月一覧'!I$1,FALSE)+VLOOKUP($C65,'1か月一覧'!$A:$AH,'2か月一覧'!I$1,FALSE)</f>
        <v>15258</v>
      </c>
      <c r="J65" s="1">
        <f>VLOOKUP($B65,'1か月一覧'!$A:$AH,'2か月一覧'!J$1,FALSE)+VLOOKUP($C65,'1か月一覧'!$A:$AH,'2か月一覧'!J$1,FALSE)</f>
        <v>16292</v>
      </c>
      <c r="K65" s="1">
        <f>VLOOKUP($B65,'1か月一覧'!$A:$AH,'2か月一覧'!K$1,FALSE)+VLOOKUP($C65,'1か月一覧'!$A:$AH,'2か月一覧'!K$1,FALSE)</f>
        <v>45948</v>
      </c>
      <c r="L65" s="1">
        <f>VLOOKUP($B65,'1か月一覧'!$A:$AH,'2か月一覧'!L$1,FALSE)+VLOOKUP($C65,'1か月一覧'!$A:$AH,'2か月一覧'!L$1,FALSE)</f>
        <v>48148</v>
      </c>
      <c r="M65" s="1">
        <f>VLOOKUP($B65,'1か月一覧'!$A:$AH,'2か月一覧'!M$1,FALSE)+VLOOKUP($C65,'1か月一覧'!$A:$AH,'2か月一覧'!M$1,FALSE)</f>
        <v>212048</v>
      </c>
      <c r="N65" s="1">
        <f>VLOOKUP($B65,'1か月一覧'!$A:$AH,'2か月一覧'!N$1,FALSE)+VLOOKUP($C65,'1か月一覧'!$A:$AH,'2か月一覧'!N$1,FALSE)</f>
        <v>10917</v>
      </c>
      <c r="O65" s="1">
        <f>VLOOKUP($B65,'1か月一覧'!$A:$AH,'2か月一覧'!O$1,FALSE)+VLOOKUP($C65,'1か月一覧'!$A:$AH,'2か月一覧'!O$1,FALSE)</f>
        <v>9708</v>
      </c>
      <c r="P65" s="1">
        <f>VLOOKUP($B65,'1か月一覧'!$A:$AH,'2か月一覧'!P$1,FALSE)+VLOOKUP($C65,'1か月一覧'!$A:$AH,'2か月一覧'!P$1,FALSE)</f>
        <v>9708</v>
      </c>
      <c r="Q65" s="1">
        <f>VLOOKUP($B65,'1か月一覧'!$A:$AH,'2か月一覧'!Q$1,FALSE)+VLOOKUP($C65,'1か月一覧'!$A:$AH,'2か月一覧'!Q$1,FALSE)</f>
        <v>9708</v>
      </c>
      <c r="R65" s="1">
        <f>VLOOKUP($B65,'1か月一覧'!$A:$AH,'2か月一覧'!R$1,FALSE)+VLOOKUP($C65,'1か月一覧'!$A:$AH,'2か月一覧'!R$1,FALSE)</f>
        <v>12472</v>
      </c>
      <c r="S65" s="1">
        <f>VLOOKUP($B65,'1か月一覧'!$A:$AH,'2か月一覧'!S$1,FALSE)+VLOOKUP($C65,'1か月一覧'!$A:$AH,'2か月一覧'!S$1,FALSE)</f>
        <v>12632</v>
      </c>
      <c r="T65" s="1">
        <f>VLOOKUP($B65,'1か月一覧'!$A:$AH,'2か月一覧'!T$1,FALSE)+VLOOKUP($C65,'1か月一覧'!$A:$AH,'2か月一覧'!T$1,FALSE)</f>
        <v>13872</v>
      </c>
      <c r="U65" s="1">
        <f>VLOOKUP($B65,'1か月一覧'!$A:$AH,'2か月一覧'!U$1,FALSE)+VLOOKUP($C65,'1か月一覧'!$A:$AH,'2か月一覧'!U$1,FALSE)</f>
        <v>14812</v>
      </c>
      <c r="V65" s="1">
        <f>VLOOKUP($B65,'1か月一覧'!$A:$AH,'2か月一覧'!V$1,FALSE)+VLOOKUP($C65,'1か月一覧'!$A:$AH,'2か月一覧'!V$1,FALSE)</f>
        <v>41772</v>
      </c>
      <c r="W65" s="1">
        <f>VLOOKUP($B65,'1か月一覧'!$A:$AH,'2か月一覧'!W$1,FALSE)+VLOOKUP($C65,'1か月一覧'!$A:$AH,'2か月一覧'!W$1,FALSE)</f>
        <v>43772</v>
      </c>
      <c r="X65" s="1">
        <f>VLOOKUP($B65,'1か月一覧'!$A:$AH,'2か月一覧'!X$1,FALSE)+VLOOKUP($C65,'1か月一覧'!$A:$AH,'2か月一覧'!X$1,FALSE)</f>
        <v>192772</v>
      </c>
      <c r="Y65" s="1">
        <f>VLOOKUP($B65,'1か月一覧'!$A:$AH,'2か月一覧'!Y$1,FALSE)+VLOOKUP($C65,'1か月一覧'!$A:$AH,'2か月一覧'!Y$1,FALSE)</f>
        <v>9926</v>
      </c>
      <c r="Z65" s="1">
        <f>VLOOKUP($B65,'1か月一覧'!$A:$AH,'2か月一覧'!Z$1,FALSE)+VLOOKUP($C65,'1か月一覧'!$A:$AH,'2か月一覧'!Z$1,FALSE)</f>
        <v>970</v>
      </c>
      <c r="AA65" s="1">
        <f>VLOOKUP($B65,'1か月一覧'!$A:$AH,'2か月一覧'!AA$1,FALSE)+VLOOKUP($C65,'1か月一覧'!$A:$AH,'2か月一覧'!AA$1,FALSE)</f>
        <v>970</v>
      </c>
      <c r="AB65" s="1">
        <f>VLOOKUP($B65,'1か月一覧'!$A:$AH,'2か月一覧'!AB$1,FALSE)+VLOOKUP($C65,'1か月一覧'!$A:$AH,'2か月一覧'!AB$1,FALSE)</f>
        <v>970</v>
      </c>
      <c r="AC65" s="1">
        <f>VLOOKUP($B65,'1か月一覧'!$A:$AH,'2か月一覧'!AC$1,FALSE)+VLOOKUP($C65,'1か月一覧'!$A:$AH,'2か月一覧'!AC$1,FALSE)</f>
        <v>1246</v>
      </c>
      <c r="AD65" s="1">
        <f>VLOOKUP($B65,'1か月一覧'!$A:$AH,'2か月一覧'!AD$1,FALSE)+VLOOKUP($C65,'1か月一覧'!$A:$AH,'2か月一覧'!AD$1,FALSE)</f>
        <v>1262</v>
      </c>
      <c r="AE65" s="1">
        <f>VLOOKUP($B65,'1か月一覧'!$A:$AH,'2か月一覧'!AE$1,FALSE)+VLOOKUP($C65,'1か月一覧'!$A:$AH,'2か月一覧'!AE$1,FALSE)</f>
        <v>1386</v>
      </c>
      <c r="AF65" s="1">
        <f>VLOOKUP($B65,'1か月一覧'!$A:$AH,'2か月一覧'!AF$1,FALSE)+VLOOKUP($C65,'1か月一覧'!$A:$AH,'2か月一覧'!AF$1,FALSE)</f>
        <v>1480</v>
      </c>
      <c r="AG65" s="1">
        <f>VLOOKUP($B65,'1か月一覧'!$A:$AH,'2か月一覧'!AG$1,FALSE)+VLOOKUP($C65,'1か月一覧'!$A:$AH,'2か月一覧'!AG$1,FALSE)</f>
        <v>4176</v>
      </c>
      <c r="AH65" s="1">
        <f>VLOOKUP($B65,'1か月一覧'!$A:$AH,'2か月一覧'!AH$1,FALSE)+VLOOKUP($C65,'1か月一覧'!$A:$AH,'2か月一覧'!AH$1,FALSE)</f>
        <v>4376</v>
      </c>
      <c r="AI65" s="1">
        <f>VLOOKUP($B65,'1か月一覧'!$A:$AH,'2か月一覧'!AI$1,FALSE)+VLOOKUP($C65,'1か月一覧'!$A:$AH,'2か月一覧'!AI$1,FALSE)</f>
        <v>19276</v>
      </c>
      <c r="AJ65" s="1">
        <f>VLOOKUP($B65,'1か月一覧'!$A:$AH,'2か月一覧'!AJ$1,FALSE)+VLOOKUP($C65,'1か月一覧'!$A:$AH,'2か月一覧'!AJ$1,FALSE)</f>
        <v>991</v>
      </c>
    </row>
    <row r="66" spans="1:36">
      <c r="A66" s="1">
        <v>62</v>
      </c>
      <c r="B66" s="1">
        <f t="shared" si="2"/>
        <v>31</v>
      </c>
      <c r="C66" s="1">
        <f t="shared" si="4"/>
        <v>31</v>
      </c>
      <c r="D66" s="1">
        <f>VLOOKUP($B66,'1か月一覧'!$A:$AH,'2か月一覧'!D$1,FALSE)+VLOOKUP($C66,'1か月一覧'!$A:$AH,'2か月一覧'!D$1,FALSE)</f>
        <v>10878</v>
      </c>
      <c r="E66" s="1">
        <f>VLOOKUP($B66,'1か月一覧'!$A:$AH,'2か月一覧'!E$1,FALSE)+VLOOKUP($C66,'1か月一覧'!$A:$AH,'2か月一覧'!E$1,FALSE)</f>
        <v>10878</v>
      </c>
      <c r="F66" s="1">
        <f>VLOOKUP($B66,'1か月一覧'!$A:$AH,'2か月一覧'!F$1,FALSE)+VLOOKUP($C66,'1か月一覧'!$A:$AH,'2か月一覧'!F$1,FALSE)</f>
        <v>10878</v>
      </c>
      <c r="G66" s="1">
        <f>VLOOKUP($B66,'1か月一覧'!$A:$AH,'2か月一覧'!G$1,FALSE)+VLOOKUP($C66,'1か月一覧'!$A:$AH,'2か月一覧'!G$1,FALSE)</f>
        <v>13940</v>
      </c>
      <c r="H66" s="1">
        <f>VLOOKUP($B66,'1か月一覧'!$A:$AH,'2か月一覧'!H$1,FALSE)+VLOOKUP($C66,'1か月一覧'!$A:$AH,'2か月一覧'!H$1,FALSE)</f>
        <v>14116</v>
      </c>
      <c r="I66" s="1">
        <f>VLOOKUP($B66,'1か月一覧'!$A:$AH,'2か月一覧'!I$1,FALSE)+VLOOKUP($C66,'1か月一覧'!$A:$AH,'2か月一覧'!I$1,FALSE)</f>
        <v>15480</v>
      </c>
      <c r="J66" s="1">
        <f>VLOOKUP($B66,'1か月一覧'!$A:$AH,'2か月一覧'!J$1,FALSE)+VLOOKUP($C66,'1か月一覧'!$A:$AH,'2か月一覧'!J$1,FALSE)</f>
        <v>16514</v>
      </c>
      <c r="K66" s="1">
        <f>VLOOKUP($B66,'1か月一覧'!$A:$AH,'2か月一覧'!K$1,FALSE)+VLOOKUP($C66,'1か月一覧'!$A:$AH,'2か月一覧'!K$1,FALSE)</f>
        <v>46170</v>
      </c>
      <c r="L66" s="1">
        <f>VLOOKUP($B66,'1か月一覧'!$A:$AH,'2か月一覧'!L$1,FALSE)+VLOOKUP($C66,'1か月一覧'!$A:$AH,'2か月一覧'!L$1,FALSE)</f>
        <v>48370</v>
      </c>
      <c r="M66" s="1">
        <f>VLOOKUP($B66,'1か月一覧'!$A:$AH,'2か月一覧'!M$1,FALSE)+VLOOKUP($C66,'1か月一覧'!$A:$AH,'2か月一覧'!M$1,FALSE)</f>
        <v>212270</v>
      </c>
      <c r="N66" s="1">
        <f>VLOOKUP($B66,'1か月一覧'!$A:$AH,'2か月一覧'!N$1,FALSE)+VLOOKUP($C66,'1か月一覧'!$A:$AH,'2か月一覧'!N$1,FALSE)</f>
        <v>11126</v>
      </c>
      <c r="O66" s="1">
        <f>VLOOKUP($B66,'1か月一覧'!$A:$AH,'2か月一覧'!O$1,FALSE)+VLOOKUP($C66,'1か月一覧'!$A:$AH,'2か月一覧'!O$1,FALSE)</f>
        <v>9890</v>
      </c>
      <c r="P66" s="1">
        <f>VLOOKUP($B66,'1か月一覧'!$A:$AH,'2か月一覧'!P$1,FALSE)+VLOOKUP($C66,'1か月一覧'!$A:$AH,'2か月一覧'!P$1,FALSE)</f>
        <v>9890</v>
      </c>
      <c r="Q66" s="1">
        <f>VLOOKUP($B66,'1か月一覧'!$A:$AH,'2か月一覧'!Q$1,FALSE)+VLOOKUP($C66,'1か月一覧'!$A:$AH,'2か月一覧'!Q$1,FALSE)</f>
        <v>9890</v>
      </c>
      <c r="R66" s="1">
        <f>VLOOKUP($B66,'1か月一覧'!$A:$AH,'2か月一覧'!R$1,FALSE)+VLOOKUP($C66,'1か月一覧'!$A:$AH,'2か月一覧'!R$1,FALSE)</f>
        <v>12674</v>
      </c>
      <c r="S66" s="1">
        <f>VLOOKUP($B66,'1か月一覧'!$A:$AH,'2か月一覧'!S$1,FALSE)+VLOOKUP($C66,'1か月一覧'!$A:$AH,'2か月一覧'!S$1,FALSE)</f>
        <v>12834</v>
      </c>
      <c r="T66" s="1">
        <f>VLOOKUP($B66,'1か月一覧'!$A:$AH,'2か月一覧'!T$1,FALSE)+VLOOKUP($C66,'1か月一覧'!$A:$AH,'2か月一覧'!T$1,FALSE)</f>
        <v>14074</v>
      </c>
      <c r="U66" s="1">
        <f>VLOOKUP($B66,'1か月一覧'!$A:$AH,'2か月一覧'!U$1,FALSE)+VLOOKUP($C66,'1か月一覧'!$A:$AH,'2か月一覧'!U$1,FALSE)</f>
        <v>15014</v>
      </c>
      <c r="V66" s="1">
        <f>VLOOKUP($B66,'1か月一覧'!$A:$AH,'2か月一覧'!V$1,FALSE)+VLOOKUP($C66,'1か月一覧'!$A:$AH,'2か月一覧'!V$1,FALSE)</f>
        <v>41974</v>
      </c>
      <c r="W66" s="1">
        <f>VLOOKUP($B66,'1か月一覧'!$A:$AH,'2か月一覧'!W$1,FALSE)+VLOOKUP($C66,'1か月一覧'!$A:$AH,'2か月一覧'!W$1,FALSE)</f>
        <v>43974</v>
      </c>
      <c r="X66" s="1">
        <f>VLOOKUP($B66,'1か月一覧'!$A:$AH,'2か月一覧'!X$1,FALSE)+VLOOKUP($C66,'1か月一覧'!$A:$AH,'2か月一覧'!X$1,FALSE)</f>
        <v>192974</v>
      </c>
      <c r="Y66" s="1">
        <f>VLOOKUP($B66,'1か月一覧'!$A:$AH,'2か月一覧'!Y$1,FALSE)+VLOOKUP($C66,'1か月一覧'!$A:$AH,'2か月一覧'!Y$1,FALSE)</f>
        <v>10116</v>
      </c>
      <c r="Z66" s="1">
        <f>VLOOKUP($B66,'1か月一覧'!$A:$AH,'2か月一覧'!Z$1,FALSE)+VLOOKUP($C66,'1か月一覧'!$A:$AH,'2か月一覧'!Z$1,FALSE)</f>
        <v>988</v>
      </c>
      <c r="AA66" s="1">
        <f>VLOOKUP($B66,'1か月一覧'!$A:$AH,'2か月一覧'!AA$1,FALSE)+VLOOKUP($C66,'1か月一覧'!$A:$AH,'2か月一覧'!AA$1,FALSE)</f>
        <v>988</v>
      </c>
      <c r="AB66" s="1">
        <f>VLOOKUP($B66,'1か月一覧'!$A:$AH,'2か月一覧'!AB$1,FALSE)+VLOOKUP($C66,'1か月一覧'!$A:$AH,'2か月一覧'!AB$1,FALSE)</f>
        <v>988</v>
      </c>
      <c r="AC66" s="1">
        <f>VLOOKUP($B66,'1か月一覧'!$A:$AH,'2か月一覧'!AC$1,FALSE)+VLOOKUP($C66,'1か月一覧'!$A:$AH,'2か月一覧'!AC$1,FALSE)</f>
        <v>1266</v>
      </c>
      <c r="AD66" s="1">
        <f>VLOOKUP($B66,'1か月一覧'!$A:$AH,'2か月一覧'!AD$1,FALSE)+VLOOKUP($C66,'1か月一覧'!$A:$AH,'2か月一覧'!AD$1,FALSE)</f>
        <v>1282</v>
      </c>
      <c r="AE66" s="1">
        <f>VLOOKUP($B66,'1か月一覧'!$A:$AH,'2か月一覧'!AE$1,FALSE)+VLOOKUP($C66,'1か月一覧'!$A:$AH,'2か月一覧'!AE$1,FALSE)</f>
        <v>1406</v>
      </c>
      <c r="AF66" s="1">
        <f>VLOOKUP($B66,'1か月一覧'!$A:$AH,'2か月一覧'!AF$1,FALSE)+VLOOKUP($C66,'1か月一覧'!$A:$AH,'2か月一覧'!AF$1,FALSE)</f>
        <v>1500</v>
      </c>
      <c r="AG66" s="1">
        <f>VLOOKUP($B66,'1か月一覧'!$A:$AH,'2か月一覧'!AG$1,FALSE)+VLOOKUP($C66,'1か月一覧'!$A:$AH,'2か月一覧'!AG$1,FALSE)</f>
        <v>4196</v>
      </c>
      <c r="AH66" s="1">
        <f>VLOOKUP($B66,'1か月一覧'!$A:$AH,'2か月一覧'!AH$1,FALSE)+VLOOKUP($C66,'1か月一覧'!$A:$AH,'2か月一覧'!AH$1,FALSE)</f>
        <v>4396</v>
      </c>
      <c r="AI66" s="1">
        <f>VLOOKUP($B66,'1か月一覧'!$A:$AH,'2か月一覧'!AI$1,FALSE)+VLOOKUP($C66,'1か月一覧'!$A:$AH,'2か月一覧'!AI$1,FALSE)</f>
        <v>19296</v>
      </c>
      <c r="AJ66" s="1">
        <f>VLOOKUP($B66,'1か月一覧'!$A:$AH,'2か月一覧'!AJ$1,FALSE)+VLOOKUP($C66,'1か月一覧'!$A:$AH,'2か月一覧'!AJ$1,FALSE)</f>
        <v>1010</v>
      </c>
    </row>
    <row r="67" spans="1:36">
      <c r="A67" s="1">
        <v>63</v>
      </c>
      <c r="B67" s="1">
        <f t="shared" si="2"/>
        <v>32</v>
      </c>
      <c r="C67" s="1">
        <f t="shared" si="4"/>
        <v>31</v>
      </c>
      <c r="D67" s="1">
        <f>VLOOKUP($B67,'1か月一覧'!$A:$AH,'2か月一覧'!D$1,FALSE)+VLOOKUP($C67,'1か月一覧'!$A:$AH,'2か月一覧'!D$1,FALSE)</f>
        <v>11078</v>
      </c>
      <c r="E67" s="1">
        <f>VLOOKUP($B67,'1か月一覧'!$A:$AH,'2か月一覧'!E$1,FALSE)+VLOOKUP($C67,'1か月一覧'!$A:$AH,'2か月一覧'!E$1,FALSE)</f>
        <v>11078</v>
      </c>
      <c r="F67" s="1">
        <f>VLOOKUP($B67,'1か月一覧'!$A:$AH,'2か月一覧'!F$1,FALSE)+VLOOKUP($C67,'1か月一覧'!$A:$AH,'2か月一覧'!F$1,FALSE)</f>
        <v>11078</v>
      </c>
      <c r="G67" s="1">
        <f>VLOOKUP($B67,'1か月一覧'!$A:$AH,'2か月一覧'!G$1,FALSE)+VLOOKUP($C67,'1か月一覧'!$A:$AH,'2か月一覧'!G$1,FALSE)</f>
        <v>14162</v>
      </c>
      <c r="H67" s="1">
        <f>VLOOKUP($B67,'1か月一覧'!$A:$AH,'2か月一覧'!H$1,FALSE)+VLOOKUP($C67,'1か月一覧'!$A:$AH,'2か月一覧'!H$1,FALSE)</f>
        <v>14338</v>
      </c>
      <c r="I67" s="1">
        <f>VLOOKUP($B67,'1か月一覧'!$A:$AH,'2か月一覧'!I$1,FALSE)+VLOOKUP($C67,'1か月一覧'!$A:$AH,'2か月一覧'!I$1,FALSE)</f>
        <v>15702</v>
      </c>
      <c r="J67" s="1">
        <f>VLOOKUP($B67,'1か月一覧'!$A:$AH,'2か月一覧'!J$1,FALSE)+VLOOKUP($C67,'1か月一覧'!$A:$AH,'2か月一覧'!J$1,FALSE)</f>
        <v>16736</v>
      </c>
      <c r="K67" s="1">
        <f>VLOOKUP($B67,'1か月一覧'!$A:$AH,'2か月一覧'!K$1,FALSE)+VLOOKUP($C67,'1か月一覧'!$A:$AH,'2か月一覧'!K$1,FALSE)</f>
        <v>46392</v>
      </c>
      <c r="L67" s="1">
        <f>VLOOKUP($B67,'1か月一覧'!$A:$AH,'2か月一覧'!L$1,FALSE)+VLOOKUP($C67,'1か月一覧'!$A:$AH,'2か月一覧'!L$1,FALSE)</f>
        <v>48592</v>
      </c>
      <c r="M67" s="1">
        <f>VLOOKUP($B67,'1か月一覧'!$A:$AH,'2か月一覧'!M$1,FALSE)+VLOOKUP($C67,'1か月一覧'!$A:$AH,'2か月一覧'!M$1,FALSE)</f>
        <v>212492</v>
      </c>
      <c r="N67" s="1">
        <f>VLOOKUP($B67,'1か月一覧'!$A:$AH,'2か月一覧'!N$1,FALSE)+VLOOKUP($C67,'1か月一覧'!$A:$AH,'2か月一覧'!N$1,FALSE)</f>
        <v>11335</v>
      </c>
      <c r="O67" s="1">
        <f>VLOOKUP($B67,'1か月一覧'!$A:$AH,'2か月一覧'!O$1,FALSE)+VLOOKUP($C67,'1か月一覧'!$A:$AH,'2か月一覧'!O$1,FALSE)</f>
        <v>10072</v>
      </c>
      <c r="P67" s="1">
        <f>VLOOKUP($B67,'1か月一覧'!$A:$AH,'2か月一覧'!P$1,FALSE)+VLOOKUP($C67,'1か月一覧'!$A:$AH,'2か月一覧'!P$1,FALSE)</f>
        <v>10072</v>
      </c>
      <c r="Q67" s="1">
        <f>VLOOKUP($B67,'1か月一覧'!$A:$AH,'2か月一覧'!Q$1,FALSE)+VLOOKUP($C67,'1か月一覧'!$A:$AH,'2か月一覧'!Q$1,FALSE)</f>
        <v>10072</v>
      </c>
      <c r="R67" s="1">
        <f>VLOOKUP($B67,'1か月一覧'!$A:$AH,'2か月一覧'!R$1,FALSE)+VLOOKUP($C67,'1か月一覧'!$A:$AH,'2か月一覧'!R$1,FALSE)</f>
        <v>12876</v>
      </c>
      <c r="S67" s="1">
        <f>VLOOKUP($B67,'1か月一覧'!$A:$AH,'2か月一覧'!S$1,FALSE)+VLOOKUP($C67,'1か月一覧'!$A:$AH,'2か月一覧'!S$1,FALSE)</f>
        <v>13036</v>
      </c>
      <c r="T67" s="1">
        <f>VLOOKUP($B67,'1か月一覧'!$A:$AH,'2か月一覧'!T$1,FALSE)+VLOOKUP($C67,'1か月一覧'!$A:$AH,'2か月一覧'!T$1,FALSE)</f>
        <v>14276</v>
      </c>
      <c r="U67" s="1">
        <f>VLOOKUP($B67,'1か月一覧'!$A:$AH,'2か月一覧'!U$1,FALSE)+VLOOKUP($C67,'1か月一覧'!$A:$AH,'2か月一覧'!U$1,FALSE)</f>
        <v>15216</v>
      </c>
      <c r="V67" s="1">
        <f>VLOOKUP($B67,'1か月一覧'!$A:$AH,'2か月一覧'!V$1,FALSE)+VLOOKUP($C67,'1か月一覧'!$A:$AH,'2か月一覧'!V$1,FALSE)</f>
        <v>42176</v>
      </c>
      <c r="W67" s="1">
        <f>VLOOKUP($B67,'1か月一覧'!$A:$AH,'2か月一覧'!W$1,FALSE)+VLOOKUP($C67,'1か月一覧'!$A:$AH,'2か月一覧'!W$1,FALSE)</f>
        <v>44176</v>
      </c>
      <c r="X67" s="1">
        <f>VLOOKUP($B67,'1か月一覧'!$A:$AH,'2か月一覧'!X$1,FALSE)+VLOOKUP($C67,'1か月一覧'!$A:$AH,'2か月一覧'!X$1,FALSE)</f>
        <v>193176</v>
      </c>
      <c r="Y67" s="1">
        <f>VLOOKUP($B67,'1か月一覧'!$A:$AH,'2か月一覧'!Y$1,FALSE)+VLOOKUP($C67,'1か月一覧'!$A:$AH,'2か月一覧'!Y$1,FALSE)</f>
        <v>10306</v>
      </c>
      <c r="Z67" s="1">
        <f>VLOOKUP($B67,'1か月一覧'!$A:$AH,'2か月一覧'!Z$1,FALSE)+VLOOKUP($C67,'1か月一覧'!$A:$AH,'2か月一覧'!Z$1,FALSE)</f>
        <v>1006</v>
      </c>
      <c r="AA67" s="1">
        <f>VLOOKUP($B67,'1か月一覧'!$A:$AH,'2か月一覧'!AA$1,FALSE)+VLOOKUP($C67,'1か月一覧'!$A:$AH,'2か月一覧'!AA$1,FALSE)</f>
        <v>1006</v>
      </c>
      <c r="AB67" s="1">
        <f>VLOOKUP($B67,'1か月一覧'!$A:$AH,'2か月一覧'!AB$1,FALSE)+VLOOKUP($C67,'1か月一覧'!$A:$AH,'2か月一覧'!AB$1,FALSE)</f>
        <v>1006</v>
      </c>
      <c r="AC67" s="1">
        <f>VLOOKUP($B67,'1か月一覧'!$A:$AH,'2か月一覧'!AC$1,FALSE)+VLOOKUP($C67,'1か月一覧'!$A:$AH,'2か月一覧'!AC$1,FALSE)</f>
        <v>1286</v>
      </c>
      <c r="AD67" s="1">
        <f>VLOOKUP($B67,'1か月一覧'!$A:$AH,'2か月一覧'!AD$1,FALSE)+VLOOKUP($C67,'1か月一覧'!$A:$AH,'2か月一覧'!AD$1,FALSE)</f>
        <v>1302</v>
      </c>
      <c r="AE67" s="1">
        <f>VLOOKUP($B67,'1か月一覧'!$A:$AH,'2か月一覧'!AE$1,FALSE)+VLOOKUP($C67,'1か月一覧'!$A:$AH,'2か月一覧'!AE$1,FALSE)</f>
        <v>1426</v>
      </c>
      <c r="AF67" s="1">
        <f>VLOOKUP($B67,'1か月一覧'!$A:$AH,'2か月一覧'!AF$1,FALSE)+VLOOKUP($C67,'1か月一覧'!$A:$AH,'2か月一覧'!AF$1,FALSE)</f>
        <v>1520</v>
      </c>
      <c r="AG67" s="1">
        <f>VLOOKUP($B67,'1か月一覧'!$A:$AH,'2か月一覧'!AG$1,FALSE)+VLOOKUP($C67,'1か月一覧'!$A:$AH,'2か月一覧'!AG$1,FALSE)</f>
        <v>4216</v>
      </c>
      <c r="AH67" s="1">
        <f>VLOOKUP($B67,'1か月一覧'!$A:$AH,'2か月一覧'!AH$1,FALSE)+VLOOKUP($C67,'1か月一覧'!$A:$AH,'2か月一覧'!AH$1,FALSE)</f>
        <v>4416</v>
      </c>
      <c r="AI67" s="1">
        <f>VLOOKUP($B67,'1か月一覧'!$A:$AH,'2か月一覧'!AI$1,FALSE)+VLOOKUP($C67,'1か月一覧'!$A:$AH,'2か月一覧'!AI$1,FALSE)</f>
        <v>19316</v>
      </c>
      <c r="AJ67" s="1">
        <f>VLOOKUP($B67,'1か月一覧'!$A:$AH,'2か月一覧'!AJ$1,FALSE)+VLOOKUP($C67,'1か月一覧'!$A:$AH,'2か月一覧'!AJ$1,FALSE)</f>
        <v>1029</v>
      </c>
    </row>
    <row r="68" spans="1:36">
      <c r="A68" s="1">
        <v>64</v>
      </c>
      <c r="B68" s="1">
        <f t="shared" si="2"/>
        <v>32</v>
      </c>
      <c r="C68" s="1">
        <f t="shared" si="4"/>
        <v>32</v>
      </c>
      <c r="D68" s="1">
        <f>VLOOKUP($B68,'1か月一覧'!$A:$AH,'2か月一覧'!D$1,FALSE)+VLOOKUP($C68,'1か月一覧'!$A:$AH,'2か月一覧'!D$1,FALSE)</f>
        <v>11278</v>
      </c>
      <c r="E68" s="1">
        <f>VLOOKUP($B68,'1か月一覧'!$A:$AH,'2か月一覧'!E$1,FALSE)+VLOOKUP($C68,'1か月一覧'!$A:$AH,'2か月一覧'!E$1,FALSE)</f>
        <v>11278</v>
      </c>
      <c r="F68" s="1">
        <f>VLOOKUP($B68,'1か月一覧'!$A:$AH,'2か月一覧'!F$1,FALSE)+VLOOKUP($C68,'1か月一覧'!$A:$AH,'2か月一覧'!F$1,FALSE)</f>
        <v>11278</v>
      </c>
      <c r="G68" s="1">
        <f>VLOOKUP($B68,'1か月一覧'!$A:$AH,'2か月一覧'!G$1,FALSE)+VLOOKUP($C68,'1か月一覧'!$A:$AH,'2か月一覧'!G$1,FALSE)</f>
        <v>14384</v>
      </c>
      <c r="H68" s="1">
        <f>VLOOKUP($B68,'1か月一覧'!$A:$AH,'2か月一覧'!H$1,FALSE)+VLOOKUP($C68,'1か月一覧'!$A:$AH,'2か月一覧'!H$1,FALSE)</f>
        <v>14560</v>
      </c>
      <c r="I68" s="1">
        <f>VLOOKUP($B68,'1か月一覧'!$A:$AH,'2か月一覧'!I$1,FALSE)+VLOOKUP($C68,'1か月一覧'!$A:$AH,'2か月一覧'!I$1,FALSE)</f>
        <v>15924</v>
      </c>
      <c r="J68" s="1">
        <f>VLOOKUP($B68,'1か月一覧'!$A:$AH,'2か月一覧'!J$1,FALSE)+VLOOKUP($C68,'1か月一覧'!$A:$AH,'2か月一覧'!J$1,FALSE)</f>
        <v>16958</v>
      </c>
      <c r="K68" s="1">
        <f>VLOOKUP($B68,'1か月一覧'!$A:$AH,'2か月一覧'!K$1,FALSE)+VLOOKUP($C68,'1か月一覧'!$A:$AH,'2か月一覧'!K$1,FALSE)</f>
        <v>46614</v>
      </c>
      <c r="L68" s="1">
        <f>VLOOKUP($B68,'1か月一覧'!$A:$AH,'2か月一覧'!L$1,FALSE)+VLOOKUP($C68,'1か月一覧'!$A:$AH,'2か月一覧'!L$1,FALSE)</f>
        <v>48814</v>
      </c>
      <c r="M68" s="1">
        <f>VLOOKUP($B68,'1か月一覧'!$A:$AH,'2か月一覧'!M$1,FALSE)+VLOOKUP($C68,'1か月一覧'!$A:$AH,'2か月一覧'!M$1,FALSE)</f>
        <v>212714</v>
      </c>
      <c r="N68" s="1">
        <f>VLOOKUP($B68,'1か月一覧'!$A:$AH,'2か月一覧'!N$1,FALSE)+VLOOKUP($C68,'1か月一覧'!$A:$AH,'2か月一覧'!N$1,FALSE)</f>
        <v>11544</v>
      </c>
      <c r="O68" s="1">
        <f>VLOOKUP($B68,'1か月一覧'!$A:$AH,'2か月一覧'!O$1,FALSE)+VLOOKUP($C68,'1か月一覧'!$A:$AH,'2か月一覧'!O$1,FALSE)</f>
        <v>10254</v>
      </c>
      <c r="P68" s="1">
        <f>VLOOKUP($B68,'1か月一覧'!$A:$AH,'2か月一覧'!P$1,FALSE)+VLOOKUP($C68,'1か月一覧'!$A:$AH,'2か月一覧'!P$1,FALSE)</f>
        <v>10254</v>
      </c>
      <c r="Q68" s="1">
        <f>VLOOKUP($B68,'1か月一覧'!$A:$AH,'2か月一覧'!Q$1,FALSE)+VLOOKUP($C68,'1か月一覧'!$A:$AH,'2か月一覧'!Q$1,FALSE)</f>
        <v>10254</v>
      </c>
      <c r="R68" s="1">
        <f>VLOOKUP($B68,'1か月一覧'!$A:$AH,'2か月一覧'!R$1,FALSE)+VLOOKUP($C68,'1か月一覧'!$A:$AH,'2か月一覧'!R$1,FALSE)</f>
        <v>13078</v>
      </c>
      <c r="S68" s="1">
        <f>VLOOKUP($B68,'1か月一覧'!$A:$AH,'2か月一覧'!S$1,FALSE)+VLOOKUP($C68,'1か月一覧'!$A:$AH,'2か月一覧'!S$1,FALSE)</f>
        <v>13238</v>
      </c>
      <c r="T68" s="1">
        <f>VLOOKUP($B68,'1か月一覧'!$A:$AH,'2か月一覧'!T$1,FALSE)+VLOOKUP($C68,'1か月一覧'!$A:$AH,'2か月一覧'!T$1,FALSE)</f>
        <v>14478</v>
      </c>
      <c r="U68" s="1">
        <f>VLOOKUP($B68,'1か月一覧'!$A:$AH,'2か月一覧'!U$1,FALSE)+VLOOKUP($C68,'1か月一覧'!$A:$AH,'2か月一覧'!U$1,FALSE)</f>
        <v>15418</v>
      </c>
      <c r="V68" s="1">
        <f>VLOOKUP($B68,'1か月一覧'!$A:$AH,'2か月一覧'!V$1,FALSE)+VLOOKUP($C68,'1か月一覧'!$A:$AH,'2か月一覧'!V$1,FALSE)</f>
        <v>42378</v>
      </c>
      <c r="W68" s="1">
        <f>VLOOKUP($B68,'1か月一覧'!$A:$AH,'2か月一覧'!W$1,FALSE)+VLOOKUP($C68,'1か月一覧'!$A:$AH,'2か月一覧'!W$1,FALSE)</f>
        <v>44378</v>
      </c>
      <c r="X68" s="1">
        <f>VLOOKUP($B68,'1か月一覧'!$A:$AH,'2か月一覧'!X$1,FALSE)+VLOOKUP($C68,'1か月一覧'!$A:$AH,'2か月一覧'!X$1,FALSE)</f>
        <v>193378</v>
      </c>
      <c r="Y68" s="1">
        <f>VLOOKUP($B68,'1か月一覧'!$A:$AH,'2か月一覧'!Y$1,FALSE)+VLOOKUP($C68,'1か月一覧'!$A:$AH,'2か月一覧'!Y$1,FALSE)</f>
        <v>10496</v>
      </c>
      <c r="Z68" s="1">
        <f>VLOOKUP($B68,'1か月一覧'!$A:$AH,'2か月一覧'!Z$1,FALSE)+VLOOKUP($C68,'1か月一覧'!$A:$AH,'2か月一覧'!Z$1,FALSE)</f>
        <v>1024</v>
      </c>
      <c r="AA68" s="1">
        <f>VLOOKUP($B68,'1か月一覧'!$A:$AH,'2か月一覧'!AA$1,FALSE)+VLOOKUP($C68,'1か月一覧'!$A:$AH,'2か月一覧'!AA$1,FALSE)</f>
        <v>1024</v>
      </c>
      <c r="AB68" s="1">
        <f>VLOOKUP($B68,'1か月一覧'!$A:$AH,'2か月一覧'!AB$1,FALSE)+VLOOKUP($C68,'1か月一覧'!$A:$AH,'2か月一覧'!AB$1,FALSE)</f>
        <v>1024</v>
      </c>
      <c r="AC68" s="1">
        <f>VLOOKUP($B68,'1か月一覧'!$A:$AH,'2か月一覧'!AC$1,FALSE)+VLOOKUP($C68,'1か月一覧'!$A:$AH,'2か月一覧'!AC$1,FALSE)</f>
        <v>1306</v>
      </c>
      <c r="AD68" s="1">
        <f>VLOOKUP($B68,'1か月一覧'!$A:$AH,'2か月一覧'!AD$1,FALSE)+VLOOKUP($C68,'1か月一覧'!$A:$AH,'2か月一覧'!AD$1,FALSE)</f>
        <v>1322</v>
      </c>
      <c r="AE68" s="1">
        <f>VLOOKUP($B68,'1か月一覧'!$A:$AH,'2か月一覧'!AE$1,FALSE)+VLOOKUP($C68,'1か月一覧'!$A:$AH,'2か月一覧'!AE$1,FALSE)</f>
        <v>1446</v>
      </c>
      <c r="AF68" s="1">
        <f>VLOOKUP($B68,'1か月一覧'!$A:$AH,'2か月一覧'!AF$1,FALSE)+VLOOKUP($C68,'1か月一覧'!$A:$AH,'2か月一覧'!AF$1,FALSE)</f>
        <v>1540</v>
      </c>
      <c r="AG68" s="1">
        <f>VLOOKUP($B68,'1か月一覧'!$A:$AH,'2か月一覧'!AG$1,FALSE)+VLOOKUP($C68,'1か月一覧'!$A:$AH,'2か月一覧'!AG$1,FALSE)</f>
        <v>4236</v>
      </c>
      <c r="AH68" s="1">
        <f>VLOOKUP($B68,'1か月一覧'!$A:$AH,'2か月一覧'!AH$1,FALSE)+VLOOKUP($C68,'1か月一覧'!$A:$AH,'2か月一覧'!AH$1,FALSE)</f>
        <v>4436</v>
      </c>
      <c r="AI68" s="1">
        <f>VLOOKUP($B68,'1か月一覧'!$A:$AH,'2か月一覧'!AI$1,FALSE)+VLOOKUP($C68,'1か月一覧'!$A:$AH,'2か月一覧'!AI$1,FALSE)</f>
        <v>19336</v>
      </c>
      <c r="AJ68" s="1">
        <f>VLOOKUP($B68,'1か月一覧'!$A:$AH,'2か月一覧'!AJ$1,FALSE)+VLOOKUP($C68,'1か月一覧'!$A:$AH,'2か月一覧'!AJ$1,FALSE)</f>
        <v>1048</v>
      </c>
    </row>
    <row r="69" spans="1:36">
      <c r="A69" s="1">
        <v>65</v>
      </c>
      <c r="B69" s="1">
        <f t="shared" ref="B69:B132" si="5">ROUNDUP(A69/2,0)</f>
        <v>33</v>
      </c>
      <c r="C69" s="1">
        <f t="shared" si="4"/>
        <v>32</v>
      </c>
      <c r="D69" s="1">
        <f>VLOOKUP($B69,'1か月一覧'!$A:$AH,'2か月一覧'!D$1,FALSE)+VLOOKUP($C69,'1か月一覧'!$A:$AH,'2か月一覧'!D$1,FALSE)</f>
        <v>11478</v>
      </c>
      <c r="E69" s="1">
        <f>VLOOKUP($B69,'1か月一覧'!$A:$AH,'2か月一覧'!E$1,FALSE)+VLOOKUP($C69,'1か月一覧'!$A:$AH,'2か月一覧'!E$1,FALSE)</f>
        <v>11478</v>
      </c>
      <c r="F69" s="1">
        <f>VLOOKUP($B69,'1か月一覧'!$A:$AH,'2か月一覧'!F$1,FALSE)+VLOOKUP($C69,'1か月一覧'!$A:$AH,'2か月一覧'!F$1,FALSE)</f>
        <v>11478</v>
      </c>
      <c r="G69" s="1">
        <f>VLOOKUP($B69,'1か月一覧'!$A:$AH,'2か月一覧'!G$1,FALSE)+VLOOKUP($C69,'1か月一覧'!$A:$AH,'2か月一覧'!G$1,FALSE)</f>
        <v>14607</v>
      </c>
      <c r="H69" s="1">
        <f>VLOOKUP($B69,'1か月一覧'!$A:$AH,'2か月一覧'!H$1,FALSE)+VLOOKUP($C69,'1か月一覧'!$A:$AH,'2か月一覧'!H$1,FALSE)</f>
        <v>14783</v>
      </c>
      <c r="I69" s="1">
        <f>VLOOKUP($B69,'1か月一覧'!$A:$AH,'2か月一覧'!I$1,FALSE)+VLOOKUP($C69,'1か月一覧'!$A:$AH,'2か月一覧'!I$1,FALSE)</f>
        <v>16147</v>
      </c>
      <c r="J69" s="1">
        <f>VLOOKUP($B69,'1か月一覧'!$A:$AH,'2か月一覧'!J$1,FALSE)+VLOOKUP($C69,'1か月一覧'!$A:$AH,'2か月一覧'!J$1,FALSE)</f>
        <v>17181</v>
      </c>
      <c r="K69" s="1">
        <f>VLOOKUP($B69,'1か月一覧'!$A:$AH,'2か月一覧'!K$1,FALSE)+VLOOKUP($C69,'1か月一覧'!$A:$AH,'2か月一覧'!K$1,FALSE)</f>
        <v>46837</v>
      </c>
      <c r="L69" s="1">
        <f>VLOOKUP($B69,'1か月一覧'!$A:$AH,'2か月一覧'!L$1,FALSE)+VLOOKUP($C69,'1か月一覧'!$A:$AH,'2か月一覧'!L$1,FALSE)</f>
        <v>49037</v>
      </c>
      <c r="M69" s="1">
        <f>VLOOKUP($B69,'1か月一覧'!$A:$AH,'2か月一覧'!M$1,FALSE)+VLOOKUP($C69,'1か月一覧'!$A:$AH,'2か月一覧'!M$1,FALSE)</f>
        <v>212937</v>
      </c>
      <c r="N69" s="1">
        <f>VLOOKUP($B69,'1か月一覧'!$A:$AH,'2か月一覧'!N$1,FALSE)+VLOOKUP($C69,'1か月一覧'!$A:$AH,'2か月一覧'!N$1,FALSE)</f>
        <v>11753</v>
      </c>
      <c r="O69" s="1">
        <f>VLOOKUP($B69,'1か月一覧'!$A:$AH,'2か月一覧'!O$1,FALSE)+VLOOKUP($C69,'1か月一覧'!$A:$AH,'2か月一覧'!O$1,FALSE)</f>
        <v>10436</v>
      </c>
      <c r="P69" s="1">
        <f>VLOOKUP($B69,'1か月一覧'!$A:$AH,'2か月一覧'!P$1,FALSE)+VLOOKUP($C69,'1か月一覧'!$A:$AH,'2か月一覧'!P$1,FALSE)</f>
        <v>10436</v>
      </c>
      <c r="Q69" s="1">
        <f>VLOOKUP($B69,'1か月一覧'!$A:$AH,'2か月一覧'!Q$1,FALSE)+VLOOKUP($C69,'1か月一覧'!$A:$AH,'2か月一覧'!Q$1,FALSE)</f>
        <v>10436</v>
      </c>
      <c r="R69" s="1">
        <f>VLOOKUP($B69,'1か月一覧'!$A:$AH,'2か月一覧'!R$1,FALSE)+VLOOKUP($C69,'1か月一覧'!$A:$AH,'2か月一覧'!R$1,FALSE)</f>
        <v>13280</v>
      </c>
      <c r="S69" s="1">
        <f>VLOOKUP($B69,'1か月一覧'!$A:$AH,'2か月一覧'!S$1,FALSE)+VLOOKUP($C69,'1か月一覧'!$A:$AH,'2か月一覧'!S$1,FALSE)</f>
        <v>13440</v>
      </c>
      <c r="T69" s="1">
        <f>VLOOKUP($B69,'1か月一覧'!$A:$AH,'2か月一覧'!T$1,FALSE)+VLOOKUP($C69,'1か月一覧'!$A:$AH,'2か月一覧'!T$1,FALSE)</f>
        <v>14680</v>
      </c>
      <c r="U69" s="1">
        <f>VLOOKUP($B69,'1か月一覧'!$A:$AH,'2か月一覧'!U$1,FALSE)+VLOOKUP($C69,'1か月一覧'!$A:$AH,'2か月一覧'!U$1,FALSE)</f>
        <v>15620</v>
      </c>
      <c r="V69" s="1">
        <f>VLOOKUP($B69,'1か月一覧'!$A:$AH,'2か月一覧'!V$1,FALSE)+VLOOKUP($C69,'1か月一覧'!$A:$AH,'2か月一覧'!V$1,FALSE)</f>
        <v>42580</v>
      </c>
      <c r="W69" s="1">
        <f>VLOOKUP($B69,'1か月一覧'!$A:$AH,'2か月一覧'!W$1,FALSE)+VLOOKUP($C69,'1か月一覧'!$A:$AH,'2か月一覧'!W$1,FALSE)</f>
        <v>44580</v>
      </c>
      <c r="X69" s="1">
        <f>VLOOKUP($B69,'1か月一覧'!$A:$AH,'2か月一覧'!X$1,FALSE)+VLOOKUP($C69,'1か月一覧'!$A:$AH,'2か月一覧'!X$1,FALSE)</f>
        <v>193580</v>
      </c>
      <c r="Y69" s="1">
        <f>VLOOKUP($B69,'1か月一覧'!$A:$AH,'2か月一覧'!Y$1,FALSE)+VLOOKUP($C69,'1か月一覧'!$A:$AH,'2か月一覧'!Y$1,FALSE)</f>
        <v>10686</v>
      </c>
      <c r="Z69" s="1">
        <f>VLOOKUP($B69,'1か月一覧'!$A:$AH,'2か月一覧'!Z$1,FALSE)+VLOOKUP($C69,'1か月一覧'!$A:$AH,'2か月一覧'!Z$1,FALSE)</f>
        <v>1042</v>
      </c>
      <c r="AA69" s="1">
        <f>VLOOKUP($B69,'1か月一覧'!$A:$AH,'2か月一覧'!AA$1,FALSE)+VLOOKUP($C69,'1か月一覧'!$A:$AH,'2か月一覧'!AA$1,FALSE)</f>
        <v>1042</v>
      </c>
      <c r="AB69" s="1">
        <f>VLOOKUP($B69,'1か月一覧'!$A:$AH,'2か月一覧'!AB$1,FALSE)+VLOOKUP($C69,'1か月一覧'!$A:$AH,'2か月一覧'!AB$1,FALSE)</f>
        <v>1042</v>
      </c>
      <c r="AC69" s="1">
        <f>VLOOKUP($B69,'1か月一覧'!$A:$AH,'2か月一覧'!AC$1,FALSE)+VLOOKUP($C69,'1か月一覧'!$A:$AH,'2か月一覧'!AC$1,FALSE)</f>
        <v>1327</v>
      </c>
      <c r="AD69" s="1">
        <f>VLOOKUP($B69,'1か月一覧'!$A:$AH,'2か月一覧'!AD$1,FALSE)+VLOOKUP($C69,'1か月一覧'!$A:$AH,'2か月一覧'!AD$1,FALSE)</f>
        <v>1343</v>
      </c>
      <c r="AE69" s="1">
        <f>VLOOKUP($B69,'1か月一覧'!$A:$AH,'2か月一覧'!AE$1,FALSE)+VLOOKUP($C69,'1か月一覧'!$A:$AH,'2か月一覧'!AE$1,FALSE)</f>
        <v>1467</v>
      </c>
      <c r="AF69" s="1">
        <f>VLOOKUP($B69,'1か月一覧'!$A:$AH,'2か月一覧'!AF$1,FALSE)+VLOOKUP($C69,'1か月一覧'!$A:$AH,'2か月一覧'!AF$1,FALSE)</f>
        <v>1561</v>
      </c>
      <c r="AG69" s="1">
        <f>VLOOKUP($B69,'1か月一覧'!$A:$AH,'2か月一覧'!AG$1,FALSE)+VLOOKUP($C69,'1か月一覧'!$A:$AH,'2か月一覧'!AG$1,FALSE)</f>
        <v>4257</v>
      </c>
      <c r="AH69" s="1">
        <f>VLOOKUP($B69,'1か月一覧'!$A:$AH,'2か月一覧'!AH$1,FALSE)+VLOOKUP($C69,'1か月一覧'!$A:$AH,'2か月一覧'!AH$1,FALSE)</f>
        <v>4457</v>
      </c>
      <c r="AI69" s="1">
        <f>VLOOKUP($B69,'1か月一覧'!$A:$AH,'2か月一覧'!AI$1,FALSE)+VLOOKUP($C69,'1か月一覧'!$A:$AH,'2か月一覧'!AI$1,FALSE)</f>
        <v>19357</v>
      </c>
      <c r="AJ69" s="1">
        <f>VLOOKUP($B69,'1か月一覧'!$A:$AH,'2か月一覧'!AJ$1,FALSE)+VLOOKUP($C69,'1か月一覧'!$A:$AH,'2か月一覧'!AJ$1,FALSE)</f>
        <v>1067</v>
      </c>
    </row>
    <row r="70" spans="1:36">
      <c r="A70" s="1">
        <v>66</v>
      </c>
      <c r="B70" s="1">
        <f t="shared" si="5"/>
        <v>33</v>
      </c>
      <c r="C70" s="1">
        <f t="shared" ref="C70:C133" si="6">ROUNDDOWN(A70/2,0)</f>
        <v>33</v>
      </c>
      <c r="D70" s="1">
        <f>VLOOKUP($B70,'1か月一覧'!$A:$AH,'2か月一覧'!D$1,FALSE)+VLOOKUP($C70,'1か月一覧'!$A:$AH,'2か月一覧'!D$1,FALSE)</f>
        <v>11678</v>
      </c>
      <c r="E70" s="1">
        <f>VLOOKUP($B70,'1か月一覧'!$A:$AH,'2か月一覧'!E$1,FALSE)+VLOOKUP($C70,'1か月一覧'!$A:$AH,'2か月一覧'!E$1,FALSE)</f>
        <v>11678</v>
      </c>
      <c r="F70" s="1">
        <f>VLOOKUP($B70,'1か月一覧'!$A:$AH,'2か月一覧'!F$1,FALSE)+VLOOKUP($C70,'1か月一覧'!$A:$AH,'2か月一覧'!F$1,FALSE)</f>
        <v>11678</v>
      </c>
      <c r="G70" s="1">
        <f>VLOOKUP($B70,'1か月一覧'!$A:$AH,'2か月一覧'!G$1,FALSE)+VLOOKUP($C70,'1か月一覧'!$A:$AH,'2か月一覧'!G$1,FALSE)</f>
        <v>14830</v>
      </c>
      <c r="H70" s="1">
        <f>VLOOKUP($B70,'1か月一覧'!$A:$AH,'2か月一覧'!H$1,FALSE)+VLOOKUP($C70,'1か月一覧'!$A:$AH,'2か月一覧'!H$1,FALSE)</f>
        <v>15006</v>
      </c>
      <c r="I70" s="1">
        <f>VLOOKUP($B70,'1か月一覧'!$A:$AH,'2か月一覧'!I$1,FALSE)+VLOOKUP($C70,'1か月一覧'!$A:$AH,'2か月一覧'!I$1,FALSE)</f>
        <v>16370</v>
      </c>
      <c r="J70" s="1">
        <f>VLOOKUP($B70,'1か月一覧'!$A:$AH,'2か月一覧'!J$1,FALSE)+VLOOKUP($C70,'1か月一覧'!$A:$AH,'2か月一覧'!J$1,FALSE)</f>
        <v>17404</v>
      </c>
      <c r="K70" s="1">
        <f>VLOOKUP($B70,'1か月一覧'!$A:$AH,'2か月一覧'!K$1,FALSE)+VLOOKUP($C70,'1か月一覧'!$A:$AH,'2か月一覧'!K$1,FALSE)</f>
        <v>47060</v>
      </c>
      <c r="L70" s="1">
        <f>VLOOKUP($B70,'1か月一覧'!$A:$AH,'2か月一覧'!L$1,FALSE)+VLOOKUP($C70,'1か月一覧'!$A:$AH,'2か月一覧'!L$1,FALSE)</f>
        <v>49260</v>
      </c>
      <c r="M70" s="1">
        <f>VLOOKUP($B70,'1か月一覧'!$A:$AH,'2か月一覧'!M$1,FALSE)+VLOOKUP($C70,'1か月一覧'!$A:$AH,'2か月一覧'!M$1,FALSE)</f>
        <v>213160</v>
      </c>
      <c r="N70" s="1">
        <f>VLOOKUP($B70,'1か月一覧'!$A:$AH,'2か月一覧'!N$1,FALSE)+VLOOKUP($C70,'1か月一覧'!$A:$AH,'2か月一覧'!N$1,FALSE)</f>
        <v>11962</v>
      </c>
      <c r="O70" s="1">
        <f>VLOOKUP($B70,'1か月一覧'!$A:$AH,'2か月一覧'!O$1,FALSE)+VLOOKUP($C70,'1か月一覧'!$A:$AH,'2か月一覧'!O$1,FALSE)</f>
        <v>10618</v>
      </c>
      <c r="P70" s="1">
        <f>VLOOKUP($B70,'1か月一覧'!$A:$AH,'2か月一覧'!P$1,FALSE)+VLOOKUP($C70,'1か月一覧'!$A:$AH,'2か月一覧'!P$1,FALSE)</f>
        <v>10618</v>
      </c>
      <c r="Q70" s="1">
        <f>VLOOKUP($B70,'1か月一覧'!$A:$AH,'2か月一覧'!Q$1,FALSE)+VLOOKUP($C70,'1か月一覧'!$A:$AH,'2か月一覧'!Q$1,FALSE)</f>
        <v>10618</v>
      </c>
      <c r="R70" s="1">
        <f>VLOOKUP($B70,'1か月一覧'!$A:$AH,'2か月一覧'!R$1,FALSE)+VLOOKUP($C70,'1か月一覧'!$A:$AH,'2か月一覧'!R$1,FALSE)</f>
        <v>13482</v>
      </c>
      <c r="S70" s="1">
        <f>VLOOKUP($B70,'1か月一覧'!$A:$AH,'2か月一覧'!S$1,FALSE)+VLOOKUP($C70,'1か月一覧'!$A:$AH,'2か月一覧'!S$1,FALSE)</f>
        <v>13642</v>
      </c>
      <c r="T70" s="1">
        <f>VLOOKUP($B70,'1か月一覧'!$A:$AH,'2か月一覧'!T$1,FALSE)+VLOOKUP($C70,'1か月一覧'!$A:$AH,'2か月一覧'!T$1,FALSE)</f>
        <v>14882</v>
      </c>
      <c r="U70" s="1">
        <f>VLOOKUP($B70,'1か月一覧'!$A:$AH,'2か月一覧'!U$1,FALSE)+VLOOKUP($C70,'1か月一覧'!$A:$AH,'2か月一覧'!U$1,FALSE)</f>
        <v>15822</v>
      </c>
      <c r="V70" s="1">
        <f>VLOOKUP($B70,'1か月一覧'!$A:$AH,'2か月一覧'!V$1,FALSE)+VLOOKUP($C70,'1か月一覧'!$A:$AH,'2か月一覧'!V$1,FALSE)</f>
        <v>42782</v>
      </c>
      <c r="W70" s="1">
        <f>VLOOKUP($B70,'1か月一覧'!$A:$AH,'2か月一覧'!W$1,FALSE)+VLOOKUP($C70,'1か月一覧'!$A:$AH,'2か月一覧'!W$1,FALSE)</f>
        <v>44782</v>
      </c>
      <c r="X70" s="1">
        <f>VLOOKUP($B70,'1か月一覧'!$A:$AH,'2か月一覧'!X$1,FALSE)+VLOOKUP($C70,'1か月一覧'!$A:$AH,'2か月一覧'!X$1,FALSE)</f>
        <v>193782</v>
      </c>
      <c r="Y70" s="1">
        <f>VLOOKUP($B70,'1か月一覧'!$A:$AH,'2か月一覧'!Y$1,FALSE)+VLOOKUP($C70,'1か月一覧'!$A:$AH,'2か月一覧'!Y$1,FALSE)</f>
        <v>10876</v>
      </c>
      <c r="Z70" s="1">
        <f>VLOOKUP($B70,'1か月一覧'!$A:$AH,'2か月一覧'!Z$1,FALSE)+VLOOKUP($C70,'1か月一覧'!$A:$AH,'2か月一覧'!Z$1,FALSE)</f>
        <v>1060</v>
      </c>
      <c r="AA70" s="1">
        <f>VLOOKUP($B70,'1か月一覧'!$A:$AH,'2か月一覧'!AA$1,FALSE)+VLOOKUP($C70,'1か月一覧'!$A:$AH,'2か月一覧'!AA$1,FALSE)</f>
        <v>1060</v>
      </c>
      <c r="AB70" s="1">
        <f>VLOOKUP($B70,'1か月一覧'!$A:$AH,'2か月一覧'!AB$1,FALSE)+VLOOKUP($C70,'1か月一覧'!$A:$AH,'2か月一覧'!AB$1,FALSE)</f>
        <v>1060</v>
      </c>
      <c r="AC70" s="1">
        <f>VLOOKUP($B70,'1か月一覧'!$A:$AH,'2か月一覧'!AC$1,FALSE)+VLOOKUP($C70,'1か月一覧'!$A:$AH,'2か月一覧'!AC$1,FALSE)</f>
        <v>1348</v>
      </c>
      <c r="AD70" s="1">
        <f>VLOOKUP($B70,'1か月一覧'!$A:$AH,'2か月一覧'!AD$1,FALSE)+VLOOKUP($C70,'1か月一覧'!$A:$AH,'2か月一覧'!AD$1,FALSE)</f>
        <v>1364</v>
      </c>
      <c r="AE70" s="1">
        <f>VLOOKUP($B70,'1か月一覧'!$A:$AH,'2か月一覧'!AE$1,FALSE)+VLOOKUP($C70,'1か月一覧'!$A:$AH,'2か月一覧'!AE$1,FALSE)</f>
        <v>1488</v>
      </c>
      <c r="AF70" s="1">
        <f>VLOOKUP($B70,'1か月一覧'!$A:$AH,'2か月一覧'!AF$1,FALSE)+VLOOKUP($C70,'1か月一覧'!$A:$AH,'2か月一覧'!AF$1,FALSE)</f>
        <v>1582</v>
      </c>
      <c r="AG70" s="1">
        <f>VLOOKUP($B70,'1か月一覧'!$A:$AH,'2か月一覧'!AG$1,FALSE)+VLOOKUP($C70,'1か月一覧'!$A:$AH,'2か月一覧'!AG$1,FALSE)</f>
        <v>4278</v>
      </c>
      <c r="AH70" s="1">
        <f>VLOOKUP($B70,'1か月一覧'!$A:$AH,'2か月一覧'!AH$1,FALSE)+VLOOKUP($C70,'1か月一覧'!$A:$AH,'2か月一覧'!AH$1,FALSE)</f>
        <v>4478</v>
      </c>
      <c r="AI70" s="1">
        <f>VLOOKUP($B70,'1か月一覧'!$A:$AH,'2か月一覧'!AI$1,FALSE)+VLOOKUP($C70,'1か月一覧'!$A:$AH,'2か月一覧'!AI$1,FALSE)</f>
        <v>19378</v>
      </c>
      <c r="AJ70" s="1">
        <f>VLOOKUP($B70,'1か月一覧'!$A:$AH,'2か月一覧'!AJ$1,FALSE)+VLOOKUP($C70,'1か月一覧'!$A:$AH,'2か月一覧'!AJ$1,FALSE)</f>
        <v>1086</v>
      </c>
    </row>
    <row r="71" spans="1:36">
      <c r="A71" s="1">
        <v>67</v>
      </c>
      <c r="B71" s="1">
        <f t="shared" si="5"/>
        <v>34</v>
      </c>
      <c r="C71" s="1">
        <f t="shared" si="6"/>
        <v>33</v>
      </c>
      <c r="D71" s="1">
        <f>VLOOKUP($B71,'1か月一覧'!$A:$AH,'2か月一覧'!D$1,FALSE)+VLOOKUP($C71,'1か月一覧'!$A:$AH,'2か月一覧'!D$1,FALSE)</f>
        <v>11879</v>
      </c>
      <c r="E71" s="1">
        <f>VLOOKUP($B71,'1か月一覧'!$A:$AH,'2か月一覧'!E$1,FALSE)+VLOOKUP($C71,'1か月一覧'!$A:$AH,'2か月一覧'!E$1,FALSE)</f>
        <v>11879</v>
      </c>
      <c r="F71" s="1">
        <f>VLOOKUP($B71,'1か月一覧'!$A:$AH,'2か月一覧'!F$1,FALSE)+VLOOKUP($C71,'1か月一覧'!$A:$AH,'2か月一覧'!F$1,FALSE)</f>
        <v>11879</v>
      </c>
      <c r="G71" s="1">
        <f>VLOOKUP($B71,'1か月一覧'!$A:$AH,'2か月一覧'!G$1,FALSE)+VLOOKUP($C71,'1か月一覧'!$A:$AH,'2か月一覧'!G$1,FALSE)</f>
        <v>15052</v>
      </c>
      <c r="H71" s="1">
        <f>VLOOKUP($B71,'1か月一覧'!$A:$AH,'2か月一覧'!H$1,FALSE)+VLOOKUP($C71,'1か月一覧'!$A:$AH,'2か月一覧'!H$1,FALSE)</f>
        <v>15228</v>
      </c>
      <c r="I71" s="1">
        <f>VLOOKUP($B71,'1か月一覧'!$A:$AH,'2か月一覧'!I$1,FALSE)+VLOOKUP($C71,'1か月一覧'!$A:$AH,'2か月一覧'!I$1,FALSE)</f>
        <v>16592</v>
      </c>
      <c r="J71" s="1">
        <f>VLOOKUP($B71,'1か月一覧'!$A:$AH,'2か月一覧'!J$1,FALSE)+VLOOKUP($C71,'1か月一覧'!$A:$AH,'2か月一覧'!J$1,FALSE)</f>
        <v>17626</v>
      </c>
      <c r="K71" s="1">
        <f>VLOOKUP($B71,'1か月一覧'!$A:$AH,'2か月一覧'!K$1,FALSE)+VLOOKUP($C71,'1か月一覧'!$A:$AH,'2か月一覧'!K$1,FALSE)</f>
        <v>47282</v>
      </c>
      <c r="L71" s="1">
        <f>VLOOKUP($B71,'1か月一覧'!$A:$AH,'2か月一覧'!L$1,FALSE)+VLOOKUP($C71,'1か月一覧'!$A:$AH,'2か月一覧'!L$1,FALSE)</f>
        <v>49482</v>
      </c>
      <c r="M71" s="1">
        <f>VLOOKUP($B71,'1か月一覧'!$A:$AH,'2か月一覧'!M$1,FALSE)+VLOOKUP($C71,'1か月一覧'!$A:$AH,'2か月一覧'!M$1,FALSE)</f>
        <v>213382</v>
      </c>
      <c r="N71" s="1">
        <f>VLOOKUP($B71,'1か月一覧'!$A:$AH,'2か月一覧'!N$1,FALSE)+VLOOKUP($C71,'1か月一覧'!$A:$AH,'2か月一覧'!N$1,FALSE)</f>
        <v>12171</v>
      </c>
      <c r="O71" s="1">
        <f>VLOOKUP($B71,'1か月一覧'!$A:$AH,'2か月一覧'!O$1,FALSE)+VLOOKUP($C71,'1か月一覧'!$A:$AH,'2か月一覧'!O$1,FALSE)</f>
        <v>10800</v>
      </c>
      <c r="P71" s="1">
        <f>VLOOKUP($B71,'1か月一覧'!$A:$AH,'2か月一覧'!P$1,FALSE)+VLOOKUP($C71,'1か月一覧'!$A:$AH,'2か月一覧'!P$1,FALSE)</f>
        <v>10800</v>
      </c>
      <c r="Q71" s="1">
        <f>VLOOKUP($B71,'1か月一覧'!$A:$AH,'2か月一覧'!Q$1,FALSE)+VLOOKUP($C71,'1か月一覧'!$A:$AH,'2か月一覧'!Q$1,FALSE)</f>
        <v>10800</v>
      </c>
      <c r="R71" s="1">
        <f>VLOOKUP($B71,'1か月一覧'!$A:$AH,'2か月一覧'!R$1,FALSE)+VLOOKUP($C71,'1か月一覧'!$A:$AH,'2か月一覧'!R$1,FALSE)</f>
        <v>13684</v>
      </c>
      <c r="S71" s="1">
        <f>VLOOKUP($B71,'1か月一覧'!$A:$AH,'2か月一覧'!S$1,FALSE)+VLOOKUP($C71,'1か月一覧'!$A:$AH,'2か月一覧'!S$1,FALSE)</f>
        <v>13844</v>
      </c>
      <c r="T71" s="1">
        <f>VLOOKUP($B71,'1か月一覧'!$A:$AH,'2か月一覧'!T$1,FALSE)+VLOOKUP($C71,'1か月一覧'!$A:$AH,'2か月一覧'!T$1,FALSE)</f>
        <v>15084</v>
      </c>
      <c r="U71" s="1">
        <f>VLOOKUP($B71,'1か月一覧'!$A:$AH,'2か月一覧'!U$1,FALSE)+VLOOKUP($C71,'1か月一覧'!$A:$AH,'2か月一覧'!U$1,FALSE)</f>
        <v>16024</v>
      </c>
      <c r="V71" s="1">
        <f>VLOOKUP($B71,'1か月一覧'!$A:$AH,'2か月一覧'!V$1,FALSE)+VLOOKUP($C71,'1か月一覧'!$A:$AH,'2か月一覧'!V$1,FALSE)</f>
        <v>42984</v>
      </c>
      <c r="W71" s="1">
        <f>VLOOKUP($B71,'1か月一覧'!$A:$AH,'2か月一覧'!W$1,FALSE)+VLOOKUP($C71,'1か月一覧'!$A:$AH,'2か月一覧'!W$1,FALSE)</f>
        <v>44984</v>
      </c>
      <c r="X71" s="1">
        <f>VLOOKUP($B71,'1か月一覧'!$A:$AH,'2か月一覧'!X$1,FALSE)+VLOOKUP($C71,'1か月一覧'!$A:$AH,'2か月一覧'!X$1,FALSE)</f>
        <v>193984</v>
      </c>
      <c r="Y71" s="1">
        <f>VLOOKUP($B71,'1か月一覧'!$A:$AH,'2か月一覧'!Y$1,FALSE)+VLOOKUP($C71,'1か月一覧'!$A:$AH,'2か月一覧'!Y$1,FALSE)</f>
        <v>11066</v>
      </c>
      <c r="Z71" s="1">
        <f>VLOOKUP($B71,'1か月一覧'!$A:$AH,'2か月一覧'!Z$1,FALSE)+VLOOKUP($C71,'1か月一覧'!$A:$AH,'2か月一覧'!Z$1,FALSE)</f>
        <v>1079</v>
      </c>
      <c r="AA71" s="1">
        <f>VLOOKUP($B71,'1か月一覧'!$A:$AH,'2か月一覧'!AA$1,FALSE)+VLOOKUP($C71,'1か月一覧'!$A:$AH,'2か月一覧'!AA$1,FALSE)</f>
        <v>1079</v>
      </c>
      <c r="AB71" s="1">
        <f>VLOOKUP($B71,'1か月一覧'!$A:$AH,'2か月一覧'!AB$1,FALSE)+VLOOKUP($C71,'1か月一覧'!$A:$AH,'2か月一覧'!AB$1,FALSE)</f>
        <v>1079</v>
      </c>
      <c r="AC71" s="1">
        <f>VLOOKUP($B71,'1か月一覧'!$A:$AH,'2か月一覧'!AC$1,FALSE)+VLOOKUP($C71,'1か月一覧'!$A:$AH,'2か月一覧'!AC$1,FALSE)</f>
        <v>1368</v>
      </c>
      <c r="AD71" s="1">
        <f>VLOOKUP($B71,'1か月一覧'!$A:$AH,'2か月一覧'!AD$1,FALSE)+VLOOKUP($C71,'1か月一覧'!$A:$AH,'2か月一覧'!AD$1,FALSE)</f>
        <v>1384</v>
      </c>
      <c r="AE71" s="1">
        <f>VLOOKUP($B71,'1か月一覧'!$A:$AH,'2か月一覧'!AE$1,FALSE)+VLOOKUP($C71,'1か月一覧'!$A:$AH,'2か月一覧'!AE$1,FALSE)</f>
        <v>1508</v>
      </c>
      <c r="AF71" s="1">
        <f>VLOOKUP($B71,'1か月一覧'!$A:$AH,'2か月一覧'!AF$1,FALSE)+VLOOKUP($C71,'1か月一覧'!$A:$AH,'2か月一覧'!AF$1,FALSE)</f>
        <v>1602</v>
      </c>
      <c r="AG71" s="1">
        <f>VLOOKUP($B71,'1か月一覧'!$A:$AH,'2か月一覧'!AG$1,FALSE)+VLOOKUP($C71,'1か月一覧'!$A:$AH,'2か月一覧'!AG$1,FALSE)</f>
        <v>4298</v>
      </c>
      <c r="AH71" s="1">
        <f>VLOOKUP($B71,'1か月一覧'!$A:$AH,'2か月一覧'!AH$1,FALSE)+VLOOKUP($C71,'1か月一覧'!$A:$AH,'2か月一覧'!AH$1,FALSE)</f>
        <v>4498</v>
      </c>
      <c r="AI71" s="1">
        <f>VLOOKUP($B71,'1か月一覧'!$A:$AH,'2か月一覧'!AI$1,FALSE)+VLOOKUP($C71,'1か月一覧'!$A:$AH,'2か月一覧'!AI$1,FALSE)</f>
        <v>19398</v>
      </c>
      <c r="AJ71" s="1">
        <f>VLOOKUP($B71,'1か月一覧'!$A:$AH,'2か月一覧'!AJ$1,FALSE)+VLOOKUP($C71,'1か月一覧'!$A:$AH,'2か月一覧'!AJ$1,FALSE)</f>
        <v>1105</v>
      </c>
    </row>
    <row r="72" spans="1:36">
      <c r="A72" s="1">
        <v>68</v>
      </c>
      <c r="B72" s="1">
        <f t="shared" si="5"/>
        <v>34</v>
      </c>
      <c r="C72" s="1">
        <f t="shared" si="6"/>
        <v>34</v>
      </c>
      <c r="D72" s="1">
        <f>VLOOKUP($B72,'1か月一覧'!$A:$AH,'2か月一覧'!D$1,FALSE)+VLOOKUP($C72,'1か月一覧'!$A:$AH,'2か月一覧'!D$1,FALSE)</f>
        <v>12080</v>
      </c>
      <c r="E72" s="1">
        <f>VLOOKUP($B72,'1か月一覧'!$A:$AH,'2か月一覧'!E$1,FALSE)+VLOOKUP($C72,'1か月一覧'!$A:$AH,'2か月一覧'!E$1,FALSE)</f>
        <v>12080</v>
      </c>
      <c r="F72" s="1">
        <f>VLOOKUP($B72,'1か月一覧'!$A:$AH,'2か月一覧'!F$1,FALSE)+VLOOKUP($C72,'1か月一覧'!$A:$AH,'2か月一覧'!F$1,FALSE)</f>
        <v>12080</v>
      </c>
      <c r="G72" s="1">
        <f>VLOOKUP($B72,'1か月一覧'!$A:$AH,'2か月一覧'!G$1,FALSE)+VLOOKUP($C72,'1か月一覧'!$A:$AH,'2か月一覧'!G$1,FALSE)</f>
        <v>15274</v>
      </c>
      <c r="H72" s="1">
        <f>VLOOKUP($B72,'1か月一覧'!$A:$AH,'2か月一覧'!H$1,FALSE)+VLOOKUP($C72,'1か月一覧'!$A:$AH,'2か月一覧'!H$1,FALSE)</f>
        <v>15450</v>
      </c>
      <c r="I72" s="1">
        <f>VLOOKUP($B72,'1か月一覧'!$A:$AH,'2か月一覧'!I$1,FALSE)+VLOOKUP($C72,'1か月一覧'!$A:$AH,'2か月一覧'!I$1,FALSE)</f>
        <v>16814</v>
      </c>
      <c r="J72" s="1">
        <f>VLOOKUP($B72,'1か月一覧'!$A:$AH,'2か月一覧'!J$1,FALSE)+VLOOKUP($C72,'1か月一覧'!$A:$AH,'2か月一覧'!J$1,FALSE)</f>
        <v>17848</v>
      </c>
      <c r="K72" s="1">
        <f>VLOOKUP($B72,'1か月一覧'!$A:$AH,'2か月一覧'!K$1,FALSE)+VLOOKUP($C72,'1か月一覧'!$A:$AH,'2か月一覧'!K$1,FALSE)</f>
        <v>47504</v>
      </c>
      <c r="L72" s="1">
        <f>VLOOKUP($B72,'1か月一覧'!$A:$AH,'2か月一覧'!L$1,FALSE)+VLOOKUP($C72,'1か月一覧'!$A:$AH,'2か月一覧'!L$1,FALSE)</f>
        <v>49704</v>
      </c>
      <c r="M72" s="1">
        <f>VLOOKUP($B72,'1か月一覧'!$A:$AH,'2か月一覧'!M$1,FALSE)+VLOOKUP($C72,'1か月一覧'!$A:$AH,'2か月一覧'!M$1,FALSE)</f>
        <v>213604</v>
      </c>
      <c r="N72" s="1">
        <f>VLOOKUP($B72,'1か月一覧'!$A:$AH,'2か月一覧'!N$1,FALSE)+VLOOKUP($C72,'1か月一覧'!$A:$AH,'2か月一覧'!N$1,FALSE)</f>
        <v>12380</v>
      </c>
      <c r="O72" s="1">
        <f>VLOOKUP($B72,'1か月一覧'!$A:$AH,'2か月一覧'!O$1,FALSE)+VLOOKUP($C72,'1か月一覧'!$A:$AH,'2か月一覧'!O$1,FALSE)</f>
        <v>10982</v>
      </c>
      <c r="P72" s="1">
        <f>VLOOKUP($B72,'1か月一覧'!$A:$AH,'2か月一覧'!P$1,FALSE)+VLOOKUP($C72,'1か月一覧'!$A:$AH,'2か月一覧'!P$1,FALSE)</f>
        <v>10982</v>
      </c>
      <c r="Q72" s="1">
        <f>VLOOKUP($B72,'1か月一覧'!$A:$AH,'2か月一覧'!Q$1,FALSE)+VLOOKUP($C72,'1か月一覧'!$A:$AH,'2か月一覧'!Q$1,FALSE)</f>
        <v>10982</v>
      </c>
      <c r="R72" s="1">
        <f>VLOOKUP($B72,'1か月一覧'!$A:$AH,'2か月一覧'!R$1,FALSE)+VLOOKUP($C72,'1か月一覧'!$A:$AH,'2か月一覧'!R$1,FALSE)</f>
        <v>13886</v>
      </c>
      <c r="S72" s="1">
        <f>VLOOKUP($B72,'1か月一覧'!$A:$AH,'2か月一覧'!S$1,FALSE)+VLOOKUP($C72,'1か月一覧'!$A:$AH,'2か月一覧'!S$1,FALSE)</f>
        <v>14046</v>
      </c>
      <c r="T72" s="1">
        <f>VLOOKUP($B72,'1か月一覧'!$A:$AH,'2か月一覧'!T$1,FALSE)+VLOOKUP($C72,'1か月一覧'!$A:$AH,'2か月一覧'!T$1,FALSE)</f>
        <v>15286</v>
      </c>
      <c r="U72" s="1">
        <f>VLOOKUP($B72,'1か月一覧'!$A:$AH,'2か月一覧'!U$1,FALSE)+VLOOKUP($C72,'1か月一覧'!$A:$AH,'2か月一覧'!U$1,FALSE)</f>
        <v>16226</v>
      </c>
      <c r="V72" s="1">
        <f>VLOOKUP($B72,'1か月一覧'!$A:$AH,'2か月一覧'!V$1,FALSE)+VLOOKUP($C72,'1か月一覧'!$A:$AH,'2か月一覧'!V$1,FALSE)</f>
        <v>43186</v>
      </c>
      <c r="W72" s="1">
        <f>VLOOKUP($B72,'1か月一覧'!$A:$AH,'2か月一覧'!W$1,FALSE)+VLOOKUP($C72,'1か月一覧'!$A:$AH,'2か月一覧'!W$1,FALSE)</f>
        <v>45186</v>
      </c>
      <c r="X72" s="1">
        <f>VLOOKUP($B72,'1か月一覧'!$A:$AH,'2か月一覧'!X$1,FALSE)+VLOOKUP($C72,'1か月一覧'!$A:$AH,'2か月一覧'!X$1,FALSE)</f>
        <v>194186</v>
      </c>
      <c r="Y72" s="1">
        <f>VLOOKUP($B72,'1か月一覧'!$A:$AH,'2か月一覧'!Y$1,FALSE)+VLOOKUP($C72,'1か月一覧'!$A:$AH,'2か月一覧'!Y$1,FALSE)</f>
        <v>11256</v>
      </c>
      <c r="Z72" s="1">
        <f>VLOOKUP($B72,'1か月一覧'!$A:$AH,'2か月一覧'!Z$1,FALSE)+VLOOKUP($C72,'1か月一覧'!$A:$AH,'2か月一覧'!Z$1,FALSE)</f>
        <v>1098</v>
      </c>
      <c r="AA72" s="1">
        <f>VLOOKUP($B72,'1か月一覧'!$A:$AH,'2か月一覧'!AA$1,FALSE)+VLOOKUP($C72,'1か月一覧'!$A:$AH,'2か月一覧'!AA$1,FALSE)</f>
        <v>1098</v>
      </c>
      <c r="AB72" s="1">
        <f>VLOOKUP($B72,'1か月一覧'!$A:$AH,'2か月一覧'!AB$1,FALSE)+VLOOKUP($C72,'1か月一覧'!$A:$AH,'2か月一覧'!AB$1,FALSE)</f>
        <v>1098</v>
      </c>
      <c r="AC72" s="1">
        <f>VLOOKUP($B72,'1か月一覧'!$A:$AH,'2か月一覧'!AC$1,FALSE)+VLOOKUP($C72,'1か月一覧'!$A:$AH,'2か月一覧'!AC$1,FALSE)</f>
        <v>1388</v>
      </c>
      <c r="AD72" s="1">
        <f>VLOOKUP($B72,'1か月一覧'!$A:$AH,'2か月一覧'!AD$1,FALSE)+VLOOKUP($C72,'1か月一覧'!$A:$AH,'2か月一覧'!AD$1,FALSE)</f>
        <v>1404</v>
      </c>
      <c r="AE72" s="1">
        <f>VLOOKUP($B72,'1か月一覧'!$A:$AH,'2か月一覧'!AE$1,FALSE)+VLOOKUP($C72,'1か月一覧'!$A:$AH,'2か月一覧'!AE$1,FALSE)</f>
        <v>1528</v>
      </c>
      <c r="AF72" s="1">
        <f>VLOOKUP($B72,'1か月一覧'!$A:$AH,'2か月一覧'!AF$1,FALSE)+VLOOKUP($C72,'1か月一覧'!$A:$AH,'2か月一覧'!AF$1,FALSE)</f>
        <v>1622</v>
      </c>
      <c r="AG72" s="1">
        <f>VLOOKUP($B72,'1か月一覧'!$A:$AH,'2か月一覧'!AG$1,FALSE)+VLOOKUP($C72,'1か月一覧'!$A:$AH,'2か月一覧'!AG$1,FALSE)</f>
        <v>4318</v>
      </c>
      <c r="AH72" s="1">
        <f>VLOOKUP($B72,'1か月一覧'!$A:$AH,'2か月一覧'!AH$1,FALSE)+VLOOKUP($C72,'1か月一覧'!$A:$AH,'2か月一覧'!AH$1,FALSE)</f>
        <v>4518</v>
      </c>
      <c r="AI72" s="1">
        <f>VLOOKUP($B72,'1か月一覧'!$A:$AH,'2か月一覧'!AI$1,FALSE)+VLOOKUP($C72,'1か月一覧'!$A:$AH,'2か月一覧'!AI$1,FALSE)</f>
        <v>19418</v>
      </c>
      <c r="AJ72" s="1">
        <f>VLOOKUP($B72,'1か月一覧'!$A:$AH,'2か月一覧'!AJ$1,FALSE)+VLOOKUP($C72,'1か月一覧'!$A:$AH,'2か月一覧'!AJ$1,FALSE)</f>
        <v>1124</v>
      </c>
    </row>
    <row r="73" spans="1:36">
      <c r="A73" s="1">
        <v>69</v>
      </c>
      <c r="B73" s="1">
        <f t="shared" si="5"/>
        <v>35</v>
      </c>
      <c r="C73" s="1">
        <f t="shared" si="6"/>
        <v>34</v>
      </c>
      <c r="D73" s="1">
        <f>VLOOKUP($B73,'1か月一覧'!$A:$AH,'2か月一覧'!D$1,FALSE)+VLOOKUP($C73,'1か月一覧'!$A:$AH,'2か月一覧'!D$1,FALSE)</f>
        <v>12280</v>
      </c>
      <c r="E73" s="1">
        <f>VLOOKUP($B73,'1か月一覧'!$A:$AH,'2か月一覧'!E$1,FALSE)+VLOOKUP($C73,'1か月一覧'!$A:$AH,'2か月一覧'!E$1,FALSE)</f>
        <v>12280</v>
      </c>
      <c r="F73" s="1">
        <f>VLOOKUP($B73,'1か月一覧'!$A:$AH,'2か月一覧'!F$1,FALSE)+VLOOKUP($C73,'1か月一覧'!$A:$AH,'2か月一覧'!F$1,FALSE)</f>
        <v>12280</v>
      </c>
      <c r="G73" s="1">
        <f>VLOOKUP($B73,'1か月一覧'!$A:$AH,'2か月一覧'!G$1,FALSE)+VLOOKUP($C73,'1か月一覧'!$A:$AH,'2か月一覧'!G$1,FALSE)</f>
        <v>15496</v>
      </c>
      <c r="H73" s="1">
        <f>VLOOKUP($B73,'1か月一覧'!$A:$AH,'2か月一覧'!H$1,FALSE)+VLOOKUP($C73,'1か月一覧'!$A:$AH,'2か月一覧'!H$1,FALSE)</f>
        <v>15672</v>
      </c>
      <c r="I73" s="1">
        <f>VLOOKUP($B73,'1か月一覧'!$A:$AH,'2か月一覧'!I$1,FALSE)+VLOOKUP($C73,'1か月一覧'!$A:$AH,'2か月一覧'!I$1,FALSE)</f>
        <v>17036</v>
      </c>
      <c r="J73" s="1">
        <f>VLOOKUP($B73,'1か月一覧'!$A:$AH,'2か月一覧'!J$1,FALSE)+VLOOKUP($C73,'1か月一覧'!$A:$AH,'2か月一覧'!J$1,FALSE)</f>
        <v>18070</v>
      </c>
      <c r="K73" s="1">
        <f>VLOOKUP($B73,'1か月一覧'!$A:$AH,'2か月一覧'!K$1,FALSE)+VLOOKUP($C73,'1か月一覧'!$A:$AH,'2か月一覧'!K$1,FALSE)</f>
        <v>47726</v>
      </c>
      <c r="L73" s="1">
        <f>VLOOKUP($B73,'1か月一覧'!$A:$AH,'2か月一覧'!L$1,FALSE)+VLOOKUP($C73,'1か月一覧'!$A:$AH,'2か月一覧'!L$1,FALSE)</f>
        <v>49926</v>
      </c>
      <c r="M73" s="1">
        <f>VLOOKUP($B73,'1か月一覧'!$A:$AH,'2か月一覧'!M$1,FALSE)+VLOOKUP($C73,'1か月一覧'!$A:$AH,'2か月一覧'!M$1,FALSE)</f>
        <v>213826</v>
      </c>
      <c r="N73" s="1">
        <f>VLOOKUP($B73,'1か月一覧'!$A:$AH,'2か月一覧'!N$1,FALSE)+VLOOKUP($C73,'1か月一覧'!$A:$AH,'2か月一覧'!N$1,FALSE)</f>
        <v>12589</v>
      </c>
      <c r="O73" s="1">
        <f>VLOOKUP($B73,'1か月一覧'!$A:$AH,'2か月一覧'!O$1,FALSE)+VLOOKUP($C73,'1か月一覧'!$A:$AH,'2か月一覧'!O$1,FALSE)</f>
        <v>11164</v>
      </c>
      <c r="P73" s="1">
        <f>VLOOKUP($B73,'1か月一覧'!$A:$AH,'2か月一覧'!P$1,FALSE)+VLOOKUP($C73,'1か月一覧'!$A:$AH,'2か月一覧'!P$1,FALSE)</f>
        <v>11164</v>
      </c>
      <c r="Q73" s="1">
        <f>VLOOKUP($B73,'1か月一覧'!$A:$AH,'2か月一覧'!Q$1,FALSE)+VLOOKUP($C73,'1か月一覧'!$A:$AH,'2か月一覧'!Q$1,FALSE)</f>
        <v>11164</v>
      </c>
      <c r="R73" s="1">
        <f>VLOOKUP($B73,'1か月一覧'!$A:$AH,'2か月一覧'!R$1,FALSE)+VLOOKUP($C73,'1か月一覧'!$A:$AH,'2か月一覧'!R$1,FALSE)</f>
        <v>14088</v>
      </c>
      <c r="S73" s="1">
        <f>VLOOKUP($B73,'1か月一覧'!$A:$AH,'2か月一覧'!S$1,FALSE)+VLOOKUP($C73,'1か月一覧'!$A:$AH,'2か月一覧'!S$1,FALSE)</f>
        <v>14248</v>
      </c>
      <c r="T73" s="1">
        <f>VLOOKUP($B73,'1か月一覧'!$A:$AH,'2か月一覧'!T$1,FALSE)+VLOOKUP($C73,'1か月一覧'!$A:$AH,'2か月一覧'!T$1,FALSE)</f>
        <v>15488</v>
      </c>
      <c r="U73" s="1">
        <f>VLOOKUP($B73,'1か月一覧'!$A:$AH,'2か月一覧'!U$1,FALSE)+VLOOKUP($C73,'1か月一覧'!$A:$AH,'2か月一覧'!U$1,FALSE)</f>
        <v>16428</v>
      </c>
      <c r="V73" s="1">
        <f>VLOOKUP($B73,'1か月一覧'!$A:$AH,'2か月一覧'!V$1,FALSE)+VLOOKUP($C73,'1か月一覧'!$A:$AH,'2か月一覧'!V$1,FALSE)</f>
        <v>43388</v>
      </c>
      <c r="W73" s="1">
        <f>VLOOKUP($B73,'1か月一覧'!$A:$AH,'2か月一覧'!W$1,FALSE)+VLOOKUP($C73,'1か月一覧'!$A:$AH,'2か月一覧'!W$1,FALSE)</f>
        <v>45388</v>
      </c>
      <c r="X73" s="1">
        <f>VLOOKUP($B73,'1か月一覧'!$A:$AH,'2か月一覧'!X$1,FALSE)+VLOOKUP($C73,'1か月一覧'!$A:$AH,'2か月一覧'!X$1,FALSE)</f>
        <v>194388</v>
      </c>
      <c r="Y73" s="1">
        <f>VLOOKUP($B73,'1か月一覧'!$A:$AH,'2か月一覧'!Y$1,FALSE)+VLOOKUP($C73,'1か月一覧'!$A:$AH,'2か月一覧'!Y$1,FALSE)</f>
        <v>11446</v>
      </c>
      <c r="Z73" s="1">
        <f>VLOOKUP($B73,'1か月一覧'!$A:$AH,'2か月一覧'!Z$1,FALSE)+VLOOKUP($C73,'1か月一覧'!$A:$AH,'2か月一覧'!Z$1,FALSE)</f>
        <v>1116</v>
      </c>
      <c r="AA73" s="1">
        <f>VLOOKUP($B73,'1か月一覧'!$A:$AH,'2か月一覧'!AA$1,FALSE)+VLOOKUP($C73,'1か月一覧'!$A:$AH,'2か月一覧'!AA$1,FALSE)</f>
        <v>1116</v>
      </c>
      <c r="AB73" s="1">
        <f>VLOOKUP($B73,'1か月一覧'!$A:$AH,'2か月一覧'!AB$1,FALSE)+VLOOKUP($C73,'1か月一覧'!$A:$AH,'2か月一覧'!AB$1,FALSE)</f>
        <v>1116</v>
      </c>
      <c r="AC73" s="1">
        <f>VLOOKUP($B73,'1か月一覧'!$A:$AH,'2か月一覧'!AC$1,FALSE)+VLOOKUP($C73,'1か月一覧'!$A:$AH,'2か月一覧'!AC$1,FALSE)</f>
        <v>1408</v>
      </c>
      <c r="AD73" s="1">
        <f>VLOOKUP($B73,'1か月一覧'!$A:$AH,'2か月一覧'!AD$1,FALSE)+VLOOKUP($C73,'1か月一覧'!$A:$AH,'2か月一覧'!AD$1,FALSE)</f>
        <v>1424</v>
      </c>
      <c r="AE73" s="1">
        <f>VLOOKUP($B73,'1か月一覧'!$A:$AH,'2か月一覧'!AE$1,FALSE)+VLOOKUP($C73,'1か月一覧'!$A:$AH,'2か月一覧'!AE$1,FALSE)</f>
        <v>1548</v>
      </c>
      <c r="AF73" s="1">
        <f>VLOOKUP($B73,'1か月一覧'!$A:$AH,'2か月一覧'!AF$1,FALSE)+VLOOKUP($C73,'1か月一覧'!$A:$AH,'2か月一覧'!AF$1,FALSE)</f>
        <v>1642</v>
      </c>
      <c r="AG73" s="1">
        <f>VLOOKUP($B73,'1か月一覧'!$A:$AH,'2か月一覧'!AG$1,FALSE)+VLOOKUP($C73,'1か月一覧'!$A:$AH,'2か月一覧'!AG$1,FALSE)</f>
        <v>4338</v>
      </c>
      <c r="AH73" s="1">
        <f>VLOOKUP($B73,'1か月一覧'!$A:$AH,'2か月一覧'!AH$1,FALSE)+VLOOKUP($C73,'1か月一覧'!$A:$AH,'2か月一覧'!AH$1,FALSE)</f>
        <v>4538</v>
      </c>
      <c r="AI73" s="1">
        <f>VLOOKUP($B73,'1か月一覧'!$A:$AH,'2か月一覧'!AI$1,FALSE)+VLOOKUP($C73,'1か月一覧'!$A:$AH,'2か月一覧'!AI$1,FALSE)</f>
        <v>19438</v>
      </c>
      <c r="AJ73" s="1">
        <f>VLOOKUP($B73,'1か月一覧'!$A:$AH,'2か月一覧'!AJ$1,FALSE)+VLOOKUP($C73,'1か月一覧'!$A:$AH,'2か月一覧'!AJ$1,FALSE)</f>
        <v>1143</v>
      </c>
    </row>
    <row r="74" spans="1:36">
      <c r="A74" s="1">
        <v>70</v>
      </c>
      <c r="B74" s="1">
        <f t="shared" si="5"/>
        <v>35</v>
      </c>
      <c r="C74" s="1">
        <f t="shared" si="6"/>
        <v>35</v>
      </c>
      <c r="D74" s="1">
        <f>VLOOKUP($B74,'1か月一覧'!$A:$AH,'2か月一覧'!D$1,FALSE)+VLOOKUP($C74,'1か月一覧'!$A:$AH,'2か月一覧'!D$1,FALSE)</f>
        <v>12480</v>
      </c>
      <c r="E74" s="1">
        <f>VLOOKUP($B74,'1か月一覧'!$A:$AH,'2か月一覧'!E$1,FALSE)+VLOOKUP($C74,'1か月一覧'!$A:$AH,'2か月一覧'!E$1,FALSE)</f>
        <v>12480</v>
      </c>
      <c r="F74" s="1">
        <f>VLOOKUP($B74,'1か月一覧'!$A:$AH,'2か月一覧'!F$1,FALSE)+VLOOKUP($C74,'1か月一覧'!$A:$AH,'2か月一覧'!F$1,FALSE)</f>
        <v>12480</v>
      </c>
      <c r="G74" s="1">
        <f>VLOOKUP($B74,'1か月一覧'!$A:$AH,'2か月一覧'!G$1,FALSE)+VLOOKUP($C74,'1か月一覧'!$A:$AH,'2か月一覧'!G$1,FALSE)</f>
        <v>15718</v>
      </c>
      <c r="H74" s="1">
        <f>VLOOKUP($B74,'1か月一覧'!$A:$AH,'2か月一覧'!H$1,FALSE)+VLOOKUP($C74,'1か月一覧'!$A:$AH,'2か月一覧'!H$1,FALSE)</f>
        <v>15894</v>
      </c>
      <c r="I74" s="1">
        <f>VLOOKUP($B74,'1か月一覧'!$A:$AH,'2か月一覧'!I$1,FALSE)+VLOOKUP($C74,'1か月一覧'!$A:$AH,'2か月一覧'!I$1,FALSE)</f>
        <v>17258</v>
      </c>
      <c r="J74" s="1">
        <f>VLOOKUP($B74,'1か月一覧'!$A:$AH,'2か月一覧'!J$1,FALSE)+VLOOKUP($C74,'1か月一覧'!$A:$AH,'2か月一覧'!J$1,FALSE)</f>
        <v>18292</v>
      </c>
      <c r="K74" s="1">
        <f>VLOOKUP($B74,'1か月一覧'!$A:$AH,'2か月一覧'!K$1,FALSE)+VLOOKUP($C74,'1か月一覧'!$A:$AH,'2か月一覧'!K$1,FALSE)</f>
        <v>47948</v>
      </c>
      <c r="L74" s="1">
        <f>VLOOKUP($B74,'1か月一覧'!$A:$AH,'2か月一覧'!L$1,FALSE)+VLOOKUP($C74,'1か月一覧'!$A:$AH,'2か月一覧'!L$1,FALSE)</f>
        <v>50148</v>
      </c>
      <c r="M74" s="1">
        <f>VLOOKUP($B74,'1か月一覧'!$A:$AH,'2か月一覧'!M$1,FALSE)+VLOOKUP($C74,'1か月一覧'!$A:$AH,'2か月一覧'!M$1,FALSE)</f>
        <v>214048</v>
      </c>
      <c r="N74" s="1">
        <f>VLOOKUP($B74,'1か月一覧'!$A:$AH,'2か月一覧'!N$1,FALSE)+VLOOKUP($C74,'1か月一覧'!$A:$AH,'2か月一覧'!N$1,FALSE)</f>
        <v>12798</v>
      </c>
      <c r="O74" s="1">
        <f>VLOOKUP($B74,'1か月一覧'!$A:$AH,'2か月一覧'!O$1,FALSE)+VLOOKUP($C74,'1か月一覧'!$A:$AH,'2か月一覧'!O$1,FALSE)</f>
        <v>11346</v>
      </c>
      <c r="P74" s="1">
        <f>VLOOKUP($B74,'1か月一覧'!$A:$AH,'2か月一覧'!P$1,FALSE)+VLOOKUP($C74,'1か月一覧'!$A:$AH,'2か月一覧'!P$1,FALSE)</f>
        <v>11346</v>
      </c>
      <c r="Q74" s="1">
        <f>VLOOKUP($B74,'1か月一覧'!$A:$AH,'2か月一覧'!Q$1,FALSE)+VLOOKUP($C74,'1か月一覧'!$A:$AH,'2か月一覧'!Q$1,FALSE)</f>
        <v>11346</v>
      </c>
      <c r="R74" s="1">
        <f>VLOOKUP($B74,'1か月一覧'!$A:$AH,'2か月一覧'!R$1,FALSE)+VLOOKUP($C74,'1か月一覧'!$A:$AH,'2か月一覧'!R$1,FALSE)</f>
        <v>14290</v>
      </c>
      <c r="S74" s="1">
        <f>VLOOKUP($B74,'1か月一覧'!$A:$AH,'2か月一覧'!S$1,FALSE)+VLOOKUP($C74,'1か月一覧'!$A:$AH,'2か月一覧'!S$1,FALSE)</f>
        <v>14450</v>
      </c>
      <c r="T74" s="1">
        <f>VLOOKUP($B74,'1か月一覧'!$A:$AH,'2か月一覧'!T$1,FALSE)+VLOOKUP($C74,'1か月一覧'!$A:$AH,'2か月一覧'!T$1,FALSE)</f>
        <v>15690</v>
      </c>
      <c r="U74" s="1">
        <f>VLOOKUP($B74,'1か月一覧'!$A:$AH,'2か月一覧'!U$1,FALSE)+VLOOKUP($C74,'1か月一覧'!$A:$AH,'2か月一覧'!U$1,FALSE)</f>
        <v>16630</v>
      </c>
      <c r="V74" s="1">
        <f>VLOOKUP($B74,'1か月一覧'!$A:$AH,'2か月一覧'!V$1,FALSE)+VLOOKUP($C74,'1か月一覧'!$A:$AH,'2か月一覧'!V$1,FALSE)</f>
        <v>43590</v>
      </c>
      <c r="W74" s="1">
        <f>VLOOKUP($B74,'1か月一覧'!$A:$AH,'2か月一覧'!W$1,FALSE)+VLOOKUP($C74,'1か月一覧'!$A:$AH,'2か月一覧'!W$1,FALSE)</f>
        <v>45590</v>
      </c>
      <c r="X74" s="1">
        <f>VLOOKUP($B74,'1か月一覧'!$A:$AH,'2か月一覧'!X$1,FALSE)+VLOOKUP($C74,'1か月一覧'!$A:$AH,'2か月一覧'!X$1,FALSE)</f>
        <v>194590</v>
      </c>
      <c r="Y74" s="1">
        <f>VLOOKUP($B74,'1か月一覧'!$A:$AH,'2か月一覧'!Y$1,FALSE)+VLOOKUP($C74,'1か月一覧'!$A:$AH,'2か月一覧'!Y$1,FALSE)</f>
        <v>11636</v>
      </c>
      <c r="Z74" s="1">
        <f>VLOOKUP($B74,'1か月一覧'!$A:$AH,'2か月一覧'!Z$1,FALSE)+VLOOKUP($C74,'1か月一覧'!$A:$AH,'2か月一覧'!Z$1,FALSE)</f>
        <v>1134</v>
      </c>
      <c r="AA74" s="1">
        <f>VLOOKUP($B74,'1か月一覧'!$A:$AH,'2か月一覧'!AA$1,FALSE)+VLOOKUP($C74,'1か月一覧'!$A:$AH,'2か月一覧'!AA$1,FALSE)</f>
        <v>1134</v>
      </c>
      <c r="AB74" s="1">
        <f>VLOOKUP($B74,'1か月一覧'!$A:$AH,'2か月一覧'!AB$1,FALSE)+VLOOKUP($C74,'1か月一覧'!$A:$AH,'2か月一覧'!AB$1,FALSE)</f>
        <v>1134</v>
      </c>
      <c r="AC74" s="1">
        <f>VLOOKUP($B74,'1か月一覧'!$A:$AH,'2か月一覧'!AC$1,FALSE)+VLOOKUP($C74,'1か月一覧'!$A:$AH,'2か月一覧'!AC$1,FALSE)</f>
        <v>1428</v>
      </c>
      <c r="AD74" s="1">
        <f>VLOOKUP($B74,'1か月一覧'!$A:$AH,'2か月一覧'!AD$1,FALSE)+VLOOKUP($C74,'1か月一覧'!$A:$AH,'2か月一覧'!AD$1,FALSE)</f>
        <v>1444</v>
      </c>
      <c r="AE74" s="1">
        <f>VLOOKUP($B74,'1か月一覧'!$A:$AH,'2か月一覧'!AE$1,FALSE)+VLOOKUP($C74,'1か月一覧'!$A:$AH,'2か月一覧'!AE$1,FALSE)</f>
        <v>1568</v>
      </c>
      <c r="AF74" s="1">
        <f>VLOOKUP($B74,'1か月一覧'!$A:$AH,'2か月一覧'!AF$1,FALSE)+VLOOKUP($C74,'1か月一覧'!$A:$AH,'2か月一覧'!AF$1,FALSE)</f>
        <v>1662</v>
      </c>
      <c r="AG74" s="1">
        <f>VLOOKUP($B74,'1か月一覧'!$A:$AH,'2か月一覧'!AG$1,FALSE)+VLOOKUP($C74,'1か月一覧'!$A:$AH,'2か月一覧'!AG$1,FALSE)</f>
        <v>4358</v>
      </c>
      <c r="AH74" s="1">
        <f>VLOOKUP($B74,'1か月一覧'!$A:$AH,'2か月一覧'!AH$1,FALSE)+VLOOKUP($C74,'1か月一覧'!$A:$AH,'2か月一覧'!AH$1,FALSE)</f>
        <v>4558</v>
      </c>
      <c r="AI74" s="1">
        <f>VLOOKUP($B74,'1か月一覧'!$A:$AH,'2か月一覧'!AI$1,FALSE)+VLOOKUP($C74,'1か月一覧'!$A:$AH,'2か月一覧'!AI$1,FALSE)</f>
        <v>19458</v>
      </c>
      <c r="AJ74" s="1">
        <f>VLOOKUP($B74,'1か月一覧'!$A:$AH,'2か月一覧'!AJ$1,FALSE)+VLOOKUP($C74,'1か月一覧'!$A:$AH,'2か月一覧'!AJ$1,FALSE)</f>
        <v>1162</v>
      </c>
    </row>
    <row r="75" spans="1:36">
      <c r="A75" s="1">
        <v>71</v>
      </c>
      <c r="B75" s="1">
        <f t="shared" si="5"/>
        <v>36</v>
      </c>
      <c r="C75" s="1">
        <f t="shared" si="6"/>
        <v>35</v>
      </c>
      <c r="D75" s="1">
        <f>VLOOKUP($B75,'1か月一覧'!$A:$AH,'2か月一覧'!D$1,FALSE)+VLOOKUP($C75,'1か月一覧'!$A:$AH,'2か月一覧'!D$1,FALSE)</f>
        <v>12680</v>
      </c>
      <c r="E75" s="1">
        <f>VLOOKUP($B75,'1か月一覧'!$A:$AH,'2か月一覧'!E$1,FALSE)+VLOOKUP($C75,'1か月一覧'!$A:$AH,'2か月一覧'!E$1,FALSE)</f>
        <v>12680</v>
      </c>
      <c r="F75" s="1">
        <f>VLOOKUP($B75,'1か月一覧'!$A:$AH,'2か月一覧'!F$1,FALSE)+VLOOKUP($C75,'1か月一覧'!$A:$AH,'2か月一覧'!F$1,FALSE)</f>
        <v>12680</v>
      </c>
      <c r="G75" s="1">
        <f>VLOOKUP($B75,'1か月一覧'!$A:$AH,'2か月一覧'!G$1,FALSE)+VLOOKUP($C75,'1か月一覧'!$A:$AH,'2か月一覧'!G$1,FALSE)</f>
        <v>15940</v>
      </c>
      <c r="H75" s="1">
        <f>VLOOKUP($B75,'1か月一覧'!$A:$AH,'2か月一覧'!H$1,FALSE)+VLOOKUP($C75,'1か月一覧'!$A:$AH,'2か月一覧'!H$1,FALSE)</f>
        <v>16116</v>
      </c>
      <c r="I75" s="1">
        <f>VLOOKUP($B75,'1か月一覧'!$A:$AH,'2か月一覧'!I$1,FALSE)+VLOOKUP($C75,'1か月一覧'!$A:$AH,'2か月一覧'!I$1,FALSE)</f>
        <v>17480</v>
      </c>
      <c r="J75" s="1">
        <f>VLOOKUP($B75,'1か月一覧'!$A:$AH,'2か月一覧'!J$1,FALSE)+VLOOKUP($C75,'1か月一覧'!$A:$AH,'2か月一覧'!J$1,FALSE)</f>
        <v>18514</v>
      </c>
      <c r="K75" s="1">
        <f>VLOOKUP($B75,'1か月一覧'!$A:$AH,'2か月一覧'!K$1,FALSE)+VLOOKUP($C75,'1か月一覧'!$A:$AH,'2か月一覧'!K$1,FALSE)</f>
        <v>48170</v>
      </c>
      <c r="L75" s="1">
        <f>VLOOKUP($B75,'1か月一覧'!$A:$AH,'2か月一覧'!L$1,FALSE)+VLOOKUP($C75,'1か月一覧'!$A:$AH,'2か月一覧'!L$1,FALSE)</f>
        <v>50370</v>
      </c>
      <c r="M75" s="1">
        <f>VLOOKUP($B75,'1か月一覧'!$A:$AH,'2か月一覧'!M$1,FALSE)+VLOOKUP($C75,'1か月一覧'!$A:$AH,'2か月一覧'!M$1,FALSE)</f>
        <v>214270</v>
      </c>
      <c r="N75" s="1">
        <f>VLOOKUP($B75,'1か月一覧'!$A:$AH,'2か月一覧'!N$1,FALSE)+VLOOKUP($C75,'1か月一覧'!$A:$AH,'2か月一覧'!N$1,FALSE)</f>
        <v>13007</v>
      </c>
      <c r="O75" s="1">
        <f>VLOOKUP($B75,'1か月一覧'!$A:$AH,'2か月一覧'!O$1,FALSE)+VLOOKUP($C75,'1か月一覧'!$A:$AH,'2か月一覧'!O$1,FALSE)</f>
        <v>11528</v>
      </c>
      <c r="P75" s="1">
        <f>VLOOKUP($B75,'1か月一覧'!$A:$AH,'2か月一覧'!P$1,FALSE)+VLOOKUP($C75,'1か月一覧'!$A:$AH,'2か月一覧'!P$1,FALSE)</f>
        <v>11528</v>
      </c>
      <c r="Q75" s="1">
        <f>VLOOKUP($B75,'1か月一覧'!$A:$AH,'2か月一覧'!Q$1,FALSE)+VLOOKUP($C75,'1か月一覧'!$A:$AH,'2か月一覧'!Q$1,FALSE)</f>
        <v>11528</v>
      </c>
      <c r="R75" s="1">
        <f>VLOOKUP($B75,'1か月一覧'!$A:$AH,'2か月一覧'!R$1,FALSE)+VLOOKUP($C75,'1か月一覧'!$A:$AH,'2か月一覧'!R$1,FALSE)</f>
        <v>14492</v>
      </c>
      <c r="S75" s="1">
        <f>VLOOKUP($B75,'1か月一覧'!$A:$AH,'2か月一覧'!S$1,FALSE)+VLOOKUP($C75,'1か月一覧'!$A:$AH,'2か月一覧'!S$1,FALSE)</f>
        <v>14652</v>
      </c>
      <c r="T75" s="1">
        <f>VLOOKUP($B75,'1か月一覧'!$A:$AH,'2か月一覧'!T$1,FALSE)+VLOOKUP($C75,'1か月一覧'!$A:$AH,'2か月一覧'!T$1,FALSE)</f>
        <v>15892</v>
      </c>
      <c r="U75" s="1">
        <f>VLOOKUP($B75,'1か月一覧'!$A:$AH,'2か月一覧'!U$1,FALSE)+VLOOKUP($C75,'1か月一覧'!$A:$AH,'2か月一覧'!U$1,FALSE)</f>
        <v>16832</v>
      </c>
      <c r="V75" s="1">
        <f>VLOOKUP($B75,'1か月一覧'!$A:$AH,'2か月一覧'!V$1,FALSE)+VLOOKUP($C75,'1か月一覧'!$A:$AH,'2か月一覧'!V$1,FALSE)</f>
        <v>43792</v>
      </c>
      <c r="W75" s="1">
        <f>VLOOKUP($B75,'1か月一覧'!$A:$AH,'2か月一覧'!W$1,FALSE)+VLOOKUP($C75,'1か月一覧'!$A:$AH,'2か月一覧'!W$1,FALSE)</f>
        <v>45792</v>
      </c>
      <c r="X75" s="1">
        <f>VLOOKUP($B75,'1か月一覧'!$A:$AH,'2か月一覧'!X$1,FALSE)+VLOOKUP($C75,'1か月一覧'!$A:$AH,'2か月一覧'!X$1,FALSE)</f>
        <v>194792</v>
      </c>
      <c r="Y75" s="1">
        <f>VLOOKUP($B75,'1か月一覧'!$A:$AH,'2か月一覧'!Y$1,FALSE)+VLOOKUP($C75,'1か月一覧'!$A:$AH,'2か月一覧'!Y$1,FALSE)</f>
        <v>11826</v>
      </c>
      <c r="Z75" s="1">
        <f>VLOOKUP($B75,'1か月一覧'!$A:$AH,'2か月一覧'!Z$1,FALSE)+VLOOKUP($C75,'1か月一覧'!$A:$AH,'2か月一覧'!Z$1,FALSE)</f>
        <v>1152</v>
      </c>
      <c r="AA75" s="1">
        <f>VLOOKUP($B75,'1か月一覧'!$A:$AH,'2か月一覧'!AA$1,FALSE)+VLOOKUP($C75,'1か月一覧'!$A:$AH,'2か月一覧'!AA$1,FALSE)</f>
        <v>1152</v>
      </c>
      <c r="AB75" s="1">
        <f>VLOOKUP($B75,'1か月一覧'!$A:$AH,'2か月一覧'!AB$1,FALSE)+VLOOKUP($C75,'1か月一覧'!$A:$AH,'2か月一覧'!AB$1,FALSE)</f>
        <v>1152</v>
      </c>
      <c r="AC75" s="1">
        <f>VLOOKUP($B75,'1か月一覧'!$A:$AH,'2か月一覧'!AC$1,FALSE)+VLOOKUP($C75,'1か月一覧'!$A:$AH,'2か月一覧'!AC$1,FALSE)</f>
        <v>1448</v>
      </c>
      <c r="AD75" s="1">
        <f>VLOOKUP($B75,'1か月一覧'!$A:$AH,'2か月一覧'!AD$1,FALSE)+VLOOKUP($C75,'1か月一覧'!$A:$AH,'2か月一覧'!AD$1,FALSE)</f>
        <v>1464</v>
      </c>
      <c r="AE75" s="1">
        <f>VLOOKUP($B75,'1か月一覧'!$A:$AH,'2か月一覧'!AE$1,FALSE)+VLOOKUP($C75,'1か月一覧'!$A:$AH,'2か月一覧'!AE$1,FALSE)</f>
        <v>1588</v>
      </c>
      <c r="AF75" s="1">
        <f>VLOOKUP($B75,'1か月一覧'!$A:$AH,'2か月一覧'!AF$1,FALSE)+VLOOKUP($C75,'1か月一覧'!$A:$AH,'2か月一覧'!AF$1,FALSE)</f>
        <v>1682</v>
      </c>
      <c r="AG75" s="1">
        <f>VLOOKUP($B75,'1か月一覧'!$A:$AH,'2か月一覧'!AG$1,FALSE)+VLOOKUP($C75,'1か月一覧'!$A:$AH,'2か月一覧'!AG$1,FALSE)</f>
        <v>4378</v>
      </c>
      <c r="AH75" s="1">
        <f>VLOOKUP($B75,'1か月一覧'!$A:$AH,'2か月一覧'!AH$1,FALSE)+VLOOKUP($C75,'1か月一覧'!$A:$AH,'2か月一覧'!AH$1,FALSE)</f>
        <v>4578</v>
      </c>
      <c r="AI75" s="1">
        <f>VLOOKUP($B75,'1か月一覧'!$A:$AH,'2か月一覧'!AI$1,FALSE)+VLOOKUP($C75,'1か月一覧'!$A:$AH,'2か月一覧'!AI$1,FALSE)</f>
        <v>19478</v>
      </c>
      <c r="AJ75" s="1">
        <f>VLOOKUP($B75,'1か月一覧'!$A:$AH,'2か月一覧'!AJ$1,FALSE)+VLOOKUP($C75,'1か月一覧'!$A:$AH,'2か月一覧'!AJ$1,FALSE)</f>
        <v>1181</v>
      </c>
    </row>
    <row r="76" spans="1:36">
      <c r="A76" s="1">
        <v>72</v>
      </c>
      <c r="B76" s="1">
        <f t="shared" si="5"/>
        <v>36</v>
      </c>
      <c r="C76" s="1">
        <f t="shared" si="6"/>
        <v>36</v>
      </c>
      <c r="D76" s="1">
        <f>VLOOKUP($B76,'1か月一覧'!$A:$AH,'2か月一覧'!D$1,FALSE)+VLOOKUP($C76,'1か月一覧'!$A:$AH,'2か月一覧'!D$1,FALSE)</f>
        <v>12880</v>
      </c>
      <c r="E76" s="1">
        <f>VLOOKUP($B76,'1か月一覧'!$A:$AH,'2か月一覧'!E$1,FALSE)+VLOOKUP($C76,'1か月一覧'!$A:$AH,'2か月一覧'!E$1,FALSE)</f>
        <v>12880</v>
      </c>
      <c r="F76" s="1">
        <f>VLOOKUP($B76,'1か月一覧'!$A:$AH,'2か月一覧'!F$1,FALSE)+VLOOKUP($C76,'1か月一覧'!$A:$AH,'2か月一覧'!F$1,FALSE)</f>
        <v>12880</v>
      </c>
      <c r="G76" s="1">
        <f>VLOOKUP($B76,'1か月一覧'!$A:$AH,'2か月一覧'!G$1,FALSE)+VLOOKUP($C76,'1か月一覧'!$A:$AH,'2か月一覧'!G$1,FALSE)</f>
        <v>16162</v>
      </c>
      <c r="H76" s="1">
        <f>VLOOKUP($B76,'1か月一覧'!$A:$AH,'2か月一覧'!H$1,FALSE)+VLOOKUP($C76,'1か月一覧'!$A:$AH,'2か月一覧'!H$1,FALSE)</f>
        <v>16338</v>
      </c>
      <c r="I76" s="1">
        <f>VLOOKUP($B76,'1か月一覧'!$A:$AH,'2か月一覧'!I$1,FALSE)+VLOOKUP($C76,'1か月一覧'!$A:$AH,'2か月一覧'!I$1,FALSE)</f>
        <v>17702</v>
      </c>
      <c r="J76" s="1">
        <f>VLOOKUP($B76,'1か月一覧'!$A:$AH,'2か月一覧'!J$1,FALSE)+VLOOKUP($C76,'1か月一覧'!$A:$AH,'2か月一覧'!J$1,FALSE)</f>
        <v>18736</v>
      </c>
      <c r="K76" s="1">
        <f>VLOOKUP($B76,'1か月一覧'!$A:$AH,'2か月一覧'!K$1,FALSE)+VLOOKUP($C76,'1か月一覧'!$A:$AH,'2か月一覧'!K$1,FALSE)</f>
        <v>48392</v>
      </c>
      <c r="L76" s="1">
        <f>VLOOKUP($B76,'1か月一覧'!$A:$AH,'2か月一覧'!L$1,FALSE)+VLOOKUP($C76,'1か月一覧'!$A:$AH,'2か月一覧'!L$1,FALSE)</f>
        <v>50592</v>
      </c>
      <c r="M76" s="1">
        <f>VLOOKUP($B76,'1か月一覧'!$A:$AH,'2か月一覧'!M$1,FALSE)+VLOOKUP($C76,'1か月一覧'!$A:$AH,'2か月一覧'!M$1,FALSE)</f>
        <v>214492</v>
      </c>
      <c r="N76" s="1">
        <f>VLOOKUP($B76,'1か月一覧'!$A:$AH,'2か月一覧'!N$1,FALSE)+VLOOKUP($C76,'1か月一覧'!$A:$AH,'2か月一覧'!N$1,FALSE)</f>
        <v>13216</v>
      </c>
      <c r="O76" s="1">
        <f>VLOOKUP($B76,'1か月一覧'!$A:$AH,'2か月一覧'!O$1,FALSE)+VLOOKUP($C76,'1か月一覧'!$A:$AH,'2か月一覧'!O$1,FALSE)</f>
        <v>11710</v>
      </c>
      <c r="P76" s="1">
        <f>VLOOKUP($B76,'1か月一覧'!$A:$AH,'2か月一覧'!P$1,FALSE)+VLOOKUP($C76,'1か月一覧'!$A:$AH,'2か月一覧'!P$1,FALSE)</f>
        <v>11710</v>
      </c>
      <c r="Q76" s="1">
        <f>VLOOKUP($B76,'1か月一覧'!$A:$AH,'2か月一覧'!Q$1,FALSE)+VLOOKUP($C76,'1か月一覧'!$A:$AH,'2か月一覧'!Q$1,FALSE)</f>
        <v>11710</v>
      </c>
      <c r="R76" s="1">
        <f>VLOOKUP($B76,'1か月一覧'!$A:$AH,'2か月一覧'!R$1,FALSE)+VLOOKUP($C76,'1か月一覧'!$A:$AH,'2か月一覧'!R$1,FALSE)</f>
        <v>14694</v>
      </c>
      <c r="S76" s="1">
        <f>VLOOKUP($B76,'1か月一覧'!$A:$AH,'2か月一覧'!S$1,FALSE)+VLOOKUP($C76,'1か月一覧'!$A:$AH,'2か月一覧'!S$1,FALSE)</f>
        <v>14854</v>
      </c>
      <c r="T76" s="1">
        <f>VLOOKUP($B76,'1か月一覧'!$A:$AH,'2か月一覧'!T$1,FALSE)+VLOOKUP($C76,'1か月一覧'!$A:$AH,'2か月一覧'!T$1,FALSE)</f>
        <v>16094</v>
      </c>
      <c r="U76" s="1">
        <f>VLOOKUP($B76,'1か月一覧'!$A:$AH,'2か月一覧'!U$1,FALSE)+VLOOKUP($C76,'1か月一覧'!$A:$AH,'2か月一覧'!U$1,FALSE)</f>
        <v>17034</v>
      </c>
      <c r="V76" s="1">
        <f>VLOOKUP($B76,'1か月一覧'!$A:$AH,'2か月一覧'!V$1,FALSE)+VLOOKUP($C76,'1か月一覧'!$A:$AH,'2か月一覧'!V$1,FALSE)</f>
        <v>43994</v>
      </c>
      <c r="W76" s="1">
        <f>VLOOKUP($B76,'1か月一覧'!$A:$AH,'2か月一覧'!W$1,FALSE)+VLOOKUP($C76,'1か月一覧'!$A:$AH,'2か月一覧'!W$1,FALSE)</f>
        <v>45994</v>
      </c>
      <c r="X76" s="1">
        <f>VLOOKUP($B76,'1か月一覧'!$A:$AH,'2か月一覧'!X$1,FALSE)+VLOOKUP($C76,'1か月一覧'!$A:$AH,'2か月一覧'!X$1,FALSE)</f>
        <v>194994</v>
      </c>
      <c r="Y76" s="1">
        <f>VLOOKUP($B76,'1か月一覧'!$A:$AH,'2か月一覧'!Y$1,FALSE)+VLOOKUP($C76,'1か月一覧'!$A:$AH,'2か月一覧'!Y$1,FALSE)</f>
        <v>12016</v>
      </c>
      <c r="Z76" s="1">
        <f>VLOOKUP($B76,'1か月一覧'!$A:$AH,'2か月一覧'!Z$1,FALSE)+VLOOKUP($C76,'1か月一覧'!$A:$AH,'2か月一覧'!Z$1,FALSE)</f>
        <v>1170</v>
      </c>
      <c r="AA76" s="1">
        <f>VLOOKUP($B76,'1か月一覧'!$A:$AH,'2か月一覧'!AA$1,FALSE)+VLOOKUP($C76,'1か月一覧'!$A:$AH,'2か月一覧'!AA$1,FALSE)</f>
        <v>1170</v>
      </c>
      <c r="AB76" s="1">
        <f>VLOOKUP($B76,'1か月一覧'!$A:$AH,'2か月一覧'!AB$1,FALSE)+VLOOKUP($C76,'1か月一覧'!$A:$AH,'2か月一覧'!AB$1,FALSE)</f>
        <v>1170</v>
      </c>
      <c r="AC76" s="1">
        <f>VLOOKUP($B76,'1か月一覧'!$A:$AH,'2か月一覧'!AC$1,FALSE)+VLOOKUP($C76,'1か月一覧'!$A:$AH,'2か月一覧'!AC$1,FALSE)</f>
        <v>1468</v>
      </c>
      <c r="AD76" s="1">
        <f>VLOOKUP($B76,'1か月一覧'!$A:$AH,'2か月一覧'!AD$1,FALSE)+VLOOKUP($C76,'1か月一覧'!$A:$AH,'2か月一覧'!AD$1,FALSE)</f>
        <v>1484</v>
      </c>
      <c r="AE76" s="1">
        <f>VLOOKUP($B76,'1か月一覧'!$A:$AH,'2か月一覧'!AE$1,FALSE)+VLOOKUP($C76,'1か月一覧'!$A:$AH,'2か月一覧'!AE$1,FALSE)</f>
        <v>1608</v>
      </c>
      <c r="AF76" s="1">
        <f>VLOOKUP($B76,'1か月一覧'!$A:$AH,'2か月一覧'!AF$1,FALSE)+VLOOKUP($C76,'1か月一覧'!$A:$AH,'2か月一覧'!AF$1,FALSE)</f>
        <v>1702</v>
      </c>
      <c r="AG76" s="1">
        <f>VLOOKUP($B76,'1か月一覧'!$A:$AH,'2か月一覧'!AG$1,FALSE)+VLOOKUP($C76,'1か月一覧'!$A:$AH,'2か月一覧'!AG$1,FALSE)</f>
        <v>4398</v>
      </c>
      <c r="AH76" s="1">
        <f>VLOOKUP($B76,'1か月一覧'!$A:$AH,'2か月一覧'!AH$1,FALSE)+VLOOKUP($C76,'1か月一覧'!$A:$AH,'2か月一覧'!AH$1,FALSE)</f>
        <v>4598</v>
      </c>
      <c r="AI76" s="1">
        <f>VLOOKUP($B76,'1か月一覧'!$A:$AH,'2か月一覧'!AI$1,FALSE)+VLOOKUP($C76,'1か月一覧'!$A:$AH,'2か月一覧'!AI$1,FALSE)</f>
        <v>19498</v>
      </c>
      <c r="AJ76" s="1">
        <f>VLOOKUP($B76,'1か月一覧'!$A:$AH,'2か月一覧'!AJ$1,FALSE)+VLOOKUP($C76,'1か月一覧'!$A:$AH,'2か月一覧'!AJ$1,FALSE)</f>
        <v>1200</v>
      </c>
    </row>
    <row r="77" spans="1:36">
      <c r="A77" s="1">
        <v>73</v>
      </c>
      <c r="B77" s="1">
        <f t="shared" si="5"/>
        <v>37</v>
      </c>
      <c r="C77" s="1">
        <f t="shared" si="6"/>
        <v>36</v>
      </c>
      <c r="D77" s="1">
        <f>VLOOKUP($B77,'1か月一覧'!$A:$AH,'2か月一覧'!D$1,FALSE)+VLOOKUP($C77,'1か月一覧'!$A:$AH,'2か月一覧'!D$1,FALSE)</f>
        <v>13080</v>
      </c>
      <c r="E77" s="1">
        <f>VLOOKUP($B77,'1か月一覧'!$A:$AH,'2か月一覧'!E$1,FALSE)+VLOOKUP($C77,'1か月一覧'!$A:$AH,'2か月一覧'!E$1,FALSE)</f>
        <v>13080</v>
      </c>
      <c r="F77" s="1">
        <f>VLOOKUP($B77,'1か月一覧'!$A:$AH,'2か月一覧'!F$1,FALSE)+VLOOKUP($C77,'1か月一覧'!$A:$AH,'2か月一覧'!F$1,FALSE)</f>
        <v>13080</v>
      </c>
      <c r="G77" s="1">
        <f>VLOOKUP($B77,'1か月一覧'!$A:$AH,'2か月一覧'!G$1,FALSE)+VLOOKUP($C77,'1か月一覧'!$A:$AH,'2か月一覧'!G$1,FALSE)</f>
        <v>16384</v>
      </c>
      <c r="H77" s="1">
        <f>VLOOKUP($B77,'1か月一覧'!$A:$AH,'2か月一覧'!H$1,FALSE)+VLOOKUP($C77,'1か月一覧'!$A:$AH,'2か月一覧'!H$1,FALSE)</f>
        <v>16560</v>
      </c>
      <c r="I77" s="1">
        <f>VLOOKUP($B77,'1か月一覧'!$A:$AH,'2か月一覧'!I$1,FALSE)+VLOOKUP($C77,'1か月一覧'!$A:$AH,'2か月一覧'!I$1,FALSE)</f>
        <v>17924</v>
      </c>
      <c r="J77" s="1">
        <f>VLOOKUP($B77,'1か月一覧'!$A:$AH,'2か月一覧'!J$1,FALSE)+VLOOKUP($C77,'1か月一覧'!$A:$AH,'2か月一覧'!J$1,FALSE)</f>
        <v>18958</v>
      </c>
      <c r="K77" s="1">
        <f>VLOOKUP($B77,'1か月一覧'!$A:$AH,'2か月一覧'!K$1,FALSE)+VLOOKUP($C77,'1か月一覧'!$A:$AH,'2か月一覧'!K$1,FALSE)</f>
        <v>48614</v>
      </c>
      <c r="L77" s="1">
        <f>VLOOKUP($B77,'1か月一覧'!$A:$AH,'2か月一覧'!L$1,FALSE)+VLOOKUP($C77,'1か月一覧'!$A:$AH,'2か月一覧'!L$1,FALSE)</f>
        <v>50814</v>
      </c>
      <c r="M77" s="1">
        <f>VLOOKUP($B77,'1か月一覧'!$A:$AH,'2か月一覧'!M$1,FALSE)+VLOOKUP($C77,'1か月一覧'!$A:$AH,'2か月一覧'!M$1,FALSE)</f>
        <v>214714</v>
      </c>
      <c r="N77" s="1">
        <f>VLOOKUP($B77,'1か月一覧'!$A:$AH,'2か月一覧'!N$1,FALSE)+VLOOKUP($C77,'1か月一覧'!$A:$AH,'2か月一覧'!N$1,FALSE)</f>
        <v>13425</v>
      </c>
      <c r="O77" s="1">
        <f>VLOOKUP($B77,'1か月一覧'!$A:$AH,'2か月一覧'!O$1,FALSE)+VLOOKUP($C77,'1か月一覧'!$A:$AH,'2か月一覧'!O$1,FALSE)</f>
        <v>11892</v>
      </c>
      <c r="P77" s="1">
        <f>VLOOKUP($B77,'1か月一覧'!$A:$AH,'2か月一覧'!P$1,FALSE)+VLOOKUP($C77,'1か月一覧'!$A:$AH,'2か月一覧'!P$1,FALSE)</f>
        <v>11892</v>
      </c>
      <c r="Q77" s="1">
        <f>VLOOKUP($B77,'1か月一覧'!$A:$AH,'2か月一覧'!Q$1,FALSE)+VLOOKUP($C77,'1か月一覧'!$A:$AH,'2か月一覧'!Q$1,FALSE)</f>
        <v>11892</v>
      </c>
      <c r="R77" s="1">
        <f>VLOOKUP($B77,'1か月一覧'!$A:$AH,'2か月一覧'!R$1,FALSE)+VLOOKUP($C77,'1か月一覧'!$A:$AH,'2か月一覧'!R$1,FALSE)</f>
        <v>14896</v>
      </c>
      <c r="S77" s="1">
        <f>VLOOKUP($B77,'1か月一覧'!$A:$AH,'2か月一覧'!S$1,FALSE)+VLOOKUP($C77,'1か月一覧'!$A:$AH,'2か月一覧'!S$1,FALSE)</f>
        <v>15056</v>
      </c>
      <c r="T77" s="1">
        <f>VLOOKUP($B77,'1か月一覧'!$A:$AH,'2か月一覧'!T$1,FALSE)+VLOOKUP($C77,'1か月一覧'!$A:$AH,'2か月一覧'!T$1,FALSE)</f>
        <v>16296</v>
      </c>
      <c r="U77" s="1">
        <f>VLOOKUP($B77,'1か月一覧'!$A:$AH,'2か月一覧'!U$1,FALSE)+VLOOKUP($C77,'1か月一覧'!$A:$AH,'2か月一覧'!U$1,FALSE)</f>
        <v>17236</v>
      </c>
      <c r="V77" s="1">
        <f>VLOOKUP($B77,'1か月一覧'!$A:$AH,'2か月一覧'!V$1,FALSE)+VLOOKUP($C77,'1か月一覧'!$A:$AH,'2か月一覧'!V$1,FALSE)</f>
        <v>44196</v>
      </c>
      <c r="W77" s="1">
        <f>VLOOKUP($B77,'1か月一覧'!$A:$AH,'2か月一覧'!W$1,FALSE)+VLOOKUP($C77,'1か月一覧'!$A:$AH,'2か月一覧'!W$1,FALSE)</f>
        <v>46196</v>
      </c>
      <c r="X77" s="1">
        <f>VLOOKUP($B77,'1か月一覧'!$A:$AH,'2か月一覧'!X$1,FALSE)+VLOOKUP($C77,'1か月一覧'!$A:$AH,'2か月一覧'!X$1,FALSE)</f>
        <v>195196</v>
      </c>
      <c r="Y77" s="1">
        <f>VLOOKUP($B77,'1か月一覧'!$A:$AH,'2か月一覧'!Y$1,FALSE)+VLOOKUP($C77,'1か月一覧'!$A:$AH,'2か月一覧'!Y$1,FALSE)</f>
        <v>12206</v>
      </c>
      <c r="Z77" s="1">
        <f>VLOOKUP($B77,'1か月一覧'!$A:$AH,'2か月一覧'!Z$1,FALSE)+VLOOKUP($C77,'1か月一覧'!$A:$AH,'2か月一覧'!Z$1,FALSE)</f>
        <v>1188</v>
      </c>
      <c r="AA77" s="1">
        <f>VLOOKUP($B77,'1か月一覧'!$A:$AH,'2か月一覧'!AA$1,FALSE)+VLOOKUP($C77,'1か月一覧'!$A:$AH,'2か月一覧'!AA$1,FALSE)</f>
        <v>1188</v>
      </c>
      <c r="AB77" s="1">
        <f>VLOOKUP($B77,'1か月一覧'!$A:$AH,'2か月一覧'!AB$1,FALSE)+VLOOKUP($C77,'1か月一覧'!$A:$AH,'2か月一覧'!AB$1,FALSE)</f>
        <v>1188</v>
      </c>
      <c r="AC77" s="1">
        <f>VLOOKUP($B77,'1か月一覧'!$A:$AH,'2か月一覧'!AC$1,FALSE)+VLOOKUP($C77,'1か月一覧'!$A:$AH,'2か月一覧'!AC$1,FALSE)</f>
        <v>1488</v>
      </c>
      <c r="AD77" s="1">
        <f>VLOOKUP($B77,'1か月一覧'!$A:$AH,'2か月一覧'!AD$1,FALSE)+VLOOKUP($C77,'1か月一覧'!$A:$AH,'2か月一覧'!AD$1,FALSE)</f>
        <v>1504</v>
      </c>
      <c r="AE77" s="1">
        <f>VLOOKUP($B77,'1か月一覧'!$A:$AH,'2か月一覧'!AE$1,FALSE)+VLOOKUP($C77,'1か月一覧'!$A:$AH,'2か月一覧'!AE$1,FALSE)</f>
        <v>1628</v>
      </c>
      <c r="AF77" s="1">
        <f>VLOOKUP($B77,'1か月一覧'!$A:$AH,'2か月一覧'!AF$1,FALSE)+VLOOKUP($C77,'1か月一覧'!$A:$AH,'2か月一覧'!AF$1,FALSE)</f>
        <v>1722</v>
      </c>
      <c r="AG77" s="1">
        <f>VLOOKUP($B77,'1か月一覧'!$A:$AH,'2か月一覧'!AG$1,FALSE)+VLOOKUP($C77,'1か月一覧'!$A:$AH,'2か月一覧'!AG$1,FALSE)</f>
        <v>4418</v>
      </c>
      <c r="AH77" s="1">
        <f>VLOOKUP($B77,'1か月一覧'!$A:$AH,'2か月一覧'!AH$1,FALSE)+VLOOKUP($C77,'1か月一覧'!$A:$AH,'2か月一覧'!AH$1,FALSE)</f>
        <v>4618</v>
      </c>
      <c r="AI77" s="1">
        <f>VLOOKUP($B77,'1か月一覧'!$A:$AH,'2か月一覧'!AI$1,FALSE)+VLOOKUP($C77,'1か月一覧'!$A:$AH,'2か月一覧'!AI$1,FALSE)</f>
        <v>19518</v>
      </c>
      <c r="AJ77" s="1">
        <f>VLOOKUP($B77,'1か月一覧'!$A:$AH,'2か月一覧'!AJ$1,FALSE)+VLOOKUP($C77,'1か月一覧'!$A:$AH,'2か月一覧'!AJ$1,FALSE)</f>
        <v>1219</v>
      </c>
    </row>
    <row r="78" spans="1:36">
      <c r="A78" s="1">
        <v>74</v>
      </c>
      <c r="B78" s="1">
        <f t="shared" si="5"/>
        <v>37</v>
      </c>
      <c r="C78" s="1">
        <f t="shared" si="6"/>
        <v>37</v>
      </c>
      <c r="D78" s="1">
        <f>VLOOKUP($B78,'1か月一覧'!$A:$AH,'2か月一覧'!D$1,FALSE)+VLOOKUP($C78,'1か月一覧'!$A:$AH,'2か月一覧'!D$1,FALSE)</f>
        <v>13280</v>
      </c>
      <c r="E78" s="1">
        <f>VLOOKUP($B78,'1か月一覧'!$A:$AH,'2か月一覧'!E$1,FALSE)+VLOOKUP($C78,'1か月一覧'!$A:$AH,'2か月一覧'!E$1,FALSE)</f>
        <v>13280</v>
      </c>
      <c r="F78" s="1">
        <f>VLOOKUP($B78,'1か月一覧'!$A:$AH,'2か月一覧'!F$1,FALSE)+VLOOKUP($C78,'1か月一覧'!$A:$AH,'2か月一覧'!F$1,FALSE)</f>
        <v>13280</v>
      </c>
      <c r="G78" s="1">
        <f>VLOOKUP($B78,'1か月一覧'!$A:$AH,'2か月一覧'!G$1,FALSE)+VLOOKUP($C78,'1か月一覧'!$A:$AH,'2か月一覧'!G$1,FALSE)</f>
        <v>16606</v>
      </c>
      <c r="H78" s="1">
        <f>VLOOKUP($B78,'1か月一覧'!$A:$AH,'2か月一覧'!H$1,FALSE)+VLOOKUP($C78,'1か月一覧'!$A:$AH,'2か月一覧'!H$1,FALSE)</f>
        <v>16782</v>
      </c>
      <c r="I78" s="1">
        <f>VLOOKUP($B78,'1か月一覧'!$A:$AH,'2か月一覧'!I$1,FALSE)+VLOOKUP($C78,'1か月一覧'!$A:$AH,'2か月一覧'!I$1,FALSE)</f>
        <v>18146</v>
      </c>
      <c r="J78" s="1">
        <f>VLOOKUP($B78,'1か月一覧'!$A:$AH,'2か月一覧'!J$1,FALSE)+VLOOKUP($C78,'1か月一覧'!$A:$AH,'2か月一覧'!J$1,FALSE)</f>
        <v>19180</v>
      </c>
      <c r="K78" s="1">
        <f>VLOOKUP($B78,'1か月一覧'!$A:$AH,'2か月一覧'!K$1,FALSE)+VLOOKUP($C78,'1か月一覧'!$A:$AH,'2か月一覧'!K$1,FALSE)</f>
        <v>48836</v>
      </c>
      <c r="L78" s="1">
        <f>VLOOKUP($B78,'1か月一覧'!$A:$AH,'2か月一覧'!L$1,FALSE)+VLOOKUP($C78,'1か月一覧'!$A:$AH,'2か月一覧'!L$1,FALSE)</f>
        <v>51036</v>
      </c>
      <c r="M78" s="1">
        <f>VLOOKUP($B78,'1か月一覧'!$A:$AH,'2か月一覧'!M$1,FALSE)+VLOOKUP($C78,'1か月一覧'!$A:$AH,'2か月一覧'!M$1,FALSE)</f>
        <v>214936</v>
      </c>
      <c r="N78" s="1">
        <f>VLOOKUP($B78,'1か月一覧'!$A:$AH,'2か月一覧'!N$1,FALSE)+VLOOKUP($C78,'1か月一覧'!$A:$AH,'2か月一覧'!N$1,FALSE)</f>
        <v>13634</v>
      </c>
      <c r="O78" s="1">
        <f>VLOOKUP($B78,'1か月一覧'!$A:$AH,'2か月一覧'!O$1,FALSE)+VLOOKUP($C78,'1か月一覧'!$A:$AH,'2か月一覧'!O$1,FALSE)</f>
        <v>12074</v>
      </c>
      <c r="P78" s="1">
        <f>VLOOKUP($B78,'1か月一覧'!$A:$AH,'2か月一覧'!P$1,FALSE)+VLOOKUP($C78,'1か月一覧'!$A:$AH,'2か月一覧'!P$1,FALSE)</f>
        <v>12074</v>
      </c>
      <c r="Q78" s="1">
        <f>VLOOKUP($B78,'1か月一覧'!$A:$AH,'2か月一覧'!Q$1,FALSE)+VLOOKUP($C78,'1か月一覧'!$A:$AH,'2か月一覧'!Q$1,FALSE)</f>
        <v>12074</v>
      </c>
      <c r="R78" s="1">
        <f>VLOOKUP($B78,'1か月一覧'!$A:$AH,'2か月一覧'!R$1,FALSE)+VLOOKUP($C78,'1か月一覧'!$A:$AH,'2か月一覧'!R$1,FALSE)</f>
        <v>15098</v>
      </c>
      <c r="S78" s="1">
        <f>VLOOKUP($B78,'1か月一覧'!$A:$AH,'2か月一覧'!S$1,FALSE)+VLOOKUP($C78,'1か月一覧'!$A:$AH,'2か月一覧'!S$1,FALSE)</f>
        <v>15258</v>
      </c>
      <c r="T78" s="1">
        <f>VLOOKUP($B78,'1か月一覧'!$A:$AH,'2か月一覧'!T$1,FALSE)+VLOOKUP($C78,'1か月一覧'!$A:$AH,'2か月一覧'!T$1,FALSE)</f>
        <v>16498</v>
      </c>
      <c r="U78" s="1">
        <f>VLOOKUP($B78,'1か月一覧'!$A:$AH,'2か月一覧'!U$1,FALSE)+VLOOKUP($C78,'1か月一覧'!$A:$AH,'2か月一覧'!U$1,FALSE)</f>
        <v>17438</v>
      </c>
      <c r="V78" s="1">
        <f>VLOOKUP($B78,'1か月一覧'!$A:$AH,'2か月一覧'!V$1,FALSE)+VLOOKUP($C78,'1か月一覧'!$A:$AH,'2か月一覧'!V$1,FALSE)</f>
        <v>44398</v>
      </c>
      <c r="W78" s="1">
        <f>VLOOKUP($B78,'1か月一覧'!$A:$AH,'2か月一覧'!W$1,FALSE)+VLOOKUP($C78,'1か月一覧'!$A:$AH,'2か月一覧'!W$1,FALSE)</f>
        <v>46398</v>
      </c>
      <c r="X78" s="1">
        <f>VLOOKUP($B78,'1か月一覧'!$A:$AH,'2か月一覧'!X$1,FALSE)+VLOOKUP($C78,'1か月一覧'!$A:$AH,'2か月一覧'!X$1,FALSE)</f>
        <v>195398</v>
      </c>
      <c r="Y78" s="1">
        <f>VLOOKUP($B78,'1か月一覧'!$A:$AH,'2か月一覧'!Y$1,FALSE)+VLOOKUP($C78,'1か月一覧'!$A:$AH,'2か月一覧'!Y$1,FALSE)</f>
        <v>12396</v>
      </c>
      <c r="Z78" s="1">
        <f>VLOOKUP($B78,'1か月一覧'!$A:$AH,'2か月一覧'!Z$1,FALSE)+VLOOKUP($C78,'1か月一覧'!$A:$AH,'2か月一覧'!Z$1,FALSE)</f>
        <v>1206</v>
      </c>
      <c r="AA78" s="1">
        <f>VLOOKUP($B78,'1か月一覧'!$A:$AH,'2か月一覧'!AA$1,FALSE)+VLOOKUP($C78,'1か月一覧'!$A:$AH,'2か月一覧'!AA$1,FALSE)</f>
        <v>1206</v>
      </c>
      <c r="AB78" s="1">
        <f>VLOOKUP($B78,'1か月一覧'!$A:$AH,'2か月一覧'!AB$1,FALSE)+VLOOKUP($C78,'1か月一覧'!$A:$AH,'2か月一覧'!AB$1,FALSE)</f>
        <v>1206</v>
      </c>
      <c r="AC78" s="1">
        <f>VLOOKUP($B78,'1か月一覧'!$A:$AH,'2か月一覧'!AC$1,FALSE)+VLOOKUP($C78,'1か月一覧'!$A:$AH,'2か月一覧'!AC$1,FALSE)</f>
        <v>1508</v>
      </c>
      <c r="AD78" s="1">
        <f>VLOOKUP($B78,'1か月一覧'!$A:$AH,'2か月一覧'!AD$1,FALSE)+VLOOKUP($C78,'1か月一覧'!$A:$AH,'2か月一覧'!AD$1,FALSE)</f>
        <v>1524</v>
      </c>
      <c r="AE78" s="1">
        <f>VLOOKUP($B78,'1か月一覧'!$A:$AH,'2か月一覧'!AE$1,FALSE)+VLOOKUP($C78,'1か月一覧'!$A:$AH,'2か月一覧'!AE$1,FALSE)</f>
        <v>1648</v>
      </c>
      <c r="AF78" s="1">
        <f>VLOOKUP($B78,'1か月一覧'!$A:$AH,'2か月一覧'!AF$1,FALSE)+VLOOKUP($C78,'1か月一覧'!$A:$AH,'2か月一覧'!AF$1,FALSE)</f>
        <v>1742</v>
      </c>
      <c r="AG78" s="1">
        <f>VLOOKUP($B78,'1か月一覧'!$A:$AH,'2か月一覧'!AG$1,FALSE)+VLOOKUP($C78,'1か月一覧'!$A:$AH,'2か月一覧'!AG$1,FALSE)</f>
        <v>4438</v>
      </c>
      <c r="AH78" s="1">
        <f>VLOOKUP($B78,'1か月一覧'!$A:$AH,'2か月一覧'!AH$1,FALSE)+VLOOKUP($C78,'1か月一覧'!$A:$AH,'2か月一覧'!AH$1,FALSE)</f>
        <v>4638</v>
      </c>
      <c r="AI78" s="1">
        <f>VLOOKUP($B78,'1か月一覧'!$A:$AH,'2か月一覧'!AI$1,FALSE)+VLOOKUP($C78,'1か月一覧'!$A:$AH,'2か月一覧'!AI$1,FALSE)</f>
        <v>19538</v>
      </c>
      <c r="AJ78" s="1">
        <f>VLOOKUP($B78,'1か月一覧'!$A:$AH,'2か月一覧'!AJ$1,FALSE)+VLOOKUP($C78,'1か月一覧'!$A:$AH,'2か月一覧'!AJ$1,FALSE)</f>
        <v>1238</v>
      </c>
    </row>
    <row r="79" spans="1:36">
      <c r="A79" s="1">
        <v>75</v>
      </c>
      <c r="B79" s="1">
        <f t="shared" si="5"/>
        <v>38</v>
      </c>
      <c r="C79" s="1">
        <f t="shared" si="6"/>
        <v>37</v>
      </c>
      <c r="D79" s="1">
        <f>VLOOKUP($B79,'1か月一覧'!$A:$AH,'2か月一覧'!D$1,FALSE)+VLOOKUP($C79,'1か月一覧'!$A:$AH,'2か月一覧'!D$1,FALSE)</f>
        <v>13480</v>
      </c>
      <c r="E79" s="1">
        <f>VLOOKUP($B79,'1か月一覧'!$A:$AH,'2か月一覧'!E$1,FALSE)+VLOOKUP($C79,'1か月一覧'!$A:$AH,'2か月一覧'!E$1,FALSE)</f>
        <v>13480</v>
      </c>
      <c r="F79" s="1">
        <f>VLOOKUP($B79,'1か月一覧'!$A:$AH,'2か月一覧'!F$1,FALSE)+VLOOKUP($C79,'1か月一覧'!$A:$AH,'2か月一覧'!F$1,FALSE)</f>
        <v>13480</v>
      </c>
      <c r="G79" s="1">
        <f>VLOOKUP($B79,'1か月一覧'!$A:$AH,'2か月一覧'!G$1,FALSE)+VLOOKUP($C79,'1か月一覧'!$A:$AH,'2か月一覧'!G$1,FALSE)</f>
        <v>16829</v>
      </c>
      <c r="H79" s="1">
        <f>VLOOKUP($B79,'1か月一覧'!$A:$AH,'2か月一覧'!H$1,FALSE)+VLOOKUP($C79,'1か月一覧'!$A:$AH,'2か月一覧'!H$1,FALSE)</f>
        <v>17005</v>
      </c>
      <c r="I79" s="1">
        <f>VLOOKUP($B79,'1か月一覧'!$A:$AH,'2か月一覧'!I$1,FALSE)+VLOOKUP($C79,'1か月一覧'!$A:$AH,'2か月一覧'!I$1,FALSE)</f>
        <v>18369</v>
      </c>
      <c r="J79" s="1">
        <f>VLOOKUP($B79,'1か月一覧'!$A:$AH,'2か月一覧'!J$1,FALSE)+VLOOKUP($C79,'1か月一覧'!$A:$AH,'2か月一覧'!J$1,FALSE)</f>
        <v>19403</v>
      </c>
      <c r="K79" s="1">
        <f>VLOOKUP($B79,'1か月一覧'!$A:$AH,'2か月一覧'!K$1,FALSE)+VLOOKUP($C79,'1か月一覧'!$A:$AH,'2か月一覧'!K$1,FALSE)</f>
        <v>49059</v>
      </c>
      <c r="L79" s="1">
        <f>VLOOKUP($B79,'1か月一覧'!$A:$AH,'2か月一覧'!L$1,FALSE)+VLOOKUP($C79,'1か月一覧'!$A:$AH,'2か月一覧'!L$1,FALSE)</f>
        <v>51259</v>
      </c>
      <c r="M79" s="1">
        <f>VLOOKUP($B79,'1か月一覧'!$A:$AH,'2か月一覧'!M$1,FALSE)+VLOOKUP($C79,'1か月一覧'!$A:$AH,'2か月一覧'!M$1,FALSE)</f>
        <v>215159</v>
      </c>
      <c r="N79" s="1">
        <f>VLOOKUP($B79,'1か月一覧'!$A:$AH,'2か月一覧'!N$1,FALSE)+VLOOKUP($C79,'1か月一覧'!$A:$AH,'2か月一覧'!N$1,FALSE)</f>
        <v>13843</v>
      </c>
      <c r="O79" s="1">
        <f>VLOOKUP($B79,'1か月一覧'!$A:$AH,'2か月一覧'!O$1,FALSE)+VLOOKUP($C79,'1か月一覧'!$A:$AH,'2か月一覧'!O$1,FALSE)</f>
        <v>12256</v>
      </c>
      <c r="P79" s="1">
        <f>VLOOKUP($B79,'1か月一覧'!$A:$AH,'2か月一覧'!P$1,FALSE)+VLOOKUP($C79,'1か月一覧'!$A:$AH,'2か月一覧'!P$1,FALSE)</f>
        <v>12256</v>
      </c>
      <c r="Q79" s="1">
        <f>VLOOKUP($B79,'1か月一覧'!$A:$AH,'2か月一覧'!Q$1,FALSE)+VLOOKUP($C79,'1か月一覧'!$A:$AH,'2か月一覧'!Q$1,FALSE)</f>
        <v>12256</v>
      </c>
      <c r="R79" s="1">
        <f>VLOOKUP($B79,'1か月一覧'!$A:$AH,'2か月一覧'!R$1,FALSE)+VLOOKUP($C79,'1か月一覧'!$A:$AH,'2か月一覧'!R$1,FALSE)</f>
        <v>15300</v>
      </c>
      <c r="S79" s="1">
        <f>VLOOKUP($B79,'1か月一覧'!$A:$AH,'2か月一覧'!S$1,FALSE)+VLOOKUP($C79,'1か月一覧'!$A:$AH,'2か月一覧'!S$1,FALSE)</f>
        <v>15460</v>
      </c>
      <c r="T79" s="1">
        <f>VLOOKUP($B79,'1か月一覧'!$A:$AH,'2か月一覧'!T$1,FALSE)+VLOOKUP($C79,'1か月一覧'!$A:$AH,'2か月一覧'!T$1,FALSE)</f>
        <v>16700</v>
      </c>
      <c r="U79" s="1">
        <f>VLOOKUP($B79,'1か月一覧'!$A:$AH,'2か月一覧'!U$1,FALSE)+VLOOKUP($C79,'1か月一覧'!$A:$AH,'2か月一覧'!U$1,FALSE)</f>
        <v>17640</v>
      </c>
      <c r="V79" s="1">
        <f>VLOOKUP($B79,'1か月一覧'!$A:$AH,'2か月一覧'!V$1,FALSE)+VLOOKUP($C79,'1か月一覧'!$A:$AH,'2か月一覧'!V$1,FALSE)</f>
        <v>44600</v>
      </c>
      <c r="W79" s="1">
        <f>VLOOKUP($B79,'1か月一覧'!$A:$AH,'2か月一覧'!W$1,FALSE)+VLOOKUP($C79,'1か月一覧'!$A:$AH,'2か月一覧'!W$1,FALSE)</f>
        <v>46600</v>
      </c>
      <c r="X79" s="1">
        <f>VLOOKUP($B79,'1か月一覧'!$A:$AH,'2か月一覧'!X$1,FALSE)+VLOOKUP($C79,'1か月一覧'!$A:$AH,'2か月一覧'!X$1,FALSE)</f>
        <v>195600</v>
      </c>
      <c r="Y79" s="1">
        <f>VLOOKUP($B79,'1か月一覧'!$A:$AH,'2か月一覧'!Y$1,FALSE)+VLOOKUP($C79,'1か月一覧'!$A:$AH,'2か月一覧'!Y$1,FALSE)</f>
        <v>12586</v>
      </c>
      <c r="Z79" s="1">
        <f>VLOOKUP($B79,'1か月一覧'!$A:$AH,'2か月一覧'!Z$1,FALSE)+VLOOKUP($C79,'1か月一覧'!$A:$AH,'2か月一覧'!Z$1,FALSE)</f>
        <v>1224</v>
      </c>
      <c r="AA79" s="1">
        <f>VLOOKUP($B79,'1か月一覧'!$A:$AH,'2か月一覧'!AA$1,FALSE)+VLOOKUP($C79,'1か月一覧'!$A:$AH,'2か月一覧'!AA$1,FALSE)</f>
        <v>1224</v>
      </c>
      <c r="AB79" s="1">
        <f>VLOOKUP($B79,'1か月一覧'!$A:$AH,'2か月一覧'!AB$1,FALSE)+VLOOKUP($C79,'1か月一覧'!$A:$AH,'2か月一覧'!AB$1,FALSE)</f>
        <v>1224</v>
      </c>
      <c r="AC79" s="1">
        <f>VLOOKUP($B79,'1か月一覧'!$A:$AH,'2か月一覧'!AC$1,FALSE)+VLOOKUP($C79,'1か月一覧'!$A:$AH,'2か月一覧'!AC$1,FALSE)</f>
        <v>1529</v>
      </c>
      <c r="AD79" s="1">
        <f>VLOOKUP($B79,'1か月一覧'!$A:$AH,'2か月一覧'!AD$1,FALSE)+VLOOKUP($C79,'1か月一覧'!$A:$AH,'2か月一覧'!AD$1,FALSE)</f>
        <v>1545</v>
      </c>
      <c r="AE79" s="1">
        <f>VLOOKUP($B79,'1か月一覧'!$A:$AH,'2か月一覧'!AE$1,FALSE)+VLOOKUP($C79,'1か月一覧'!$A:$AH,'2か月一覧'!AE$1,FALSE)</f>
        <v>1669</v>
      </c>
      <c r="AF79" s="1">
        <f>VLOOKUP($B79,'1か月一覧'!$A:$AH,'2か月一覧'!AF$1,FALSE)+VLOOKUP($C79,'1か月一覧'!$A:$AH,'2か月一覧'!AF$1,FALSE)</f>
        <v>1763</v>
      </c>
      <c r="AG79" s="1">
        <f>VLOOKUP($B79,'1か月一覧'!$A:$AH,'2か月一覧'!AG$1,FALSE)+VLOOKUP($C79,'1か月一覧'!$A:$AH,'2か月一覧'!AG$1,FALSE)</f>
        <v>4459</v>
      </c>
      <c r="AH79" s="1">
        <f>VLOOKUP($B79,'1か月一覧'!$A:$AH,'2か月一覧'!AH$1,FALSE)+VLOOKUP($C79,'1か月一覧'!$A:$AH,'2か月一覧'!AH$1,FALSE)</f>
        <v>4659</v>
      </c>
      <c r="AI79" s="1">
        <f>VLOOKUP($B79,'1か月一覧'!$A:$AH,'2か月一覧'!AI$1,FALSE)+VLOOKUP($C79,'1か月一覧'!$A:$AH,'2か月一覧'!AI$1,FALSE)</f>
        <v>19559</v>
      </c>
      <c r="AJ79" s="1">
        <f>VLOOKUP($B79,'1か月一覧'!$A:$AH,'2か月一覧'!AJ$1,FALSE)+VLOOKUP($C79,'1か月一覧'!$A:$AH,'2か月一覧'!AJ$1,FALSE)</f>
        <v>1257</v>
      </c>
    </row>
    <row r="80" spans="1:36">
      <c r="A80" s="1">
        <v>76</v>
      </c>
      <c r="B80" s="1">
        <f t="shared" si="5"/>
        <v>38</v>
      </c>
      <c r="C80" s="1">
        <f t="shared" si="6"/>
        <v>38</v>
      </c>
      <c r="D80" s="1">
        <f>VLOOKUP($B80,'1か月一覧'!$A:$AH,'2か月一覧'!D$1,FALSE)+VLOOKUP($C80,'1か月一覧'!$A:$AH,'2か月一覧'!D$1,FALSE)</f>
        <v>13680</v>
      </c>
      <c r="E80" s="1">
        <f>VLOOKUP($B80,'1か月一覧'!$A:$AH,'2か月一覧'!E$1,FALSE)+VLOOKUP($C80,'1か月一覧'!$A:$AH,'2か月一覧'!E$1,FALSE)</f>
        <v>13680</v>
      </c>
      <c r="F80" s="1">
        <f>VLOOKUP($B80,'1か月一覧'!$A:$AH,'2か月一覧'!F$1,FALSE)+VLOOKUP($C80,'1か月一覧'!$A:$AH,'2か月一覧'!F$1,FALSE)</f>
        <v>13680</v>
      </c>
      <c r="G80" s="1">
        <f>VLOOKUP($B80,'1か月一覧'!$A:$AH,'2か月一覧'!G$1,FALSE)+VLOOKUP($C80,'1か月一覧'!$A:$AH,'2か月一覧'!G$1,FALSE)</f>
        <v>17052</v>
      </c>
      <c r="H80" s="1">
        <f>VLOOKUP($B80,'1か月一覧'!$A:$AH,'2か月一覧'!H$1,FALSE)+VLOOKUP($C80,'1か月一覧'!$A:$AH,'2か月一覧'!H$1,FALSE)</f>
        <v>17228</v>
      </c>
      <c r="I80" s="1">
        <f>VLOOKUP($B80,'1か月一覧'!$A:$AH,'2か月一覧'!I$1,FALSE)+VLOOKUP($C80,'1か月一覧'!$A:$AH,'2か月一覧'!I$1,FALSE)</f>
        <v>18592</v>
      </c>
      <c r="J80" s="1">
        <f>VLOOKUP($B80,'1か月一覧'!$A:$AH,'2か月一覧'!J$1,FALSE)+VLOOKUP($C80,'1か月一覧'!$A:$AH,'2か月一覧'!J$1,FALSE)</f>
        <v>19626</v>
      </c>
      <c r="K80" s="1">
        <f>VLOOKUP($B80,'1か月一覧'!$A:$AH,'2か月一覧'!K$1,FALSE)+VLOOKUP($C80,'1か月一覧'!$A:$AH,'2か月一覧'!K$1,FALSE)</f>
        <v>49282</v>
      </c>
      <c r="L80" s="1">
        <f>VLOOKUP($B80,'1か月一覧'!$A:$AH,'2か月一覧'!L$1,FALSE)+VLOOKUP($C80,'1か月一覧'!$A:$AH,'2か月一覧'!L$1,FALSE)</f>
        <v>51482</v>
      </c>
      <c r="M80" s="1">
        <f>VLOOKUP($B80,'1か月一覧'!$A:$AH,'2か月一覧'!M$1,FALSE)+VLOOKUP($C80,'1か月一覧'!$A:$AH,'2か月一覧'!M$1,FALSE)</f>
        <v>215382</v>
      </c>
      <c r="N80" s="1">
        <f>VLOOKUP($B80,'1か月一覧'!$A:$AH,'2か月一覧'!N$1,FALSE)+VLOOKUP($C80,'1か月一覧'!$A:$AH,'2か月一覧'!N$1,FALSE)</f>
        <v>14052</v>
      </c>
      <c r="O80" s="1">
        <f>VLOOKUP($B80,'1か月一覧'!$A:$AH,'2か月一覧'!O$1,FALSE)+VLOOKUP($C80,'1か月一覧'!$A:$AH,'2か月一覧'!O$1,FALSE)</f>
        <v>12438</v>
      </c>
      <c r="P80" s="1">
        <f>VLOOKUP($B80,'1か月一覧'!$A:$AH,'2か月一覧'!P$1,FALSE)+VLOOKUP($C80,'1か月一覧'!$A:$AH,'2か月一覧'!P$1,FALSE)</f>
        <v>12438</v>
      </c>
      <c r="Q80" s="1">
        <f>VLOOKUP($B80,'1か月一覧'!$A:$AH,'2か月一覧'!Q$1,FALSE)+VLOOKUP($C80,'1か月一覧'!$A:$AH,'2か月一覧'!Q$1,FALSE)</f>
        <v>12438</v>
      </c>
      <c r="R80" s="1">
        <f>VLOOKUP($B80,'1か月一覧'!$A:$AH,'2か月一覧'!R$1,FALSE)+VLOOKUP($C80,'1か月一覧'!$A:$AH,'2か月一覧'!R$1,FALSE)</f>
        <v>15502</v>
      </c>
      <c r="S80" s="1">
        <f>VLOOKUP($B80,'1か月一覧'!$A:$AH,'2か月一覧'!S$1,FALSE)+VLOOKUP($C80,'1か月一覧'!$A:$AH,'2か月一覧'!S$1,FALSE)</f>
        <v>15662</v>
      </c>
      <c r="T80" s="1">
        <f>VLOOKUP($B80,'1か月一覧'!$A:$AH,'2か月一覧'!T$1,FALSE)+VLOOKUP($C80,'1か月一覧'!$A:$AH,'2か月一覧'!T$1,FALSE)</f>
        <v>16902</v>
      </c>
      <c r="U80" s="1">
        <f>VLOOKUP($B80,'1か月一覧'!$A:$AH,'2か月一覧'!U$1,FALSE)+VLOOKUP($C80,'1か月一覧'!$A:$AH,'2か月一覧'!U$1,FALSE)</f>
        <v>17842</v>
      </c>
      <c r="V80" s="1">
        <f>VLOOKUP($B80,'1か月一覧'!$A:$AH,'2か月一覧'!V$1,FALSE)+VLOOKUP($C80,'1か月一覧'!$A:$AH,'2か月一覧'!V$1,FALSE)</f>
        <v>44802</v>
      </c>
      <c r="W80" s="1">
        <f>VLOOKUP($B80,'1か月一覧'!$A:$AH,'2か月一覧'!W$1,FALSE)+VLOOKUP($C80,'1か月一覧'!$A:$AH,'2か月一覧'!W$1,FALSE)</f>
        <v>46802</v>
      </c>
      <c r="X80" s="1">
        <f>VLOOKUP($B80,'1か月一覧'!$A:$AH,'2か月一覧'!X$1,FALSE)+VLOOKUP($C80,'1か月一覧'!$A:$AH,'2か月一覧'!X$1,FALSE)</f>
        <v>195802</v>
      </c>
      <c r="Y80" s="1">
        <f>VLOOKUP($B80,'1か月一覧'!$A:$AH,'2か月一覧'!Y$1,FALSE)+VLOOKUP($C80,'1か月一覧'!$A:$AH,'2か月一覧'!Y$1,FALSE)</f>
        <v>12776</v>
      </c>
      <c r="Z80" s="1">
        <f>VLOOKUP($B80,'1か月一覧'!$A:$AH,'2か月一覧'!Z$1,FALSE)+VLOOKUP($C80,'1か月一覧'!$A:$AH,'2か月一覧'!Z$1,FALSE)</f>
        <v>1242</v>
      </c>
      <c r="AA80" s="1">
        <f>VLOOKUP($B80,'1か月一覧'!$A:$AH,'2か月一覧'!AA$1,FALSE)+VLOOKUP($C80,'1か月一覧'!$A:$AH,'2か月一覧'!AA$1,FALSE)</f>
        <v>1242</v>
      </c>
      <c r="AB80" s="1">
        <f>VLOOKUP($B80,'1か月一覧'!$A:$AH,'2か月一覧'!AB$1,FALSE)+VLOOKUP($C80,'1か月一覧'!$A:$AH,'2か月一覧'!AB$1,FALSE)</f>
        <v>1242</v>
      </c>
      <c r="AC80" s="1">
        <f>VLOOKUP($B80,'1か月一覧'!$A:$AH,'2か月一覧'!AC$1,FALSE)+VLOOKUP($C80,'1か月一覧'!$A:$AH,'2か月一覧'!AC$1,FALSE)</f>
        <v>1550</v>
      </c>
      <c r="AD80" s="1">
        <f>VLOOKUP($B80,'1か月一覧'!$A:$AH,'2か月一覧'!AD$1,FALSE)+VLOOKUP($C80,'1か月一覧'!$A:$AH,'2か月一覧'!AD$1,FALSE)</f>
        <v>1566</v>
      </c>
      <c r="AE80" s="1">
        <f>VLOOKUP($B80,'1か月一覧'!$A:$AH,'2か月一覧'!AE$1,FALSE)+VLOOKUP($C80,'1か月一覧'!$A:$AH,'2か月一覧'!AE$1,FALSE)</f>
        <v>1690</v>
      </c>
      <c r="AF80" s="1">
        <f>VLOOKUP($B80,'1か月一覧'!$A:$AH,'2か月一覧'!AF$1,FALSE)+VLOOKUP($C80,'1か月一覧'!$A:$AH,'2か月一覧'!AF$1,FALSE)</f>
        <v>1784</v>
      </c>
      <c r="AG80" s="1">
        <f>VLOOKUP($B80,'1か月一覧'!$A:$AH,'2か月一覧'!AG$1,FALSE)+VLOOKUP($C80,'1か月一覧'!$A:$AH,'2か月一覧'!AG$1,FALSE)</f>
        <v>4480</v>
      </c>
      <c r="AH80" s="1">
        <f>VLOOKUP($B80,'1か月一覧'!$A:$AH,'2か月一覧'!AH$1,FALSE)+VLOOKUP($C80,'1か月一覧'!$A:$AH,'2か月一覧'!AH$1,FALSE)</f>
        <v>4680</v>
      </c>
      <c r="AI80" s="1">
        <f>VLOOKUP($B80,'1か月一覧'!$A:$AH,'2か月一覧'!AI$1,FALSE)+VLOOKUP($C80,'1か月一覧'!$A:$AH,'2か月一覧'!AI$1,FALSE)</f>
        <v>19580</v>
      </c>
      <c r="AJ80" s="1">
        <f>VLOOKUP($B80,'1か月一覧'!$A:$AH,'2か月一覧'!AJ$1,FALSE)+VLOOKUP($C80,'1か月一覧'!$A:$AH,'2か月一覧'!AJ$1,FALSE)</f>
        <v>1276</v>
      </c>
    </row>
    <row r="81" spans="1:36">
      <c r="A81" s="1">
        <v>77</v>
      </c>
      <c r="B81" s="1">
        <f t="shared" si="5"/>
        <v>39</v>
      </c>
      <c r="C81" s="1">
        <f t="shared" si="6"/>
        <v>38</v>
      </c>
      <c r="D81" s="1">
        <f>VLOOKUP($B81,'1か月一覧'!$A:$AH,'2か月一覧'!D$1,FALSE)+VLOOKUP($C81,'1か月一覧'!$A:$AH,'2か月一覧'!D$1,FALSE)</f>
        <v>13881</v>
      </c>
      <c r="E81" s="1">
        <f>VLOOKUP($B81,'1か月一覧'!$A:$AH,'2か月一覧'!E$1,FALSE)+VLOOKUP($C81,'1か月一覧'!$A:$AH,'2か月一覧'!E$1,FALSE)</f>
        <v>13881</v>
      </c>
      <c r="F81" s="1">
        <f>VLOOKUP($B81,'1か月一覧'!$A:$AH,'2か月一覧'!F$1,FALSE)+VLOOKUP($C81,'1か月一覧'!$A:$AH,'2か月一覧'!F$1,FALSE)</f>
        <v>13881</v>
      </c>
      <c r="G81" s="1">
        <f>VLOOKUP($B81,'1か月一覧'!$A:$AH,'2か月一覧'!G$1,FALSE)+VLOOKUP($C81,'1か月一覧'!$A:$AH,'2か月一覧'!G$1,FALSE)</f>
        <v>17274</v>
      </c>
      <c r="H81" s="1">
        <f>VLOOKUP($B81,'1か月一覧'!$A:$AH,'2か月一覧'!H$1,FALSE)+VLOOKUP($C81,'1か月一覧'!$A:$AH,'2か月一覧'!H$1,FALSE)</f>
        <v>17450</v>
      </c>
      <c r="I81" s="1">
        <f>VLOOKUP($B81,'1か月一覧'!$A:$AH,'2か月一覧'!I$1,FALSE)+VLOOKUP($C81,'1か月一覧'!$A:$AH,'2か月一覧'!I$1,FALSE)</f>
        <v>18814</v>
      </c>
      <c r="J81" s="1">
        <f>VLOOKUP($B81,'1か月一覧'!$A:$AH,'2か月一覧'!J$1,FALSE)+VLOOKUP($C81,'1か月一覧'!$A:$AH,'2か月一覧'!J$1,FALSE)</f>
        <v>19848</v>
      </c>
      <c r="K81" s="1">
        <f>VLOOKUP($B81,'1か月一覧'!$A:$AH,'2か月一覧'!K$1,FALSE)+VLOOKUP($C81,'1か月一覧'!$A:$AH,'2か月一覧'!K$1,FALSE)</f>
        <v>49504</v>
      </c>
      <c r="L81" s="1">
        <f>VLOOKUP($B81,'1か月一覧'!$A:$AH,'2か月一覧'!L$1,FALSE)+VLOOKUP($C81,'1か月一覧'!$A:$AH,'2か月一覧'!L$1,FALSE)</f>
        <v>51704</v>
      </c>
      <c r="M81" s="1">
        <f>VLOOKUP($B81,'1か月一覧'!$A:$AH,'2か月一覧'!M$1,FALSE)+VLOOKUP($C81,'1か月一覧'!$A:$AH,'2か月一覧'!M$1,FALSE)</f>
        <v>215604</v>
      </c>
      <c r="N81" s="1">
        <f>VLOOKUP($B81,'1か月一覧'!$A:$AH,'2か月一覧'!N$1,FALSE)+VLOOKUP($C81,'1か月一覧'!$A:$AH,'2か月一覧'!N$1,FALSE)</f>
        <v>14261</v>
      </c>
      <c r="O81" s="1">
        <f>VLOOKUP($B81,'1か月一覧'!$A:$AH,'2か月一覧'!O$1,FALSE)+VLOOKUP($C81,'1か月一覧'!$A:$AH,'2か月一覧'!O$1,FALSE)</f>
        <v>12620</v>
      </c>
      <c r="P81" s="1">
        <f>VLOOKUP($B81,'1か月一覧'!$A:$AH,'2か月一覧'!P$1,FALSE)+VLOOKUP($C81,'1か月一覧'!$A:$AH,'2か月一覧'!P$1,FALSE)</f>
        <v>12620</v>
      </c>
      <c r="Q81" s="1">
        <f>VLOOKUP($B81,'1か月一覧'!$A:$AH,'2か月一覧'!Q$1,FALSE)+VLOOKUP($C81,'1か月一覧'!$A:$AH,'2か月一覧'!Q$1,FALSE)</f>
        <v>12620</v>
      </c>
      <c r="R81" s="1">
        <f>VLOOKUP($B81,'1か月一覧'!$A:$AH,'2か月一覧'!R$1,FALSE)+VLOOKUP($C81,'1か月一覧'!$A:$AH,'2か月一覧'!R$1,FALSE)</f>
        <v>15704</v>
      </c>
      <c r="S81" s="1">
        <f>VLOOKUP($B81,'1か月一覧'!$A:$AH,'2か月一覧'!S$1,FALSE)+VLOOKUP($C81,'1か月一覧'!$A:$AH,'2か月一覧'!S$1,FALSE)</f>
        <v>15864</v>
      </c>
      <c r="T81" s="1">
        <f>VLOOKUP($B81,'1か月一覧'!$A:$AH,'2か月一覧'!T$1,FALSE)+VLOOKUP($C81,'1か月一覧'!$A:$AH,'2か月一覧'!T$1,FALSE)</f>
        <v>17104</v>
      </c>
      <c r="U81" s="1">
        <f>VLOOKUP($B81,'1か月一覧'!$A:$AH,'2か月一覧'!U$1,FALSE)+VLOOKUP($C81,'1か月一覧'!$A:$AH,'2か月一覧'!U$1,FALSE)</f>
        <v>18044</v>
      </c>
      <c r="V81" s="1">
        <f>VLOOKUP($B81,'1か月一覧'!$A:$AH,'2か月一覧'!V$1,FALSE)+VLOOKUP($C81,'1か月一覧'!$A:$AH,'2か月一覧'!V$1,FALSE)</f>
        <v>45004</v>
      </c>
      <c r="W81" s="1">
        <f>VLOOKUP($B81,'1か月一覧'!$A:$AH,'2か月一覧'!W$1,FALSE)+VLOOKUP($C81,'1か月一覧'!$A:$AH,'2か月一覧'!W$1,FALSE)</f>
        <v>47004</v>
      </c>
      <c r="X81" s="1">
        <f>VLOOKUP($B81,'1か月一覧'!$A:$AH,'2か月一覧'!X$1,FALSE)+VLOOKUP($C81,'1か月一覧'!$A:$AH,'2か月一覧'!X$1,FALSE)</f>
        <v>196004</v>
      </c>
      <c r="Y81" s="1">
        <f>VLOOKUP($B81,'1か月一覧'!$A:$AH,'2か月一覧'!Y$1,FALSE)+VLOOKUP($C81,'1か月一覧'!$A:$AH,'2か月一覧'!Y$1,FALSE)</f>
        <v>12966</v>
      </c>
      <c r="Z81" s="1">
        <f>VLOOKUP($B81,'1か月一覧'!$A:$AH,'2か月一覧'!Z$1,FALSE)+VLOOKUP($C81,'1か月一覧'!$A:$AH,'2か月一覧'!Z$1,FALSE)</f>
        <v>1261</v>
      </c>
      <c r="AA81" s="1">
        <f>VLOOKUP($B81,'1か月一覧'!$A:$AH,'2か月一覧'!AA$1,FALSE)+VLOOKUP($C81,'1か月一覧'!$A:$AH,'2か月一覧'!AA$1,FALSE)</f>
        <v>1261</v>
      </c>
      <c r="AB81" s="1">
        <f>VLOOKUP($B81,'1か月一覧'!$A:$AH,'2か月一覧'!AB$1,FALSE)+VLOOKUP($C81,'1か月一覧'!$A:$AH,'2か月一覧'!AB$1,FALSE)</f>
        <v>1261</v>
      </c>
      <c r="AC81" s="1">
        <f>VLOOKUP($B81,'1か月一覧'!$A:$AH,'2か月一覧'!AC$1,FALSE)+VLOOKUP($C81,'1か月一覧'!$A:$AH,'2か月一覧'!AC$1,FALSE)</f>
        <v>1570</v>
      </c>
      <c r="AD81" s="1">
        <f>VLOOKUP($B81,'1か月一覧'!$A:$AH,'2か月一覧'!AD$1,FALSE)+VLOOKUP($C81,'1か月一覧'!$A:$AH,'2か月一覧'!AD$1,FALSE)</f>
        <v>1586</v>
      </c>
      <c r="AE81" s="1">
        <f>VLOOKUP($B81,'1か月一覧'!$A:$AH,'2か月一覧'!AE$1,FALSE)+VLOOKUP($C81,'1か月一覧'!$A:$AH,'2か月一覧'!AE$1,FALSE)</f>
        <v>1710</v>
      </c>
      <c r="AF81" s="1">
        <f>VLOOKUP($B81,'1か月一覧'!$A:$AH,'2か月一覧'!AF$1,FALSE)+VLOOKUP($C81,'1か月一覧'!$A:$AH,'2か月一覧'!AF$1,FALSE)</f>
        <v>1804</v>
      </c>
      <c r="AG81" s="1">
        <f>VLOOKUP($B81,'1か月一覧'!$A:$AH,'2か月一覧'!AG$1,FALSE)+VLOOKUP($C81,'1か月一覧'!$A:$AH,'2か月一覧'!AG$1,FALSE)</f>
        <v>4500</v>
      </c>
      <c r="AH81" s="1">
        <f>VLOOKUP($B81,'1か月一覧'!$A:$AH,'2か月一覧'!AH$1,FALSE)+VLOOKUP($C81,'1か月一覧'!$A:$AH,'2か月一覧'!AH$1,FALSE)</f>
        <v>4700</v>
      </c>
      <c r="AI81" s="1">
        <f>VLOOKUP($B81,'1か月一覧'!$A:$AH,'2か月一覧'!AI$1,FALSE)+VLOOKUP($C81,'1か月一覧'!$A:$AH,'2か月一覧'!AI$1,FALSE)</f>
        <v>19600</v>
      </c>
      <c r="AJ81" s="1">
        <f>VLOOKUP($B81,'1か月一覧'!$A:$AH,'2か月一覧'!AJ$1,FALSE)+VLOOKUP($C81,'1か月一覧'!$A:$AH,'2か月一覧'!AJ$1,FALSE)</f>
        <v>1295</v>
      </c>
    </row>
    <row r="82" spans="1:36">
      <c r="A82" s="1">
        <v>78</v>
      </c>
      <c r="B82" s="1">
        <f t="shared" si="5"/>
        <v>39</v>
      </c>
      <c r="C82" s="1">
        <f t="shared" si="6"/>
        <v>39</v>
      </c>
      <c r="D82" s="1">
        <f>VLOOKUP($B82,'1か月一覧'!$A:$AH,'2か月一覧'!D$1,FALSE)+VLOOKUP($C82,'1か月一覧'!$A:$AH,'2か月一覧'!D$1,FALSE)</f>
        <v>14082</v>
      </c>
      <c r="E82" s="1">
        <f>VLOOKUP($B82,'1か月一覧'!$A:$AH,'2か月一覧'!E$1,FALSE)+VLOOKUP($C82,'1か月一覧'!$A:$AH,'2か月一覧'!E$1,FALSE)</f>
        <v>14082</v>
      </c>
      <c r="F82" s="1">
        <f>VLOOKUP($B82,'1か月一覧'!$A:$AH,'2か月一覧'!F$1,FALSE)+VLOOKUP($C82,'1か月一覧'!$A:$AH,'2か月一覧'!F$1,FALSE)</f>
        <v>14082</v>
      </c>
      <c r="G82" s="1">
        <f>VLOOKUP($B82,'1か月一覧'!$A:$AH,'2か月一覧'!G$1,FALSE)+VLOOKUP($C82,'1か月一覧'!$A:$AH,'2か月一覧'!G$1,FALSE)</f>
        <v>17496</v>
      </c>
      <c r="H82" s="1">
        <f>VLOOKUP($B82,'1か月一覧'!$A:$AH,'2か月一覧'!H$1,FALSE)+VLOOKUP($C82,'1か月一覧'!$A:$AH,'2か月一覧'!H$1,FALSE)</f>
        <v>17672</v>
      </c>
      <c r="I82" s="1">
        <f>VLOOKUP($B82,'1か月一覧'!$A:$AH,'2か月一覧'!I$1,FALSE)+VLOOKUP($C82,'1か月一覧'!$A:$AH,'2か月一覧'!I$1,FALSE)</f>
        <v>19036</v>
      </c>
      <c r="J82" s="1">
        <f>VLOOKUP($B82,'1か月一覧'!$A:$AH,'2か月一覧'!J$1,FALSE)+VLOOKUP($C82,'1か月一覧'!$A:$AH,'2か月一覧'!J$1,FALSE)</f>
        <v>20070</v>
      </c>
      <c r="K82" s="1">
        <f>VLOOKUP($B82,'1か月一覧'!$A:$AH,'2か月一覧'!K$1,FALSE)+VLOOKUP($C82,'1か月一覧'!$A:$AH,'2か月一覧'!K$1,FALSE)</f>
        <v>49726</v>
      </c>
      <c r="L82" s="1">
        <f>VLOOKUP($B82,'1か月一覧'!$A:$AH,'2か月一覧'!L$1,FALSE)+VLOOKUP($C82,'1か月一覧'!$A:$AH,'2か月一覧'!L$1,FALSE)</f>
        <v>51926</v>
      </c>
      <c r="M82" s="1">
        <f>VLOOKUP($B82,'1か月一覧'!$A:$AH,'2か月一覧'!M$1,FALSE)+VLOOKUP($C82,'1か月一覧'!$A:$AH,'2か月一覧'!M$1,FALSE)</f>
        <v>215826</v>
      </c>
      <c r="N82" s="1">
        <f>VLOOKUP($B82,'1か月一覧'!$A:$AH,'2か月一覧'!N$1,FALSE)+VLOOKUP($C82,'1か月一覧'!$A:$AH,'2か月一覧'!N$1,FALSE)</f>
        <v>14470</v>
      </c>
      <c r="O82" s="1">
        <f>VLOOKUP($B82,'1か月一覧'!$A:$AH,'2か月一覧'!O$1,FALSE)+VLOOKUP($C82,'1か月一覧'!$A:$AH,'2か月一覧'!O$1,FALSE)</f>
        <v>12802</v>
      </c>
      <c r="P82" s="1">
        <f>VLOOKUP($B82,'1か月一覧'!$A:$AH,'2か月一覧'!P$1,FALSE)+VLOOKUP($C82,'1か月一覧'!$A:$AH,'2か月一覧'!P$1,FALSE)</f>
        <v>12802</v>
      </c>
      <c r="Q82" s="1">
        <f>VLOOKUP($B82,'1か月一覧'!$A:$AH,'2か月一覧'!Q$1,FALSE)+VLOOKUP($C82,'1か月一覧'!$A:$AH,'2か月一覧'!Q$1,FALSE)</f>
        <v>12802</v>
      </c>
      <c r="R82" s="1">
        <f>VLOOKUP($B82,'1か月一覧'!$A:$AH,'2か月一覧'!R$1,FALSE)+VLOOKUP($C82,'1か月一覧'!$A:$AH,'2か月一覧'!R$1,FALSE)</f>
        <v>15906</v>
      </c>
      <c r="S82" s="1">
        <f>VLOOKUP($B82,'1か月一覧'!$A:$AH,'2か月一覧'!S$1,FALSE)+VLOOKUP($C82,'1か月一覧'!$A:$AH,'2か月一覧'!S$1,FALSE)</f>
        <v>16066</v>
      </c>
      <c r="T82" s="1">
        <f>VLOOKUP($B82,'1か月一覧'!$A:$AH,'2か月一覧'!T$1,FALSE)+VLOOKUP($C82,'1か月一覧'!$A:$AH,'2か月一覧'!T$1,FALSE)</f>
        <v>17306</v>
      </c>
      <c r="U82" s="1">
        <f>VLOOKUP($B82,'1か月一覧'!$A:$AH,'2か月一覧'!U$1,FALSE)+VLOOKUP($C82,'1か月一覧'!$A:$AH,'2か月一覧'!U$1,FALSE)</f>
        <v>18246</v>
      </c>
      <c r="V82" s="1">
        <f>VLOOKUP($B82,'1か月一覧'!$A:$AH,'2か月一覧'!V$1,FALSE)+VLOOKUP($C82,'1か月一覧'!$A:$AH,'2か月一覧'!V$1,FALSE)</f>
        <v>45206</v>
      </c>
      <c r="W82" s="1">
        <f>VLOOKUP($B82,'1か月一覧'!$A:$AH,'2か月一覧'!W$1,FALSE)+VLOOKUP($C82,'1か月一覧'!$A:$AH,'2か月一覧'!W$1,FALSE)</f>
        <v>47206</v>
      </c>
      <c r="X82" s="1">
        <f>VLOOKUP($B82,'1か月一覧'!$A:$AH,'2か月一覧'!X$1,FALSE)+VLOOKUP($C82,'1か月一覧'!$A:$AH,'2か月一覧'!X$1,FALSE)</f>
        <v>196206</v>
      </c>
      <c r="Y82" s="1">
        <f>VLOOKUP($B82,'1か月一覧'!$A:$AH,'2か月一覧'!Y$1,FALSE)+VLOOKUP($C82,'1か月一覧'!$A:$AH,'2か月一覧'!Y$1,FALSE)</f>
        <v>13156</v>
      </c>
      <c r="Z82" s="1">
        <f>VLOOKUP($B82,'1か月一覧'!$A:$AH,'2か月一覧'!Z$1,FALSE)+VLOOKUP($C82,'1か月一覧'!$A:$AH,'2か月一覧'!Z$1,FALSE)</f>
        <v>1280</v>
      </c>
      <c r="AA82" s="1">
        <f>VLOOKUP($B82,'1か月一覧'!$A:$AH,'2か月一覧'!AA$1,FALSE)+VLOOKUP($C82,'1か月一覧'!$A:$AH,'2か月一覧'!AA$1,FALSE)</f>
        <v>1280</v>
      </c>
      <c r="AB82" s="1">
        <f>VLOOKUP($B82,'1か月一覧'!$A:$AH,'2か月一覧'!AB$1,FALSE)+VLOOKUP($C82,'1か月一覧'!$A:$AH,'2か月一覧'!AB$1,FALSE)</f>
        <v>1280</v>
      </c>
      <c r="AC82" s="1">
        <f>VLOOKUP($B82,'1か月一覧'!$A:$AH,'2か月一覧'!AC$1,FALSE)+VLOOKUP($C82,'1か月一覧'!$A:$AH,'2か月一覧'!AC$1,FALSE)</f>
        <v>1590</v>
      </c>
      <c r="AD82" s="1">
        <f>VLOOKUP($B82,'1か月一覧'!$A:$AH,'2か月一覧'!AD$1,FALSE)+VLOOKUP($C82,'1か月一覧'!$A:$AH,'2か月一覧'!AD$1,FALSE)</f>
        <v>1606</v>
      </c>
      <c r="AE82" s="1">
        <f>VLOOKUP($B82,'1か月一覧'!$A:$AH,'2か月一覧'!AE$1,FALSE)+VLOOKUP($C82,'1か月一覧'!$A:$AH,'2か月一覧'!AE$1,FALSE)</f>
        <v>1730</v>
      </c>
      <c r="AF82" s="1">
        <f>VLOOKUP($B82,'1か月一覧'!$A:$AH,'2か月一覧'!AF$1,FALSE)+VLOOKUP($C82,'1か月一覧'!$A:$AH,'2か月一覧'!AF$1,FALSE)</f>
        <v>1824</v>
      </c>
      <c r="AG82" s="1">
        <f>VLOOKUP($B82,'1か月一覧'!$A:$AH,'2か月一覧'!AG$1,FALSE)+VLOOKUP($C82,'1か月一覧'!$A:$AH,'2か月一覧'!AG$1,FALSE)</f>
        <v>4520</v>
      </c>
      <c r="AH82" s="1">
        <f>VLOOKUP($B82,'1か月一覧'!$A:$AH,'2か月一覧'!AH$1,FALSE)+VLOOKUP($C82,'1か月一覧'!$A:$AH,'2か月一覧'!AH$1,FALSE)</f>
        <v>4720</v>
      </c>
      <c r="AI82" s="1">
        <f>VLOOKUP($B82,'1か月一覧'!$A:$AH,'2か月一覧'!AI$1,FALSE)+VLOOKUP($C82,'1か月一覧'!$A:$AH,'2か月一覧'!AI$1,FALSE)</f>
        <v>19620</v>
      </c>
      <c r="AJ82" s="1">
        <f>VLOOKUP($B82,'1か月一覧'!$A:$AH,'2か月一覧'!AJ$1,FALSE)+VLOOKUP($C82,'1か月一覧'!$A:$AH,'2か月一覧'!AJ$1,FALSE)</f>
        <v>1314</v>
      </c>
    </row>
    <row r="83" spans="1:36">
      <c r="A83" s="1">
        <v>79</v>
      </c>
      <c r="B83" s="1">
        <f t="shared" si="5"/>
        <v>40</v>
      </c>
      <c r="C83" s="1">
        <f t="shared" si="6"/>
        <v>39</v>
      </c>
      <c r="D83" s="1">
        <f>VLOOKUP($B83,'1か月一覧'!$A:$AH,'2か月一覧'!D$1,FALSE)+VLOOKUP($C83,'1か月一覧'!$A:$AH,'2か月一覧'!D$1,FALSE)</f>
        <v>14282</v>
      </c>
      <c r="E83" s="1">
        <f>VLOOKUP($B83,'1か月一覧'!$A:$AH,'2か月一覧'!E$1,FALSE)+VLOOKUP($C83,'1か月一覧'!$A:$AH,'2か月一覧'!E$1,FALSE)</f>
        <v>14282</v>
      </c>
      <c r="F83" s="1">
        <f>VLOOKUP($B83,'1か月一覧'!$A:$AH,'2か月一覧'!F$1,FALSE)+VLOOKUP($C83,'1か月一覧'!$A:$AH,'2か月一覧'!F$1,FALSE)</f>
        <v>14282</v>
      </c>
      <c r="G83" s="1">
        <f>VLOOKUP($B83,'1か月一覧'!$A:$AH,'2か月一覧'!G$1,FALSE)+VLOOKUP($C83,'1か月一覧'!$A:$AH,'2か月一覧'!G$1,FALSE)</f>
        <v>17718</v>
      </c>
      <c r="H83" s="1">
        <f>VLOOKUP($B83,'1か月一覧'!$A:$AH,'2か月一覧'!H$1,FALSE)+VLOOKUP($C83,'1か月一覧'!$A:$AH,'2か月一覧'!H$1,FALSE)</f>
        <v>17894</v>
      </c>
      <c r="I83" s="1">
        <f>VLOOKUP($B83,'1か月一覧'!$A:$AH,'2か月一覧'!I$1,FALSE)+VLOOKUP($C83,'1か月一覧'!$A:$AH,'2か月一覧'!I$1,FALSE)</f>
        <v>19258</v>
      </c>
      <c r="J83" s="1">
        <f>VLOOKUP($B83,'1か月一覧'!$A:$AH,'2か月一覧'!J$1,FALSE)+VLOOKUP($C83,'1か月一覧'!$A:$AH,'2か月一覧'!J$1,FALSE)</f>
        <v>20292</v>
      </c>
      <c r="K83" s="1">
        <f>VLOOKUP($B83,'1か月一覧'!$A:$AH,'2か月一覧'!K$1,FALSE)+VLOOKUP($C83,'1か月一覧'!$A:$AH,'2か月一覧'!K$1,FALSE)</f>
        <v>49948</v>
      </c>
      <c r="L83" s="1">
        <f>VLOOKUP($B83,'1か月一覧'!$A:$AH,'2か月一覧'!L$1,FALSE)+VLOOKUP($C83,'1か月一覧'!$A:$AH,'2か月一覧'!L$1,FALSE)</f>
        <v>52148</v>
      </c>
      <c r="M83" s="1">
        <f>VLOOKUP($B83,'1か月一覧'!$A:$AH,'2か月一覧'!M$1,FALSE)+VLOOKUP($C83,'1か月一覧'!$A:$AH,'2か月一覧'!M$1,FALSE)</f>
        <v>216048</v>
      </c>
      <c r="N83" s="1">
        <f>VLOOKUP($B83,'1か月一覧'!$A:$AH,'2か月一覧'!N$1,FALSE)+VLOOKUP($C83,'1か月一覧'!$A:$AH,'2か月一覧'!N$1,FALSE)</f>
        <v>14679</v>
      </c>
      <c r="O83" s="1">
        <f>VLOOKUP($B83,'1か月一覧'!$A:$AH,'2か月一覧'!O$1,FALSE)+VLOOKUP($C83,'1か月一覧'!$A:$AH,'2か月一覧'!O$1,FALSE)</f>
        <v>12984</v>
      </c>
      <c r="P83" s="1">
        <f>VLOOKUP($B83,'1か月一覧'!$A:$AH,'2か月一覧'!P$1,FALSE)+VLOOKUP($C83,'1か月一覧'!$A:$AH,'2か月一覧'!P$1,FALSE)</f>
        <v>12984</v>
      </c>
      <c r="Q83" s="1">
        <f>VLOOKUP($B83,'1か月一覧'!$A:$AH,'2か月一覧'!Q$1,FALSE)+VLOOKUP($C83,'1か月一覧'!$A:$AH,'2か月一覧'!Q$1,FALSE)</f>
        <v>12984</v>
      </c>
      <c r="R83" s="1">
        <f>VLOOKUP($B83,'1か月一覧'!$A:$AH,'2か月一覧'!R$1,FALSE)+VLOOKUP($C83,'1か月一覧'!$A:$AH,'2か月一覧'!R$1,FALSE)</f>
        <v>16108</v>
      </c>
      <c r="S83" s="1">
        <f>VLOOKUP($B83,'1か月一覧'!$A:$AH,'2か月一覧'!S$1,FALSE)+VLOOKUP($C83,'1か月一覧'!$A:$AH,'2か月一覧'!S$1,FALSE)</f>
        <v>16268</v>
      </c>
      <c r="T83" s="1">
        <f>VLOOKUP($B83,'1か月一覧'!$A:$AH,'2か月一覧'!T$1,FALSE)+VLOOKUP($C83,'1か月一覧'!$A:$AH,'2か月一覧'!T$1,FALSE)</f>
        <v>17508</v>
      </c>
      <c r="U83" s="1">
        <f>VLOOKUP($B83,'1か月一覧'!$A:$AH,'2か月一覧'!U$1,FALSE)+VLOOKUP($C83,'1か月一覧'!$A:$AH,'2か月一覧'!U$1,FALSE)</f>
        <v>18448</v>
      </c>
      <c r="V83" s="1">
        <f>VLOOKUP($B83,'1か月一覧'!$A:$AH,'2か月一覧'!V$1,FALSE)+VLOOKUP($C83,'1か月一覧'!$A:$AH,'2か月一覧'!V$1,FALSE)</f>
        <v>45408</v>
      </c>
      <c r="W83" s="1">
        <f>VLOOKUP($B83,'1か月一覧'!$A:$AH,'2か月一覧'!W$1,FALSE)+VLOOKUP($C83,'1か月一覧'!$A:$AH,'2か月一覧'!W$1,FALSE)</f>
        <v>47408</v>
      </c>
      <c r="X83" s="1">
        <f>VLOOKUP($B83,'1か月一覧'!$A:$AH,'2か月一覧'!X$1,FALSE)+VLOOKUP($C83,'1か月一覧'!$A:$AH,'2か月一覧'!X$1,FALSE)</f>
        <v>196408</v>
      </c>
      <c r="Y83" s="1">
        <f>VLOOKUP($B83,'1か月一覧'!$A:$AH,'2か月一覧'!Y$1,FALSE)+VLOOKUP($C83,'1か月一覧'!$A:$AH,'2か月一覧'!Y$1,FALSE)</f>
        <v>13346</v>
      </c>
      <c r="Z83" s="1">
        <f>VLOOKUP($B83,'1か月一覧'!$A:$AH,'2か月一覧'!Z$1,FALSE)+VLOOKUP($C83,'1か月一覧'!$A:$AH,'2か月一覧'!Z$1,FALSE)</f>
        <v>1298</v>
      </c>
      <c r="AA83" s="1">
        <f>VLOOKUP($B83,'1か月一覧'!$A:$AH,'2か月一覧'!AA$1,FALSE)+VLOOKUP($C83,'1か月一覧'!$A:$AH,'2か月一覧'!AA$1,FALSE)</f>
        <v>1298</v>
      </c>
      <c r="AB83" s="1">
        <f>VLOOKUP($B83,'1か月一覧'!$A:$AH,'2か月一覧'!AB$1,FALSE)+VLOOKUP($C83,'1か月一覧'!$A:$AH,'2か月一覧'!AB$1,FALSE)</f>
        <v>1298</v>
      </c>
      <c r="AC83" s="1">
        <f>VLOOKUP($B83,'1か月一覧'!$A:$AH,'2か月一覧'!AC$1,FALSE)+VLOOKUP($C83,'1か月一覧'!$A:$AH,'2か月一覧'!AC$1,FALSE)</f>
        <v>1610</v>
      </c>
      <c r="AD83" s="1">
        <f>VLOOKUP($B83,'1か月一覧'!$A:$AH,'2か月一覧'!AD$1,FALSE)+VLOOKUP($C83,'1か月一覧'!$A:$AH,'2か月一覧'!AD$1,FALSE)</f>
        <v>1626</v>
      </c>
      <c r="AE83" s="1">
        <f>VLOOKUP($B83,'1か月一覧'!$A:$AH,'2か月一覧'!AE$1,FALSE)+VLOOKUP($C83,'1か月一覧'!$A:$AH,'2か月一覧'!AE$1,FALSE)</f>
        <v>1750</v>
      </c>
      <c r="AF83" s="1">
        <f>VLOOKUP($B83,'1か月一覧'!$A:$AH,'2か月一覧'!AF$1,FALSE)+VLOOKUP($C83,'1か月一覧'!$A:$AH,'2か月一覧'!AF$1,FALSE)</f>
        <v>1844</v>
      </c>
      <c r="AG83" s="1">
        <f>VLOOKUP($B83,'1か月一覧'!$A:$AH,'2か月一覧'!AG$1,FALSE)+VLOOKUP($C83,'1か月一覧'!$A:$AH,'2か月一覧'!AG$1,FALSE)</f>
        <v>4540</v>
      </c>
      <c r="AH83" s="1">
        <f>VLOOKUP($B83,'1か月一覧'!$A:$AH,'2か月一覧'!AH$1,FALSE)+VLOOKUP($C83,'1か月一覧'!$A:$AH,'2か月一覧'!AH$1,FALSE)</f>
        <v>4740</v>
      </c>
      <c r="AI83" s="1">
        <f>VLOOKUP($B83,'1か月一覧'!$A:$AH,'2か月一覧'!AI$1,FALSE)+VLOOKUP($C83,'1か月一覧'!$A:$AH,'2か月一覧'!AI$1,FALSE)</f>
        <v>19640</v>
      </c>
      <c r="AJ83" s="1">
        <f>VLOOKUP($B83,'1か月一覧'!$A:$AH,'2か月一覧'!AJ$1,FALSE)+VLOOKUP($C83,'1か月一覧'!$A:$AH,'2か月一覧'!AJ$1,FALSE)</f>
        <v>1333</v>
      </c>
    </row>
    <row r="84" spans="1:36">
      <c r="A84" s="1">
        <v>80</v>
      </c>
      <c r="B84" s="1">
        <f t="shared" si="5"/>
        <v>40</v>
      </c>
      <c r="C84" s="1">
        <f t="shared" si="6"/>
        <v>40</v>
      </c>
      <c r="D84" s="1">
        <f>VLOOKUP($B84,'1か月一覧'!$A:$AH,'2か月一覧'!D$1,FALSE)+VLOOKUP($C84,'1か月一覧'!$A:$AH,'2か月一覧'!D$1,FALSE)</f>
        <v>14482</v>
      </c>
      <c r="E84" s="1">
        <f>VLOOKUP($B84,'1か月一覧'!$A:$AH,'2か月一覧'!E$1,FALSE)+VLOOKUP($C84,'1か月一覧'!$A:$AH,'2か月一覧'!E$1,FALSE)</f>
        <v>14482</v>
      </c>
      <c r="F84" s="1">
        <f>VLOOKUP($B84,'1か月一覧'!$A:$AH,'2か月一覧'!F$1,FALSE)+VLOOKUP($C84,'1か月一覧'!$A:$AH,'2か月一覧'!F$1,FALSE)</f>
        <v>14482</v>
      </c>
      <c r="G84" s="1">
        <f>VLOOKUP($B84,'1か月一覧'!$A:$AH,'2か月一覧'!G$1,FALSE)+VLOOKUP($C84,'1か月一覧'!$A:$AH,'2か月一覧'!G$1,FALSE)</f>
        <v>17940</v>
      </c>
      <c r="H84" s="1">
        <f>VLOOKUP($B84,'1か月一覧'!$A:$AH,'2か月一覧'!H$1,FALSE)+VLOOKUP($C84,'1か月一覧'!$A:$AH,'2か月一覧'!H$1,FALSE)</f>
        <v>18116</v>
      </c>
      <c r="I84" s="1">
        <f>VLOOKUP($B84,'1か月一覧'!$A:$AH,'2か月一覧'!I$1,FALSE)+VLOOKUP($C84,'1か月一覧'!$A:$AH,'2か月一覧'!I$1,FALSE)</f>
        <v>19480</v>
      </c>
      <c r="J84" s="1">
        <f>VLOOKUP($B84,'1か月一覧'!$A:$AH,'2か月一覧'!J$1,FALSE)+VLOOKUP($C84,'1か月一覧'!$A:$AH,'2か月一覧'!J$1,FALSE)</f>
        <v>20514</v>
      </c>
      <c r="K84" s="1">
        <f>VLOOKUP($B84,'1か月一覧'!$A:$AH,'2か月一覧'!K$1,FALSE)+VLOOKUP($C84,'1か月一覧'!$A:$AH,'2か月一覧'!K$1,FALSE)</f>
        <v>50170</v>
      </c>
      <c r="L84" s="1">
        <f>VLOOKUP($B84,'1か月一覧'!$A:$AH,'2か月一覧'!L$1,FALSE)+VLOOKUP($C84,'1か月一覧'!$A:$AH,'2か月一覧'!L$1,FALSE)</f>
        <v>52370</v>
      </c>
      <c r="M84" s="1">
        <f>VLOOKUP($B84,'1か月一覧'!$A:$AH,'2か月一覧'!M$1,FALSE)+VLOOKUP($C84,'1か月一覧'!$A:$AH,'2か月一覧'!M$1,FALSE)</f>
        <v>216270</v>
      </c>
      <c r="N84" s="1">
        <f>VLOOKUP($B84,'1か月一覧'!$A:$AH,'2か月一覧'!N$1,FALSE)+VLOOKUP($C84,'1か月一覧'!$A:$AH,'2か月一覧'!N$1,FALSE)</f>
        <v>14888</v>
      </c>
      <c r="O84" s="1">
        <f>VLOOKUP($B84,'1か月一覧'!$A:$AH,'2か月一覧'!O$1,FALSE)+VLOOKUP($C84,'1か月一覧'!$A:$AH,'2か月一覧'!O$1,FALSE)</f>
        <v>13166</v>
      </c>
      <c r="P84" s="1">
        <f>VLOOKUP($B84,'1か月一覧'!$A:$AH,'2か月一覧'!P$1,FALSE)+VLOOKUP($C84,'1か月一覧'!$A:$AH,'2か月一覧'!P$1,FALSE)</f>
        <v>13166</v>
      </c>
      <c r="Q84" s="1">
        <f>VLOOKUP($B84,'1か月一覧'!$A:$AH,'2か月一覧'!Q$1,FALSE)+VLOOKUP($C84,'1か月一覧'!$A:$AH,'2か月一覧'!Q$1,FALSE)</f>
        <v>13166</v>
      </c>
      <c r="R84" s="1">
        <f>VLOOKUP($B84,'1か月一覧'!$A:$AH,'2か月一覧'!R$1,FALSE)+VLOOKUP($C84,'1か月一覧'!$A:$AH,'2か月一覧'!R$1,FALSE)</f>
        <v>16310</v>
      </c>
      <c r="S84" s="1">
        <f>VLOOKUP($B84,'1か月一覧'!$A:$AH,'2か月一覧'!S$1,FALSE)+VLOOKUP($C84,'1か月一覧'!$A:$AH,'2か月一覧'!S$1,FALSE)</f>
        <v>16470</v>
      </c>
      <c r="T84" s="1">
        <f>VLOOKUP($B84,'1か月一覧'!$A:$AH,'2か月一覧'!T$1,FALSE)+VLOOKUP($C84,'1か月一覧'!$A:$AH,'2か月一覧'!T$1,FALSE)</f>
        <v>17710</v>
      </c>
      <c r="U84" s="1">
        <f>VLOOKUP($B84,'1か月一覧'!$A:$AH,'2か月一覧'!U$1,FALSE)+VLOOKUP($C84,'1か月一覧'!$A:$AH,'2か月一覧'!U$1,FALSE)</f>
        <v>18650</v>
      </c>
      <c r="V84" s="1">
        <f>VLOOKUP($B84,'1か月一覧'!$A:$AH,'2か月一覧'!V$1,FALSE)+VLOOKUP($C84,'1か月一覧'!$A:$AH,'2か月一覧'!V$1,FALSE)</f>
        <v>45610</v>
      </c>
      <c r="W84" s="1">
        <f>VLOOKUP($B84,'1か月一覧'!$A:$AH,'2か月一覧'!W$1,FALSE)+VLOOKUP($C84,'1か月一覧'!$A:$AH,'2か月一覧'!W$1,FALSE)</f>
        <v>47610</v>
      </c>
      <c r="X84" s="1">
        <f>VLOOKUP($B84,'1か月一覧'!$A:$AH,'2か月一覧'!X$1,FALSE)+VLOOKUP($C84,'1か月一覧'!$A:$AH,'2か月一覧'!X$1,FALSE)</f>
        <v>196610</v>
      </c>
      <c r="Y84" s="1">
        <f>VLOOKUP($B84,'1か月一覧'!$A:$AH,'2か月一覧'!Y$1,FALSE)+VLOOKUP($C84,'1か月一覧'!$A:$AH,'2か月一覧'!Y$1,FALSE)</f>
        <v>13536</v>
      </c>
      <c r="Z84" s="1">
        <f>VLOOKUP($B84,'1か月一覧'!$A:$AH,'2か月一覧'!Z$1,FALSE)+VLOOKUP($C84,'1か月一覧'!$A:$AH,'2か月一覧'!Z$1,FALSE)</f>
        <v>1316</v>
      </c>
      <c r="AA84" s="1">
        <f>VLOOKUP($B84,'1か月一覧'!$A:$AH,'2か月一覧'!AA$1,FALSE)+VLOOKUP($C84,'1か月一覧'!$A:$AH,'2か月一覧'!AA$1,FALSE)</f>
        <v>1316</v>
      </c>
      <c r="AB84" s="1">
        <f>VLOOKUP($B84,'1か月一覧'!$A:$AH,'2か月一覧'!AB$1,FALSE)+VLOOKUP($C84,'1か月一覧'!$A:$AH,'2か月一覧'!AB$1,FALSE)</f>
        <v>1316</v>
      </c>
      <c r="AC84" s="1">
        <f>VLOOKUP($B84,'1か月一覧'!$A:$AH,'2か月一覧'!AC$1,FALSE)+VLOOKUP($C84,'1か月一覧'!$A:$AH,'2か月一覧'!AC$1,FALSE)</f>
        <v>1630</v>
      </c>
      <c r="AD84" s="1">
        <f>VLOOKUP($B84,'1か月一覧'!$A:$AH,'2か月一覧'!AD$1,FALSE)+VLOOKUP($C84,'1か月一覧'!$A:$AH,'2か月一覧'!AD$1,FALSE)</f>
        <v>1646</v>
      </c>
      <c r="AE84" s="1">
        <f>VLOOKUP($B84,'1か月一覧'!$A:$AH,'2か月一覧'!AE$1,FALSE)+VLOOKUP($C84,'1か月一覧'!$A:$AH,'2か月一覧'!AE$1,FALSE)</f>
        <v>1770</v>
      </c>
      <c r="AF84" s="1">
        <f>VLOOKUP($B84,'1か月一覧'!$A:$AH,'2か月一覧'!AF$1,FALSE)+VLOOKUP($C84,'1か月一覧'!$A:$AH,'2か月一覧'!AF$1,FALSE)</f>
        <v>1864</v>
      </c>
      <c r="AG84" s="1">
        <f>VLOOKUP($B84,'1か月一覧'!$A:$AH,'2か月一覧'!AG$1,FALSE)+VLOOKUP($C84,'1か月一覧'!$A:$AH,'2か月一覧'!AG$1,FALSE)</f>
        <v>4560</v>
      </c>
      <c r="AH84" s="1">
        <f>VLOOKUP($B84,'1か月一覧'!$A:$AH,'2か月一覧'!AH$1,FALSE)+VLOOKUP($C84,'1か月一覧'!$A:$AH,'2か月一覧'!AH$1,FALSE)</f>
        <v>4760</v>
      </c>
      <c r="AI84" s="1">
        <f>VLOOKUP($B84,'1か月一覧'!$A:$AH,'2か月一覧'!AI$1,FALSE)+VLOOKUP($C84,'1か月一覧'!$A:$AH,'2か月一覧'!AI$1,FALSE)</f>
        <v>19660</v>
      </c>
      <c r="AJ84" s="1">
        <f>VLOOKUP($B84,'1か月一覧'!$A:$AH,'2か月一覧'!AJ$1,FALSE)+VLOOKUP($C84,'1か月一覧'!$A:$AH,'2か月一覧'!AJ$1,FALSE)</f>
        <v>1352</v>
      </c>
    </row>
    <row r="85" spans="1:36">
      <c r="A85" s="1">
        <v>81</v>
      </c>
      <c r="B85" s="1">
        <f t="shared" si="5"/>
        <v>41</v>
      </c>
      <c r="C85" s="1">
        <f t="shared" si="6"/>
        <v>40</v>
      </c>
      <c r="D85" s="1">
        <f>VLOOKUP($B85,'1か月一覧'!$A:$AH,'2か月一覧'!D$1,FALSE)+VLOOKUP($C85,'1か月一覧'!$A:$AH,'2か月一覧'!D$1,FALSE)</f>
        <v>14682</v>
      </c>
      <c r="E85" s="1">
        <f>VLOOKUP($B85,'1か月一覧'!$A:$AH,'2か月一覧'!E$1,FALSE)+VLOOKUP($C85,'1か月一覧'!$A:$AH,'2か月一覧'!E$1,FALSE)</f>
        <v>14682</v>
      </c>
      <c r="F85" s="1">
        <f>VLOOKUP($B85,'1か月一覧'!$A:$AH,'2か月一覧'!F$1,FALSE)+VLOOKUP($C85,'1か月一覧'!$A:$AH,'2か月一覧'!F$1,FALSE)</f>
        <v>14682</v>
      </c>
      <c r="G85" s="1">
        <f>VLOOKUP($B85,'1か月一覧'!$A:$AH,'2か月一覧'!G$1,FALSE)+VLOOKUP($C85,'1か月一覧'!$A:$AH,'2か月一覧'!G$1,FALSE)</f>
        <v>18162</v>
      </c>
      <c r="H85" s="1">
        <f>VLOOKUP($B85,'1か月一覧'!$A:$AH,'2か月一覧'!H$1,FALSE)+VLOOKUP($C85,'1か月一覧'!$A:$AH,'2か月一覧'!H$1,FALSE)</f>
        <v>18338</v>
      </c>
      <c r="I85" s="1">
        <f>VLOOKUP($B85,'1か月一覧'!$A:$AH,'2か月一覧'!I$1,FALSE)+VLOOKUP($C85,'1か月一覧'!$A:$AH,'2か月一覧'!I$1,FALSE)</f>
        <v>19702</v>
      </c>
      <c r="J85" s="1">
        <f>VLOOKUP($B85,'1か月一覧'!$A:$AH,'2か月一覧'!J$1,FALSE)+VLOOKUP($C85,'1か月一覧'!$A:$AH,'2か月一覧'!J$1,FALSE)</f>
        <v>20736</v>
      </c>
      <c r="K85" s="1">
        <f>VLOOKUP($B85,'1か月一覧'!$A:$AH,'2か月一覧'!K$1,FALSE)+VLOOKUP($C85,'1か月一覧'!$A:$AH,'2か月一覧'!K$1,FALSE)</f>
        <v>50392</v>
      </c>
      <c r="L85" s="1">
        <f>VLOOKUP($B85,'1か月一覧'!$A:$AH,'2か月一覧'!L$1,FALSE)+VLOOKUP($C85,'1か月一覧'!$A:$AH,'2か月一覧'!L$1,FALSE)</f>
        <v>52592</v>
      </c>
      <c r="M85" s="1">
        <f>VLOOKUP($B85,'1か月一覧'!$A:$AH,'2か月一覧'!M$1,FALSE)+VLOOKUP($C85,'1か月一覧'!$A:$AH,'2か月一覧'!M$1,FALSE)</f>
        <v>216492</v>
      </c>
      <c r="N85" s="1">
        <f>VLOOKUP($B85,'1か月一覧'!$A:$AH,'2か月一覧'!N$1,FALSE)+VLOOKUP($C85,'1か月一覧'!$A:$AH,'2か月一覧'!N$1,FALSE)</f>
        <v>15097</v>
      </c>
      <c r="O85" s="1">
        <f>VLOOKUP($B85,'1か月一覧'!$A:$AH,'2か月一覧'!O$1,FALSE)+VLOOKUP($C85,'1か月一覧'!$A:$AH,'2か月一覧'!O$1,FALSE)</f>
        <v>13348</v>
      </c>
      <c r="P85" s="1">
        <f>VLOOKUP($B85,'1か月一覧'!$A:$AH,'2か月一覧'!P$1,FALSE)+VLOOKUP($C85,'1か月一覧'!$A:$AH,'2か月一覧'!P$1,FALSE)</f>
        <v>13348</v>
      </c>
      <c r="Q85" s="1">
        <f>VLOOKUP($B85,'1か月一覧'!$A:$AH,'2か月一覧'!Q$1,FALSE)+VLOOKUP($C85,'1か月一覧'!$A:$AH,'2か月一覧'!Q$1,FALSE)</f>
        <v>13348</v>
      </c>
      <c r="R85" s="1">
        <f>VLOOKUP($B85,'1か月一覧'!$A:$AH,'2か月一覧'!R$1,FALSE)+VLOOKUP($C85,'1か月一覧'!$A:$AH,'2か月一覧'!R$1,FALSE)</f>
        <v>16512</v>
      </c>
      <c r="S85" s="1">
        <f>VLOOKUP($B85,'1か月一覧'!$A:$AH,'2か月一覧'!S$1,FALSE)+VLOOKUP($C85,'1か月一覧'!$A:$AH,'2か月一覧'!S$1,FALSE)</f>
        <v>16672</v>
      </c>
      <c r="T85" s="1">
        <f>VLOOKUP($B85,'1か月一覧'!$A:$AH,'2か月一覧'!T$1,FALSE)+VLOOKUP($C85,'1か月一覧'!$A:$AH,'2か月一覧'!T$1,FALSE)</f>
        <v>17912</v>
      </c>
      <c r="U85" s="1">
        <f>VLOOKUP($B85,'1か月一覧'!$A:$AH,'2か月一覧'!U$1,FALSE)+VLOOKUP($C85,'1か月一覧'!$A:$AH,'2か月一覧'!U$1,FALSE)</f>
        <v>18852</v>
      </c>
      <c r="V85" s="1">
        <f>VLOOKUP($B85,'1か月一覧'!$A:$AH,'2か月一覧'!V$1,FALSE)+VLOOKUP($C85,'1か月一覧'!$A:$AH,'2か月一覧'!V$1,FALSE)</f>
        <v>45812</v>
      </c>
      <c r="W85" s="1">
        <f>VLOOKUP($B85,'1か月一覧'!$A:$AH,'2か月一覧'!W$1,FALSE)+VLOOKUP($C85,'1か月一覧'!$A:$AH,'2か月一覧'!W$1,FALSE)</f>
        <v>47812</v>
      </c>
      <c r="X85" s="1">
        <f>VLOOKUP($B85,'1か月一覧'!$A:$AH,'2か月一覧'!X$1,FALSE)+VLOOKUP($C85,'1か月一覧'!$A:$AH,'2か月一覧'!X$1,FALSE)</f>
        <v>196812</v>
      </c>
      <c r="Y85" s="1">
        <f>VLOOKUP($B85,'1か月一覧'!$A:$AH,'2か月一覧'!Y$1,FALSE)+VLOOKUP($C85,'1か月一覧'!$A:$AH,'2か月一覧'!Y$1,FALSE)</f>
        <v>13726</v>
      </c>
      <c r="Z85" s="1">
        <f>VLOOKUP($B85,'1か月一覧'!$A:$AH,'2か月一覧'!Z$1,FALSE)+VLOOKUP($C85,'1か月一覧'!$A:$AH,'2か月一覧'!Z$1,FALSE)</f>
        <v>1334</v>
      </c>
      <c r="AA85" s="1">
        <f>VLOOKUP($B85,'1か月一覧'!$A:$AH,'2か月一覧'!AA$1,FALSE)+VLOOKUP($C85,'1か月一覧'!$A:$AH,'2か月一覧'!AA$1,FALSE)</f>
        <v>1334</v>
      </c>
      <c r="AB85" s="1">
        <f>VLOOKUP($B85,'1か月一覧'!$A:$AH,'2か月一覧'!AB$1,FALSE)+VLOOKUP($C85,'1か月一覧'!$A:$AH,'2か月一覧'!AB$1,FALSE)</f>
        <v>1334</v>
      </c>
      <c r="AC85" s="1">
        <f>VLOOKUP($B85,'1か月一覧'!$A:$AH,'2か月一覧'!AC$1,FALSE)+VLOOKUP($C85,'1か月一覧'!$A:$AH,'2か月一覧'!AC$1,FALSE)</f>
        <v>1650</v>
      </c>
      <c r="AD85" s="1">
        <f>VLOOKUP($B85,'1か月一覧'!$A:$AH,'2か月一覧'!AD$1,FALSE)+VLOOKUP($C85,'1か月一覧'!$A:$AH,'2か月一覧'!AD$1,FALSE)</f>
        <v>1666</v>
      </c>
      <c r="AE85" s="1">
        <f>VLOOKUP($B85,'1か月一覧'!$A:$AH,'2か月一覧'!AE$1,FALSE)+VLOOKUP($C85,'1か月一覧'!$A:$AH,'2か月一覧'!AE$1,FALSE)</f>
        <v>1790</v>
      </c>
      <c r="AF85" s="1">
        <f>VLOOKUP($B85,'1か月一覧'!$A:$AH,'2か月一覧'!AF$1,FALSE)+VLOOKUP($C85,'1か月一覧'!$A:$AH,'2か月一覧'!AF$1,FALSE)</f>
        <v>1884</v>
      </c>
      <c r="AG85" s="1">
        <f>VLOOKUP($B85,'1か月一覧'!$A:$AH,'2か月一覧'!AG$1,FALSE)+VLOOKUP($C85,'1か月一覧'!$A:$AH,'2か月一覧'!AG$1,FALSE)</f>
        <v>4580</v>
      </c>
      <c r="AH85" s="1">
        <f>VLOOKUP($B85,'1か月一覧'!$A:$AH,'2か月一覧'!AH$1,FALSE)+VLOOKUP($C85,'1か月一覧'!$A:$AH,'2か月一覧'!AH$1,FALSE)</f>
        <v>4780</v>
      </c>
      <c r="AI85" s="1">
        <f>VLOOKUP($B85,'1か月一覧'!$A:$AH,'2か月一覧'!AI$1,FALSE)+VLOOKUP($C85,'1か月一覧'!$A:$AH,'2か月一覧'!AI$1,FALSE)</f>
        <v>19680</v>
      </c>
      <c r="AJ85" s="1">
        <f>VLOOKUP($B85,'1か月一覧'!$A:$AH,'2か月一覧'!AJ$1,FALSE)+VLOOKUP($C85,'1か月一覧'!$A:$AH,'2か月一覧'!AJ$1,FALSE)</f>
        <v>1371</v>
      </c>
    </row>
    <row r="86" spans="1:36">
      <c r="A86" s="1">
        <v>82</v>
      </c>
      <c r="B86" s="1">
        <f t="shared" si="5"/>
        <v>41</v>
      </c>
      <c r="C86" s="1">
        <f t="shared" si="6"/>
        <v>41</v>
      </c>
      <c r="D86" s="1">
        <f>VLOOKUP($B86,'1か月一覧'!$A:$AH,'2か月一覧'!D$1,FALSE)+VLOOKUP($C86,'1か月一覧'!$A:$AH,'2か月一覧'!D$1,FALSE)</f>
        <v>14882</v>
      </c>
      <c r="E86" s="1">
        <f>VLOOKUP($B86,'1か月一覧'!$A:$AH,'2か月一覧'!E$1,FALSE)+VLOOKUP($C86,'1か月一覧'!$A:$AH,'2か月一覧'!E$1,FALSE)</f>
        <v>14882</v>
      </c>
      <c r="F86" s="1">
        <f>VLOOKUP($B86,'1か月一覧'!$A:$AH,'2か月一覧'!F$1,FALSE)+VLOOKUP($C86,'1か月一覧'!$A:$AH,'2か月一覧'!F$1,FALSE)</f>
        <v>14882</v>
      </c>
      <c r="G86" s="1">
        <f>VLOOKUP($B86,'1か月一覧'!$A:$AH,'2か月一覧'!G$1,FALSE)+VLOOKUP($C86,'1か月一覧'!$A:$AH,'2か月一覧'!G$1,FALSE)</f>
        <v>18384</v>
      </c>
      <c r="H86" s="1">
        <f>VLOOKUP($B86,'1か月一覧'!$A:$AH,'2か月一覧'!H$1,FALSE)+VLOOKUP($C86,'1か月一覧'!$A:$AH,'2か月一覧'!H$1,FALSE)</f>
        <v>18560</v>
      </c>
      <c r="I86" s="1">
        <f>VLOOKUP($B86,'1か月一覧'!$A:$AH,'2か月一覧'!I$1,FALSE)+VLOOKUP($C86,'1か月一覧'!$A:$AH,'2か月一覧'!I$1,FALSE)</f>
        <v>19924</v>
      </c>
      <c r="J86" s="1">
        <f>VLOOKUP($B86,'1か月一覧'!$A:$AH,'2か月一覧'!J$1,FALSE)+VLOOKUP($C86,'1か月一覧'!$A:$AH,'2か月一覧'!J$1,FALSE)</f>
        <v>20958</v>
      </c>
      <c r="K86" s="1">
        <f>VLOOKUP($B86,'1か月一覧'!$A:$AH,'2か月一覧'!K$1,FALSE)+VLOOKUP($C86,'1か月一覧'!$A:$AH,'2か月一覧'!K$1,FALSE)</f>
        <v>50614</v>
      </c>
      <c r="L86" s="1">
        <f>VLOOKUP($B86,'1か月一覧'!$A:$AH,'2か月一覧'!L$1,FALSE)+VLOOKUP($C86,'1か月一覧'!$A:$AH,'2か月一覧'!L$1,FALSE)</f>
        <v>52814</v>
      </c>
      <c r="M86" s="1">
        <f>VLOOKUP($B86,'1か月一覧'!$A:$AH,'2か月一覧'!M$1,FALSE)+VLOOKUP($C86,'1か月一覧'!$A:$AH,'2か月一覧'!M$1,FALSE)</f>
        <v>216714</v>
      </c>
      <c r="N86" s="1">
        <f>VLOOKUP($B86,'1か月一覧'!$A:$AH,'2か月一覧'!N$1,FALSE)+VLOOKUP($C86,'1か月一覧'!$A:$AH,'2か月一覧'!N$1,FALSE)</f>
        <v>15306</v>
      </c>
      <c r="O86" s="1">
        <f>VLOOKUP($B86,'1か月一覧'!$A:$AH,'2か月一覧'!O$1,FALSE)+VLOOKUP($C86,'1か月一覧'!$A:$AH,'2か月一覧'!O$1,FALSE)</f>
        <v>13530</v>
      </c>
      <c r="P86" s="1">
        <f>VLOOKUP($B86,'1か月一覧'!$A:$AH,'2か月一覧'!P$1,FALSE)+VLOOKUP($C86,'1か月一覧'!$A:$AH,'2か月一覧'!P$1,FALSE)</f>
        <v>13530</v>
      </c>
      <c r="Q86" s="1">
        <f>VLOOKUP($B86,'1か月一覧'!$A:$AH,'2か月一覧'!Q$1,FALSE)+VLOOKUP($C86,'1か月一覧'!$A:$AH,'2か月一覧'!Q$1,FALSE)</f>
        <v>13530</v>
      </c>
      <c r="R86" s="1">
        <f>VLOOKUP($B86,'1か月一覧'!$A:$AH,'2か月一覧'!R$1,FALSE)+VLOOKUP($C86,'1か月一覧'!$A:$AH,'2か月一覧'!R$1,FALSE)</f>
        <v>16714</v>
      </c>
      <c r="S86" s="1">
        <f>VLOOKUP($B86,'1か月一覧'!$A:$AH,'2か月一覧'!S$1,FALSE)+VLOOKUP($C86,'1か月一覧'!$A:$AH,'2か月一覧'!S$1,FALSE)</f>
        <v>16874</v>
      </c>
      <c r="T86" s="1">
        <f>VLOOKUP($B86,'1か月一覧'!$A:$AH,'2か月一覧'!T$1,FALSE)+VLOOKUP($C86,'1か月一覧'!$A:$AH,'2か月一覧'!T$1,FALSE)</f>
        <v>18114</v>
      </c>
      <c r="U86" s="1">
        <f>VLOOKUP($B86,'1か月一覧'!$A:$AH,'2か月一覧'!U$1,FALSE)+VLOOKUP($C86,'1か月一覧'!$A:$AH,'2か月一覧'!U$1,FALSE)</f>
        <v>19054</v>
      </c>
      <c r="V86" s="1">
        <f>VLOOKUP($B86,'1か月一覧'!$A:$AH,'2か月一覧'!V$1,FALSE)+VLOOKUP($C86,'1か月一覧'!$A:$AH,'2か月一覧'!V$1,FALSE)</f>
        <v>46014</v>
      </c>
      <c r="W86" s="1">
        <f>VLOOKUP($B86,'1か月一覧'!$A:$AH,'2か月一覧'!W$1,FALSE)+VLOOKUP($C86,'1か月一覧'!$A:$AH,'2か月一覧'!W$1,FALSE)</f>
        <v>48014</v>
      </c>
      <c r="X86" s="1">
        <f>VLOOKUP($B86,'1か月一覧'!$A:$AH,'2か月一覧'!X$1,FALSE)+VLOOKUP($C86,'1か月一覧'!$A:$AH,'2か月一覧'!X$1,FALSE)</f>
        <v>197014</v>
      </c>
      <c r="Y86" s="1">
        <f>VLOOKUP($B86,'1か月一覧'!$A:$AH,'2か月一覧'!Y$1,FALSE)+VLOOKUP($C86,'1か月一覧'!$A:$AH,'2か月一覧'!Y$1,FALSE)</f>
        <v>13916</v>
      </c>
      <c r="Z86" s="1">
        <f>VLOOKUP($B86,'1か月一覧'!$A:$AH,'2か月一覧'!Z$1,FALSE)+VLOOKUP($C86,'1か月一覧'!$A:$AH,'2か月一覧'!Z$1,FALSE)</f>
        <v>1352</v>
      </c>
      <c r="AA86" s="1">
        <f>VLOOKUP($B86,'1か月一覧'!$A:$AH,'2か月一覧'!AA$1,FALSE)+VLOOKUP($C86,'1か月一覧'!$A:$AH,'2か月一覧'!AA$1,FALSE)</f>
        <v>1352</v>
      </c>
      <c r="AB86" s="1">
        <f>VLOOKUP($B86,'1か月一覧'!$A:$AH,'2か月一覧'!AB$1,FALSE)+VLOOKUP($C86,'1か月一覧'!$A:$AH,'2か月一覧'!AB$1,FALSE)</f>
        <v>1352</v>
      </c>
      <c r="AC86" s="1">
        <f>VLOOKUP($B86,'1か月一覧'!$A:$AH,'2か月一覧'!AC$1,FALSE)+VLOOKUP($C86,'1か月一覧'!$A:$AH,'2か月一覧'!AC$1,FALSE)</f>
        <v>1670</v>
      </c>
      <c r="AD86" s="1">
        <f>VLOOKUP($B86,'1か月一覧'!$A:$AH,'2か月一覧'!AD$1,FALSE)+VLOOKUP($C86,'1か月一覧'!$A:$AH,'2か月一覧'!AD$1,FALSE)</f>
        <v>1686</v>
      </c>
      <c r="AE86" s="1">
        <f>VLOOKUP($B86,'1か月一覧'!$A:$AH,'2か月一覧'!AE$1,FALSE)+VLOOKUP($C86,'1か月一覧'!$A:$AH,'2か月一覧'!AE$1,FALSE)</f>
        <v>1810</v>
      </c>
      <c r="AF86" s="1">
        <f>VLOOKUP($B86,'1か月一覧'!$A:$AH,'2か月一覧'!AF$1,FALSE)+VLOOKUP($C86,'1か月一覧'!$A:$AH,'2か月一覧'!AF$1,FALSE)</f>
        <v>1904</v>
      </c>
      <c r="AG86" s="1">
        <f>VLOOKUP($B86,'1か月一覧'!$A:$AH,'2か月一覧'!AG$1,FALSE)+VLOOKUP($C86,'1か月一覧'!$A:$AH,'2か月一覧'!AG$1,FALSE)</f>
        <v>4600</v>
      </c>
      <c r="AH86" s="1">
        <f>VLOOKUP($B86,'1か月一覧'!$A:$AH,'2か月一覧'!AH$1,FALSE)+VLOOKUP($C86,'1か月一覧'!$A:$AH,'2か月一覧'!AH$1,FALSE)</f>
        <v>4800</v>
      </c>
      <c r="AI86" s="1">
        <f>VLOOKUP($B86,'1か月一覧'!$A:$AH,'2か月一覧'!AI$1,FALSE)+VLOOKUP($C86,'1か月一覧'!$A:$AH,'2か月一覧'!AI$1,FALSE)</f>
        <v>19700</v>
      </c>
      <c r="AJ86" s="1">
        <f>VLOOKUP($B86,'1か月一覧'!$A:$AH,'2か月一覧'!AJ$1,FALSE)+VLOOKUP($C86,'1か月一覧'!$A:$AH,'2か月一覧'!AJ$1,FALSE)</f>
        <v>1390</v>
      </c>
    </row>
    <row r="87" spans="1:36">
      <c r="A87" s="1">
        <v>83</v>
      </c>
      <c r="B87" s="1">
        <f t="shared" si="5"/>
        <v>42</v>
      </c>
      <c r="C87" s="1">
        <f t="shared" si="6"/>
        <v>41</v>
      </c>
      <c r="D87" s="1">
        <f>VLOOKUP($B87,'1か月一覧'!$A:$AH,'2か月一覧'!D$1,FALSE)+VLOOKUP($C87,'1か月一覧'!$A:$AH,'2か月一覧'!D$1,FALSE)</f>
        <v>15082</v>
      </c>
      <c r="E87" s="1">
        <f>VLOOKUP($B87,'1か月一覧'!$A:$AH,'2か月一覧'!E$1,FALSE)+VLOOKUP($C87,'1か月一覧'!$A:$AH,'2か月一覧'!E$1,FALSE)</f>
        <v>15082</v>
      </c>
      <c r="F87" s="1">
        <f>VLOOKUP($B87,'1か月一覧'!$A:$AH,'2か月一覧'!F$1,FALSE)+VLOOKUP($C87,'1か月一覧'!$A:$AH,'2か月一覧'!F$1,FALSE)</f>
        <v>15082</v>
      </c>
      <c r="G87" s="1">
        <f>VLOOKUP($B87,'1か月一覧'!$A:$AH,'2か月一覧'!G$1,FALSE)+VLOOKUP($C87,'1か月一覧'!$A:$AH,'2か月一覧'!G$1,FALSE)</f>
        <v>18606</v>
      </c>
      <c r="H87" s="1">
        <f>VLOOKUP($B87,'1か月一覧'!$A:$AH,'2か月一覧'!H$1,FALSE)+VLOOKUP($C87,'1か月一覧'!$A:$AH,'2か月一覧'!H$1,FALSE)</f>
        <v>18782</v>
      </c>
      <c r="I87" s="1">
        <f>VLOOKUP($B87,'1か月一覧'!$A:$AH,'2か月一覧'!I$1,FALSE)+VLOOKUP($C87,'1か月一覧'!$A:$AH,'2か月一覧'!I$1,FALSE)</f>
        <v>20146</v>
      </c>
      <c r="J87" s="1">
        <f>VLOOKUP($B87,'1か月一覧'!$A:$AH,'2か月一覧'!J$1,FALSE)+VLOOKUP($C87,'1か月一覧'!$A:$AH,'2か月一覧'!J$1,FALSE)</f>
        <v>21180</v>
      </c>
      <c r="K87" s="1">
        <f>VLOOKUP($B87,'1か月一覧'!$A:$AH,'2か月一覧'!K$1,FALSE)+VLOOKUP($C87,'1か月一覧'!$A:$AH,'2か月一覧'!K$1,FALSE)</f>
        <v>50836</v>
      </c>
      <c r="L87" s="1">
        <f>VLOOKUP($B87,'1か月一覧'!$A:$AH,'2か月一覧'!L$1,FALSE)+VLOOKUP($C87,'1か月一覧'!$A:$AH,'2か月一覧'!L$1,FALSE)</f>
        <v>53036</v>
      </c>
      <c r="M87" s="1">
        <f>VLOOKUP($B87,'1か月一覧'!$A:$AH,'2か月一覧'!M$1,FALSE)+VLOOKUP($C87,'1か月一覧'!$A:$AH,'2か月一覧'!M$1,FALSE)</f>
        <v>216936</v>
      </c>
      <c r="N87" s="1">
        <f>VLOOKUP($B87,'1か月一覧'!$A:$AH,'2か月一覧'!N$1,FALSE)+VLOOKUP($C87,'1か月一覧'!$A:$AH,'2か月一覧'!N$1,FALSE)</f>
        <v>15515</v>
      </c>
      <c r="O87" s="1">
        <f>VLOOKUP($B87,'1か月一覧'!$A:$AH,'2か月一覧'!O$1,FALSE)+VLOOKUP($C87,'1か月一覧'!$A:$AH,'2か月一覧'!O$1,FALSE)</f>
        <v>13712</v>
      </c>
      <c r="P87" s="1">
        <f>VLOOKUP($B87,'1か月一覧'!$A:$AH,'2か月一覧'!P$1,FALSE)+VLOOKUP($C87,'1か月一覧'!$A:$AH,'2か月一覧'!P$1,FALSE)</f>
        <v>13712</v>
      </c>
      <c r="Q87" s="1">
        <f>VLOOKUP($B87,'1か月一覧'!$A:$AH,'2か月一覧'!Q$1,FALSE)+VLOOKUP($C87,'1か月一覧'!$A:$AH,'2か月一覧'!Q$1,FALSE)</f>
        <v>13712</v>
      </c>
      <c r="R87" s="1">
        <f>VLOOKUP($B87,'1か月一覧'!$A:$AH,'2か月一覧'!R$1,FALSE)+VLOOKUP($C87,'1か月一覧'!$A:$AH,'2か月一覧'!R$1,FALSE)</f>
        <v>16916</v>
      </c>
      <c r="S87" s="1">
        <f>VLOOKUP($B87,'1か月一覧'!$A:$AH,'2か月一覧'!S$1,FALSE)+VLOOKUP($C87,'1か月一覧'!$A:$AH,'2か月一覧'!S$1,FALSE)</f>
        <v>17076</v>
      </c>
      <c r="T87" s="1">
        <f>VLOOKUP($B87,'1か月一覧'!$A:$AH,'2か月一覧'!T$1,FALSE)+VLOOKUP($C87,'1か月一覧'!$A:$AH,'2か月一覧'!T$1,FALSE)</f>
        <v>18316</v>
      </c>
      <c r="U87" s="1">
        <f>VLOOKUP($B87,'1か月一覧'!$A:$AH,'2か月一覧'!U$1,FALSE)+VLOOKUP($C87,'1か月一覧'!$A:$AH,'2か月一覧'!U$1,FALSE)</f>
        <v>19256</v>
      </c>
      <c r="V87" s="1">
        <f>VLOOKUP($B87,'1か月一覧'!$A:$AH,'2か月一覧'!V$1,FALSE)+VLOOKUP($C87,'1か月一覧'!$A:$AH,'2か月一覧'!V$1,FALSE)</f>
        <v>46216</v>
      </c>
      <c r="W87" s="1">
        <f>VLOOKUP($B87,'1か月一覧'!$A:$AH,'2か月一覧'!W$1,FALSE)+VLOOKUP($C87,'1か月一覧'!$A:$AH,'2か月一覧'!W$1,FALSE)</f>
        <v>48216</v>
      </c>
      <c r="X87" s="1">
        <f>VLOOKUP($B87,'1か月一覧'!$A:$AH,'2か月一覧'!X$1,FALSE)+VLOOKUP($C87,'1か月一覧'!$A:$AH,'2か月一覧'!X$1,FALSE)</f>
        <v>197216</v>
      </c>
      <c r="Y87" s="1">
        <f>VLOOKUP($B87,'1か月一覧'!$A:$AH,'2か月一覧'!Y$1,FALSE)+VLOOKUP($C87,'1か月一覧'!$A:$AH,'2か月一覧'!Y$1,FALSE)</f>
        <v>14106</v>
      </c>
      <c r="Z87" s="1">
        <f>VLOOKUP($B87,'1か月一覧'!$A:$AH,'2か月一覧'!Z$1,FALSE)+VLOOKUP($C87,'1か月一覧'!$A:$AH,'2か月一覧'!Z$1,FALSE)</f>
        <v>1370</v>
      </c>
      <c r="AA87" s="1">
        <f>VLOOKUP($B87,'1か月一覧'!$A:$AH,'2か月一覧'!AA$1,FALSE)+VLOOKUP($C87,'1か月一覧'!$A:$AH,'2か月一覧'!AA$1,FALSE)</f>
        <v>1370</v>
      </c>
      <c r="AB87" s="1">
        <f>VLOOKUP($B87,'1か月一覧'!$A:$AH,'2か月一覧'!AB$1,FALSE)+VLOOKUP($C87,'1か月一覧'!$A:$AH,'2か月一覧'!AB$1,FALSE)</f>
        <v>1370</v>
      </c>
      <c r="AC87" s="1">
        <f>VLOOKUP($B87,'1か月一覧'!$A:$AH,'2か月一覧'!AC$1,FALSE)+VLOOKUP($C87,'1か月一覧'!$A:$AH,'2か月一覧'!AC$1,FALSE)</f>
        <v>1690</v>
      </c>
      <c r="AD87" s="1">
        <f>VLOOKUP($B87,'1か月一覧'!$A:$AH,'2か月一覧'!AD$1,FALSE)+VLOOKUP($C87,'1か月一覧'!$A:$AH,'2か月一覧'!AD$1,FALSE)</f>
        <v>1706</v>
      </c>
      <c r="AE87" s="1">
        <f>VLOOKUP($B87,'1か月一覧'!$A:$AH,'2か月一覧'!AE$1,FALSE)+VLOOKUP($C87,'1か月一覧'!$A:$AH,'2か月一覧'!AE$1,FALSE)</f>
        <v>1830</v>
      </c>
      <c r="AF87" s="1">
        <f>VLOOKUP($B87,'1か月一覧'!$A:$AH,'2か月一覧'!AF$1,FALSE)+VLOOKUP($C87,'1か月一覧'!$A:$AH,'2か月一覧'!AF$1,FALSE)</f>
        <v>1924</v>
      </c>
      <c r="AG87" s="1">
        <f>VLOOKUP($B87,'1か月一覧'!$A:$AH,'2か月一覧'!AG$1,FALSE)+VLOOKUP($C87,'1か月一覧'!$A:$AH,'2か月一覧'!AG$1,FALSE)</f>
        <v>4620</v>
      </c>
      <c r="AH87" s="1">
        <f>VLOOKUP($B87,'1か月一覧'!$A:$AH,'2か月一覧'!AH$1,FALSE)+VLOOKUP($C87,'1か月一覧'!$A:$AH,'2か月一覧'!AH$1,FALSE)</f>
        <v>4820</v>
      </c>
      <c r="AI87" s="1">
        <f>VLOOKUP($B87,'1か月一覧'!$A:$AH,'2か月一覧'!AI$1,FALSE)+VLOOKUP($C87,'1か月一覧'!$A:$AH,'2か月一覧'!AI$1,FALSE)</f>
        <v>19720</v>
      </c>
      <c r="AJ87" s="1">
        <f>VLOOKUP($B87,'1か月一覧'!$A:$AH,'2か月一覧'!AJ$1,FALSE)+VLOOKUP($C87,'1か月一覧'!$A:$AH,'2か月一覧'!AJ$1,FALSE)</f>
        <v>1409</v>
      </c>
    </row>
    <row r="88" spans="1:36">
      <c r="A88" s="1">
        <v>84</v>
      </c>
      <c r="B88" s="1">
        <f t="shared" si="5"/>
        <v>42</v>
      </c>
      <c r="C88" s="1">
        <f t="shared" si="6"/>
        <v>42</v>
      </c>
      <c r="D88" s="1">
        <f>VLOOKUP($B88,'1か月一覧'!$A:$AH,'2か月一覧'!D$1,FALSE)+VLOOKUP($C88,'1か月一覧'!$A:$AH,'2か月一覧'!D$1,FALSE)</f>
        <v>15282</v>
      </c>
      <c r="E88" s="1">
        <f>VLOOKUP($B88,'1か月一覧'!$A:$AH,'2か月一覧'!E$1,FALSE)+VLOOKUP($C88,'1か月一覧'!$A:$AH,'2か月一覧'!E$1,FALSE)</f>
        <v>15282</v>
      </c>
      <c r="F88" s="1">
        <f>VLOOKUP($B88,'1か月一覧'!$A:$AH,'2か月一覧'!F$1,FALSE)+VLOOKUP($C88,'1か月一覧'!$A:$AH,'2か月一覧'!F$1,FALSE)</f>
        <v>15282</v>
      </c>
      <c r="G88" s="1">
        <f>VLOOKUP($B88,'1か月一覧'!$A:$AH,'2か月一覧'!G$1,FALSE)+VLOOKUP($C88,'1か月一覧'!$A:$AH,'2か月一覧'!G$1,FALSE)</f>
        <v>18828</v>
      </c>
      <c r="H88" s="1">
        <f>VLOOKUP($B88,'1か月一覧'!$A:$AH,'2か月一覧'!H$1,FALSE)+VLOOKUP($C88,'1か月一覧'!$A:$AH,'2か月一覧'!H$1,FALSE)</f>
        <v>19004</v>
      </c>
      <c r="I88" s="1">
        <f>VLOOKUP($B88,'1か月一覧'!$A:$AH,'2か月一覧'!I$1,FALSE)+VLOOKUP($C88,'1か月一覧'!$A:$AH,'2か月一覧'!I$1,FALSE)</f>
        <v>20368</v>
      </c>
      <c r="J88" s="1">
        <f>VLOOKUP($B88,'1か月一覧'!$A:$AH,'2か月一覧'!J$1,FALSE)+VLOOKUP($C88,'1か月一覧'!$A:$AH,'2か月一覧'!J$1,FALSE)</f>
        <v>21402</v>
      </c>
      <c r="K88" s="1">
        <f>VLOOKUP($B88,'1か月一覧'!$A:$AH,'2か月一覧'!K$1,FALSE)+VLOOKUP($C88,'1か月一覧'!$A:$AH,'2か月一覧'!K$1,FALSE)</f>
        <v>51058</v>
      </c>
      <c r="L88" s="1">
        <f>VLOOKUP($B88,'1か月一覧'!$A:$AH,'2か月一覧'!L$1,FALSE)+VLOOKUP($C88,'1か月一覧'!$A:$AH,'2か月一覧'!L$1,FALSE)</f>
        <v>53258</v>
      </c>
      <c r="M88" s="1">
        <f>VLOOKUP($B88,'1か月一覧'!$A:$AH,'2か月一覧'!M$1,FALSE)+VLOOKUP($C88,'1か月一覧'!$A:$AH,'2か月一覧'!M$1,FALSE)</f>
        <v>217158</v>
      </c>
      <c r="N88" s="1">
        <f>VLOOKUP($B88,'1か月一覧'!$A:$AH,'2か月一覧'!N$1,FALSE)+VLOOKUP($C88,'1か月一覧'!$A:$AH,'2か月一覧'!N$1,FALSE)</f>
        <v>15724</v>
      </c>
      <c r="O88" s="1">
        <f>VLOOKUP($B88,'1か月一覧'!$A:$AH,'2か月一覧'!O$1,FALSE)+VLOOKUP($C88,'1か月一覧'!$A:$AH,'2か月一覧'!O$1,FALSE)</f>
        <v>13894</v>
      </c>
      <c r="P88" s="1">
        <f>VLOOKUP($B88,'1か月一覧'!$A:$AH,'2か月一覧'!P$1,FALSE)+VLOOKUP($C88,'1か月一覧'!$A:$AH,'2か月一覧'!P$1,FALSE)</f>
        <v>13894</v>
      </c>
      <c r="Q88" s="1">
        <f>VLOOKUP($B88,'1か月一覧'!$A:$AH,'2か月一覧'!Q$1,FALSE)+VLOOKUP($C88,'1か月一覧'!$A:$AH,'2か月一覧'!Q$1,FALSE)</f>
        <v>13894</v>
      </c>
      <c r="R88" s="1">
        <f>VLOOKUP($B88,'1か月一覧'!$A:$AH,'2か月一覧'!R$1,FALSE)+VLOOKUP($C88,'1か月一覧'!$A:$AH,'2か月一覧'!R$1,FALSE)</f>
        <v>17118</v>
      </c>
      <c r="S88" s="1">
        <f>VLOOKUP($B88,'1か月一覧'!$A:$AH,'2か月一覧'!S$1,FALSE)+VLOOKUP($C88,'1か月一覧'!$A:$AH,'2か月一覧'!S$1,FALSE)</f>
        <v>17278</v>
      </c>
      <c r="T88" s="1">
        <f>VLOOKUP($B88,'1か月一覧'!$A:$AH,'2か月一覧'!T$1,FALSE)+VLOOKUP($C88,'1か月一覧'!$A:$AH,'2か月一覧'!T$1,FALSE)</f>
        <v>18518</v>
      </c>
      <c r="U88" s="1">
        <f>VLOOKUP($B88,'1か月一覧'!$A:$AH,'2か月一覧'!U$1,FALSE)+VLOOKUP($C88,'1か月一覧'!$A:$AH,'2か月一覧'!U$1,FALSE)</f>
        <v>19458</v>
      </c>
      <c r="V88" s="1">
        <f>VLOOKUP($B88,'1か月一覧'!$A:$AH,'2か月一覧'!V$1,FALSE)+VLOOKUP($C88,'1か月一覧'!$A:$AH,'2か月一覧'!V$1,FALSE)</f>
        <v>46418</v>
      </c>
      <c r="W88" s="1">
        <f>VLOOKUP($B88,'1か月一覧'!$A:$AH,'2か月一覧'!W$1,FALSE)+VLOOKUP($C88,'1か月一覧'!$A:$AH,'2か月一覧'!W$1,FALSE)</f>
        <v>48418</v>
      </c>
      <c r="X88" s="1">
        <f>VLOOKUP($B88,'1か月一覧'!$A:$AH,'2か月一覧'!X$1,FALSE)+VLOOKUP($C88,'1か月一覧'!$A:$AH,'2か月一覧'!X$1,FALSE)</f>
        <v>197418</v>
      </c>
      <c r="Y88" s="1">
        <f>VLOOKUP($B88,'1か月一覧'!$A:$AH,'2か月一覧'!Y$1,FALSE)+VLOOKUP($C88,'1か月一覧'!$A:$AH,'2か月一覧'!Y$1,FALSE)</f>
        <v>14296</v>
      </c>
      <c r="Z88" s="1">
        <f>VLOOKUP($B88,'1か月一覧'!$A:$AH,'2か月一覧'!Z$1,FALSE)+VLOOKUP($C88,'1か月一覧'!$A:$AH,'2か月一覧'!Z$1,FALSE)</f>
        <v>1388</v>
      </c>
      <c r="AA88" s="1">
        <f>VLOOKUP($B88,'1か月一覧'!$A:$AH,'2か月一覧'!AA$1,FALSE)+VLOOKUP($C88,'1か月一覧'!$A:$AH,'2か月一覧'!AA$1,FALSE)</f>
        <v>1388</v>
      </c>
      <c r="AB88" s="1">
        <f>VLOOKUP($B88,'1か月一覧'!$A:$AH,'2か月一覧'!AB$1,FALSE)+VLOOKUP($C88,'1か月一覧'!$A:$AH,'2か月一覧'!AB$1,FALSE)</f>
        <v>1388</v>
      </c>
      <c r="AC88" s="1">
        <f>VLOOKUP($B88,'1か月一覧'!$A:$AH,'2か月一覧'!AC$1,FALSE)+VLOOKUP($C88,'1か月一覧'!$A:$AH,'2か月一覧'!AC$1,FALSE)</f>
        <v>1710</v>
      </c>
      <c r="AD88" s="1">
        <f>VLOOKUP($B88,'1か月一覧'!$A:$AH,'2か月一覧'!AD$1,FALSE)+VLOOKUP($C88,'1か月一覧'!$A:$AH,'2か月一覧'!AD$1,FALSE)</f>
        <v>1726</v>
      </c>
      <c r="AE88" s="1">
        <f>VLOOKUP($B88,'1か月一覧'!$A:$AH,'2か月一覧'!AE$1,FALSE)+VLOOKUP($C88,'1か月一覧'!$A:$AH,'2か月一覧'!AE$1,FALSE)</f>
        <v>1850</v>
      </c>
      <c r="AF88" s="1">
        <f>VLOOKUP($B88,'1か月一覧'!$A:$AH,'2か月一覧'!AF$1,FALSE)+VLOOKUP($C88,'1か月一覧'!$A:$AH,'2か月一覧'!AF$1,FALSE)</f>
        <v>1944</v>
      </c>
      <c r="AG88" s="1">
        <f>VLOOKUP($B88,'1か月一覧'!$A:$AH,'2か月一覧'!AG$1,FALSE)+VLOOKUP($C88,'1か月一覧'!$A:$AH,'2か月一覧'!AG$1,FALSE)</f>
        <v>4640</v>
      </c>
      <c r="AH88" s="1">
        <f>VLOOKUP($B88,'1か月一覧'!$A:$AH,'2か月一覧'!AH$1,FALSE)+VLOOKUP($C88,'1か月一覧'!$A:$AH,'2か月一覧'!AH$1,FALSE)</f>
        <v>4840</v>
      </c>
      <c r="AI88" s="1">
        <f>VLOOKUP($B88,'1か月一覧'!$A:$AH,'2か月一覧'!AI$1,FALSE)+VLOOKUP($C88,'1か月一覧'!$A:$AH,'2か月一覧'!AI$1,FALSE)</f>
        <v>19740</v>
      </c>
      <c r="AJ88" s="1">
        <f>VLOOKUP($B88,'1か月一覧'!$A:$AH,'2か月一覧'!AJ$1,FALSE)+VLOOKUP($C88,'1か月一覧'!$A:$AH,'2か月一覧'!AJ$1,FALSE)</f>
        <v>1428</v>
      </c>
    </row>
    <row r="89" spans="1:36">
      <c r="A89" s="1">
        <v>85</v>
      </c>
      <c r="B89" s="1">
        <f t="shared" si="5"/>
        <v>43</v>
      </c>
      <c r="C89" s="1">
        <f t="shared" si="6"/>
        <v>42</v>
      </c>
      <c r="D89" s="1">
        <f>VLOOKUP($B89,'1か月一覧'!$A:$AH,'2か月一覧'!D$1,FALSE)+VLOOKUP($C89,'1か月一覧'!$A:$AH,'2か月一覧'!D$1,FALSE)</f>
        <v>15482</v>
      </c>
      <c r="E89" s="1">
        <f>VLOOKUP($B89,'1か月一覧'!$A:$AH,'2か月一覧'!E$1,FALSE)+VLOOKUP($C89,'1か月一覧'!$A:$AH,'2か月一覧'!E$1,FALSE)</f>
        <v>15482</v>
      </c>
      <c r="F89" s="1">
        <f>VLOOKUP($B89,'1か月一覧'!$A:$AH,'2か月一覧'!F$1,FALSE)+VLOOKUP($C89,'1か月一覧'!$A:$AH,'2か月一覧'!F$1,FALSE)</f>
        <v>15482</v>
      </c>
      <c r="G89" s="1">
        <f>VLOOKUP($B89,'1か月一覧'!$A:$AH,'2か月一覧'!G$1,FALSE)+VLOOKUP($C89,'1か月一覧'!$A:$AH,'2か月一覧'!G$1,FALSE)</f>
        <v>19051</v>
      </c>
      <c r="H89" s="1">
        <f>VLOOKUP($B89,'1か月一覧'!$A:$AH,'2か月一覧'!H$1,FALSE)+VLOOKUP($C89,'1か月一覧'!$A:$AH,'2か月一覧'!H$1,FALSE)</f>
        <v>19227</v>
      </c>
      <c r="I89" s="1">
        <f>VLOOKUP($B89,'1か月一覧'!$A:$AH,'2か月一覧'!I$1,FALSE)+VLOOKUP($C89,'1か月一覧'!$A:$AH,'2か月一覧'!I$1,FALSE)</f>
        <v>20591</v>
      </c>
      <c r="J89" s="1">
        <f>VLOOKUP($B89,'1か月一覧'!$A:$AH,'2か月一覧'!J$1,FALSE)+VLOOKUP($C89,'1か月一覧'!$A:$AH,'2か月一覧'!J$1,FALSE)</f>
        <v>21625</v>
      </c>
      <c r="K89" s="1">
        <f>VLOOKUP($B89,'1か月一覧'!$A:$AH,'2か月一覧'!K$1,FALSE)+VLOOKUP($C89,'1か月一覧'!$A:$AH,'2か月一覧'!K$1,FALSE)</f>
        <v>51281</v>
      </c>
      <c r="L89" s="1">
        <f>VLOOKUP($B89,'1か月一覧'!$A:$AH,'2か月一覧'!L$1,FALSE)+VLOOKUP($C89,'1か月一覧'!$A:$AH,'2か月一覧'!L$1,FALSE)</f>
        <v>53481</v>
      </c>
      <c r="M89" s="1">
        <f>VLOOKUP($B89,'1か月一覧'!$A:$AH,'2か月一覧'!M$1,FALSE)+VLOOKUP($C89,'1か月一覧'!$A:$AH,'2か月一覧'!M$1,FALSE)</f>
        <v>217381</v>
      </c>
      <c r="N89" s="1">
        <f>VLOOKUP($B89,'1か月一覧'!$A:$AH,'2か月一覧'!N$1,FALSE)+VLOOKUP($C89,'1か月一覧'!$A:$AH,'2か月一覧'!N$1,FALSE)</f>
        <v>15933</v>
      </c>
      <c r="O89" s="1">
        <f>VLOOKUP($B89,'1か月一覧'!$A:$AH,'2か月一覧'!O$1,FALSE)+VLOOKUP($C89,'1か月一覧'!$A:$AH,'2か月一覧'!O$1,FALSE)</f>
        <v>14076</v>
      </c>
      <c r="P89" s="1">
        <f>VLOOKUP($B89,'1か月一覧'!$A:$AH,'2か月一覧'!P$1,FALSE)+VLOOKUP($C89,'1か月一覧'!$A:$AH,'2か月一覧'!P$1,FALSE)</f>
        <v>14076</v>
      </c>
      <c r="Q89" s="1">
        <f>VLOOKUP($B89,'1か月一覧'!$A:$AH,'2か月一覧'!Q$1,FALSE)+VLOOKUP($C89,'1か月一覧'!$A:$AH,'2か月一覧'!Q$1,FALSE)</f>
        <v>14076</v>
      </c>
      <c r="R89" s="1">
        <f>VLOOKUP($B89,'1か月一覧'!$A:$AH,'2か月一覧'!R$1,FALSE)+VLOOKUP($C89,'1か月一覧'!$A:$AH,'2か月一覧'!R$1,FALSE)</f>
        <v>17320</v>
      </c>
      <c r="S89" s="1">
        <f>VLOOKUP($B89,'1か月一覧'!$A:$AH,'2か月一覧'!S$1,FALSE)+VLOOKUP($C89,'1か月一覧'!$A:$AH,'2か月一覧'!S$1,FALSE)</f>
        <v>17480</v>
      </c>
      <c r="T89" s="1">
        <f>VLOOKUP($B89,'1か月一覧'!$A:$AH,'2か月一覧'!T$1,FALSE)+VLOOKUP($C89,'1か月一覧'!$A:$AH,'2か月一覧'!T$1,FALSE)</f>
        <v>18720</v>
      </c>
      <c r="U89" s="1">
        <f>VLOOKUP($B89,'1か月一覧'!$A:$AH,'2か月一覧'!U$1,FALSE)+VLOOKUP($C89,'1か月一覧'!$A:$AH,'2か月一覧'!U$1,FALSE)</f>
        <v>19660</v>
      </c>
      <c r="V89" s="1">
        <f>VLOOKUP($B89,'1か月一覧'!$A:$AH,'2か月一覧'!V$1,FALSE)+VLOOKUP($C89,'1か月一覧'!$A:$AH,'2か月一覧'!V$1,FALSE)</f>
        <v>46620</v>
      </c>
      <c r="W89" s="1">
        <f>VLOOKUP($B89,'1か月一覧'!$A:$AH,'2か月一覧'!W$1,FALSE)+VLOOKUP($C89,'1か月一覧'!$A:$AH,'2か月一覧'!W$1,FALSE)</f>
        <v>48620</v>
      </c>
      <c r="X89" s="1">
        <f>VLOOKUP($B89,'1か月一覧'!$A:$AH,'2か月一覧'!X$1,FALSE)+VLOOKUP($C89,'1か月一覧'!$A:$AH,'2か月一覧'!X$1,FALSE)</f>
        <v>197620</v>
      </c>
      <c r="Y89" s="1">
        <f>VLOOKUP($B89,'1か月一覧'!$A:$AH,'2か月一覧'!Y$1,FALSE)+VLOOKUP($C89,'1か月一覧'!$A:$AH,'2か月一覧'!Y$1,FALSE)</f>
        <v>14486</v>
      </c>
      <c r="Z89" s="1">
        <f>VLOOKUP($B89,'1か月一覧'!$A:$AH,'2か月一覧'!Z$1,FALSE)+VLOOKUP($C89,'1か月一覧'!$A:$AH,'2か月一覧'!Z$1,FALSE)</f>
        <v>1406</v>
      </c>
      <c r="AA89" s="1">
        <f>VLOOKUP($B89,'1か月一覧'!$A:$AH,'2か月一覧'!AA$1,FALSE)+VLOOKUP($C89,'1か月一覧'!$A:$AH,'2か月一覧'!AA$1,FALSE)</f>
        <v>1406</v>
      </c>
      <c r="AB89" s="1">
        <f>VLOOKUP($B89,'1か月一覧'!$A:$AH,'2か月一覧'!AB$1,FALSE)+VLOOKUP($C89,'1か月一覧'!$A:$AH,'2か月一覧'!AB$1,FALSE)</f>
        <v>1406</v>
      </c>
      <c r="AC89" s="1">
        <f>VLOOKUP($B89,'1か月一覧'!$A:$AH,'2か月一覧'!AC$1,FALSE)+VLOOKUP($C89,'1か月一覧'!$A:$AH,'2か月一覧'!AC$1,FALSE)</f>
        <v>1731</v>
      </c>
      <c r="AD89" s="1">
        <f>VLOOKUP($B89,'1か月一覧'!$A:$AH,'2か月一覧'!AD$1,FALSE)+VLOOKUP($C89,'1か月一覧'!$A:$AH,'2か月一覧'!AD$1,FALSE)</f>
        <v>1747</v>
      </c>
      <c r="AE89" s="1">
        <f>VLOOKUP($B89,'1か月一覧'!$A:$AH,'2か月一覧'!AE$1,FALSE)+VLOOKUP($C89,'1か月一覧'!$A:$AH,'2か月一覧'!AE$1,FALSE)</f>
        <v>1871</v>
      </c>
      <c r="AF89" s="1">
        <f>VLOOKUP($B89,'1か月一覧'!$A:$AH,'2か月一覧'!AF$1,FALSE)+VLOOKUP($C89,'1か月一覧'!$A:$AH,'2か月一覧'!AF$1,FALSE)</f>
        <v>1965</v>
      </c>
      <c r="AG89" s="1">
        <f>VLOOKUP($B89,'1か月一覧'!$A:$AH,'2か月一覧'!AG$1,FALSE)+VLOOKUP($C89,'1か月一覧'!$A:$AH,'2か月一覧'!AG$1,FALSE)</f>
        <v>4661</v>
      </c>
      <c r="AH89" s="1">
        <f>VLOOKUP($B89,'1か月一覧'!$A:$AH,'2か月一覧'!AH$1,FALSE)+VLOOKUP($C89,'1か月一覧'!$A:$AH,'2か月一覧'!AH$1,FALSE)</f>
        <v>4861</v>
      </c>
      <c r="AI89" s="1">
        <f>VLOOKUP($B89,'1か月一覧'!$A:$AH,'2か月一覧'!AI$1,FALSE)+VLOOKUP($C89,'1か月一覧'!$A:$AH,'2か月一覧'!AI$1,FALSE)</f>
        <v>19761</v>
      </c>
      <c r="AJ89" s="1">
        <f>VLOOKUP($B89,'1か月一覧'!$A:$AH,'2か月一覧'!AJ$1,FALSE)+VLOOKUP($C89,'1か月一覧'!$A:$AH,'2か月一覧'!AJ$1,FALSE)</f>
        <v>1447</v>
      </c>
    </row>
    <row r="90" spans="1:36">
      <c r="A90" s="1">
        <v>86</v>
      </c>
      <c r="B90" s="1">
        <f t="shared" si="5"/>
        <v>43</v>
      </c>
      <c r="C90" s="1">
        <f t="shared" si="6"/>
        <v>43</v>
      </c>
      <c r="D90" s="1">
        <f>VLOOKUP($B90,'1か月一覧'!$A:$AH,'2か月一覧'!D$1,FALSE)+VLOOKUP($C90,'1か月一覧'!$A:$AH,'2か月一覧'!D$1,FALSE)</f>
        <v>15682</v>
      </c>
      <c r="E90" s="1">
        <f>VLOOKUP($B90,'1か月一覧'!$A:$AH,'2か月一覧'!E$1,FALSE)+VLOOKUP($C90,'1か月一覧'!$A:$AH,'2か月一覧'!E$1,FALSE)</f>
        <v>15682</v>
      </c>
      <c r="F90" s="1">
        <f>VLOOKUP($B90,'1か月一覧'!$A:$AH,'2か月一覧'!F$1,FALSE)+VLOOKUP($C90,'1か月一覧'!$A:$AH,'2か月一覧'!F$1,FALSE)</f>
        <v>15682</v>
      </c>
      <c r="G90" s="1">
        <f>VLOOKUP($B90,'1か月一覧'!$A:$AH,'2か月一覧'!G$1,FALSE)+VLOOKUP($C90,'1か月一覧'!$A:$AH,'2か月一覧'!G$1,FALSE)</f>
        <v>19274</v>
      </c>
      <c r="H90" s="1">
        <f>VLOOKUP($B90,'1か月一覧'!$A:$AH,'2か月一覧'!H$1,FALSE)+VLOOKUP($C90,'1か月一覧'!$A:$AH,'2か月一覧'!H$1,FALSE)</f>
        <v>19450</v>
      </c>
      <c r="I90" s="1">
        <f>VLOOKUP($B90,'1か月一覧'!$A:$AH,'2か月一覧'!I$1,FALSE)+VLOOKUP($C90,'1か月一覧'!$A:$AH,'2か月一覧'!I$1,FALSE)</f>
        <v>20814</v>
      </c>
      <c r="J90" s="1">
        <f>VLOOKUP($B90,'1か月一覧'!$A:$AH,'2か月一覧'!J$1,FALSE)+VLOOKUP($C90,'1か月一覧'!$A:$AH,'2か月一覧'!J$1,FALSE)</f>
        <v>21848</v>
      </c>
      <c r="K90" s="1">
        <f>VLOOKUP($B90,'1か月一覧'!$A:$AH,'2か月一覧'!K$1,FALSE)+VLOOKUP($C90,'1か月一覧'!$A:$AH,'2か月一覧'!K$1,FALSE)</f>
        <v>51504</v>
      </c>
      <c r="L90" s="1">
        <f>VLOOKUP($B90,'1か月一覧'!$A:$AH,'2か月一覧'!L$1,FALSE)+VLOOKUP($C90,'1か月一覧'!$A:$AH,'2か月一覧'!L$1,FALSE)</f>
        <v>53704</v>
      </c>
      <c r="M90" s="1">
        <f>VLOOKUP($B90,'1か月一覧'!$A:$AH,'2か月一覧'!M$1,FALSE)+VLOOKUP($C90,'1か月一覧'!$A:$AH,'2か月一覧'!M$1,FALSE)</f>
        <v>217604</v>
      </c>
      <c r="N90" s="1">
        <f>VLOOKUP($B90,'1か月一覧'!$A:$AH,'2か月一覧'!N$1,FALSE)+VLOOKUP($C90,'1か月一覧'!$A:$AH,'2か月一覧'!N$1,FALSE)</f>
        <v>16142</v>
      </c>
      <c r="O90" s="1">
        <f>VLOOKUP($B90,'1か月一覧'!$A:$AH,'2か月一覧'!O$1,FALSE)+VLOOKUP($C90,'1か月一覧'!$A:$AH,'2か月一覧'!O$1,FALSE)</f>
        <v>14258</v>
      </c>
      <c r="P90" s="1">
        <f>VLOOKUP($B90,'1か月一覧'!$A:$AH,'2か月一覧'!P$1,FALSE)+VLOOKUP($C90,'1か月一覧'!$A:$AH,'2か月一覧'!P$1,FALSE)</f>
        <v>14258</v>
      </c>
      <c r="Q90" s="1">
        <f>VLOOKUP($B90,'1か月一覧'!$A:$AH,'2か月一覧'!Q$1,FALSE)+VLOOKUP($C90,'1か月一覧'!$A:$AH,'2か月一覧'!Q$1,FALSE)</f>
        <v>14258</v>
      </c>
      <c r="R90" s="1">
        <f>VLOOKUP($B90,'1か月一覧'!$A:$AH,'2か月一覧'!R$1,FALSE)+VLOOKUP($C90,'1か月一覧'!$A:$AH,'2か月一覧'!R$1,FALSE)</f>
        <v>17522</v>
      </c>
      <c r="S90" s="1">
        <f>VLOOKUP($B90,'1か月一覧'!$A:$AH,'2か月一覧'!S$1,FALSE)+VLOOKUP($C90,'1か月一覧'!$A:$AH,'2か月一覧'!S$1,FALSE)</f>
        <v>17682</v>
      </c>
      <c r="T90" s="1">
        <f>VLOOKUP($B90,'1か月一覧'!$A:$AH,'2か月一覧'!T$1,FALSE)+VLOOKUP($C90,'1か月一覧'!$A:$AH,'2か月一覧'!T$1,FALSE)</f>
        <v>18922</v>
      </c>
      <c r="U90" s="1">
        <f>VLOOKUP($B90,'1か月一覧'!$A:$AH,'2か月一覧'!U$1,FALSE)+VLOOKUP($C90,'1か月一覧'!$A:$AH,'2か月一覧'!U$1,FALSE)</f>
        <v>19862</v>
      </c>
      <c r="V90" s="1">
        <f>VLOOKUP($B90,'1か月一覧'!$A:$AH,'2か月一覧'!V$1,FALSE)+VLOOKUP($C90,'1か月一覧'!$A:$AH,'2か月一覧'!V$1,FALSE)</f>
        <v>46822</v>
      </c>
      <c r="W90" s="1">
        <f>VLOOKUP($B90,'1か月一覧'!$A:$AH,'2か月一覧'!W$1,FALSE)+VLOOKUP($C90,'1か月一覧'!$A:$AH,'2か月一覧'!W$1,FALSE)</f>
        <v>48822</v>
      </c>
      <c r="X90" s="1">
        <f>VLOOKUP($B90,'1か月一覧'!$A:$AH,'2か月一覧'!X$1,FALSE)+VLOOKUP($C90,'1か月一覧'!$A:$AH,'2か月一覧'!X$1,FALSE)</f>
        <v>197822</v>
      </c>
      <c r="Y90" s="1">
        <f>VLOOKUP($B90,'1か月一覧'!$A:$AH,'2か月一覧'!Y$1,FALSE)+VLOOKUP($C90,'1か月一覧'!$A:$AH,'2か月一覧'!Y$1,FALSE)</f>
        <v>14676</v>
      </c>
      <c r="Z90" s="1">
        <f>VLOOKUP($B90,'1か月一覧'!$A:$AH,'2か月一覧'!Z$1,FALSE)+VLOOKUP($C90,'1か月一覧'!$A:$AH,'2か月一覧'!Z$1,FALSE)</f>
        <v>1424</v>
      </c>
      <c r="AA90" s="1">
        <f>VLOOKUP($B90,'1か月一覧'!$A:$AH,'2か月一覧'!AA$1,FALSE)+VLOOKUP($C90,'1か月一覧'!$A:$AH,'2か月一覧'!AA$1,FALSE)</f>
        <v>1424</v>
      </c>
      <c r="AB90" s="1">
        <f>VLOOKUP($B90,'1か月一覧'!$A:$AH,'2か月一覧'!AB$1,FALSE)+VLOOKUP($C90,'1か月一覧'!$A:$AH,'2か月一覧'!AB$1,FALSE)</f>
        <v>1424</v>
      </c>
      <c r="AC90" s="1">
        <f>VLOOKUP($B90,'1か月一覧'!$A:$AH,'2か月一覧'!AC$1,FALSE)+VLOOKUP($C90,'1か月一覧'!$A:$AH,'2か月一覧'!AC$1,FALSE)</f>
        <v>1752</v>
      </c>
      <c r="AD90" s="1">
        <f>VLOOKUP($B90,'1か月一覧'!$A:$AH,'2か月一覧'!AD$1,FALSE)+VLOOKUP($C90,'1か月一覧'!$A:$AH,'2か月一覧'!AD$1,FALSE)</f>
        <v>1768</v>
      </c>
      <c r="AE90" s="1">
        <f>VLOOKUP($B90,'1か月一覧'!$A:$AH,'2か月一覧'!AE$1,FALSE)+VLOOKUP($C90,'1か月一覧'!$A:$AH,'2か月一覧'!AE$1,FALSE)</f>
        <v>1892</v>
      </c>
      <c r="AF90" s="1">
        <f>VLOOKUP($B90,'1か月一覧'!$A:$AH,'2か月一覧'!AF$1,FALSE)+VLOOKUP($C90,'1か月一覧'!$A:$AH,'2か月一覧'!AF$1,FALSE)</f>
        <v>1986</v>
      </c>
      <c r="AG90" s="1">
        <f>VLOOKUP($B90,'1か月一覧'!$A:$AH,'2か月一覧'!AG$1,FALSE)+VLOOKUP($C90,'1か月一覧'!$A:$AH,'2か月一覧'!AG$1,FALSE)</f>
        <v>4682</v>
      </c>
      <c r="AH90" s="1">
        <f>VLOOKUP($B90,'1か月一覧'!$A:$AH,'2か月一覧'!AH$1,FALSE)+VLOOKUP($C90,'1か月一覧'!$A:$AH,'2か月一覧'!AH$1,FALSE)</f>
        <v>4882</v>
      </c>
      <c r="AI90" s="1">
        <f>VLOOKUP($B90,'1か月一覧'!$A:$AH,'2か月一覧'!AI$1,FALSE)+VLOOKUP($C90,'1か月一覧'!$A:$AH,'2か月一覧'!AI$1,FALSE)</f>
        <v>19782</v>
      </c>
      <c r="AJ90" s="1">
        <f>VLOOKUP($B90,'1か月一覧'!$A:$AH,'2か月一覧'!AJ$1,FALSE)+VLOOKUP($C90,'1か月一覧'!$A:$AH,'2か月一覧'!AJ$1,FALSE)</f>
        <v>1466</v>
      </c>
    </row>
    <row r="91" spans="1:36">
      <c r="A91" s="1">
        <v>87</v>
      </c>
      <c r="B91" s="1">
        <f t="shared" si="5"/>
        <v>44</v>
      </c>
      <c r="C91" s="1">
        <f t="shared" si="6"/>
        <v>43</v>
      </c>
      <c r="D91" s="1">
        <f>VLOOKUP($B91,'1か月一覧'!$A:$AH,'2か月一覧'!D$1,FALSE)+VLOOKUP($C91,'1か月一覧'!$A:$AH,'2か月一覧'!D$1,FALSE)</f>
        <v>15883</v>
      </c>
      <c r="E91" s="1">
        <f>VLOOKUP($B91,'1か月一覧'!$A:$AH,'2か月一覧'!E$1,FALSE)+VLOOKUP($C91,'1か月一覧'!$A:$AH,'2か月一覧'!E$1,FALSE)</f>
        <v>15883</v>
      </c>
      <c r="F91" s="1">
        <f>VLOOKUP($B91,'1か月一覧'!$A:$AH,'2か月一覧'!F$1,FALSE)+VLOOKUP($C91,'1か月一覧'!$A:$AH,'2か月一覧'!F$1,FALSE)</f>
        <v>15883</v>
      </c>
      <c r="G91" s="1">
        <f>VLOOKUP($B91,'1か月一覧'!$A:$AH,'2か月一覧'!G$1,FALSE)+VLOOKUP($C91,'1か月一覧'!$A:$AH,'2か月一覧'!G$1,FALSE)</f>
        <v>19496</v>
      </c>
      <c r="H91" s="1">
        <f>VLOOKUP($B91,'1か月一覧'!$A:$AH,'2か月一覧'!H$1,FALSE)+VLOOKUP($C91,'1か月一覧'!$A:$AH,'2か月一覧'!H$1,FALSE)</f>
        <v>19672</v>
      </c>
      <c r="I91" s="1">
        <f>VLOOKUP($B91,'1か月一覧'!$A:$AH,'2か月一覧'!I$1,FALSE)+VLOOKUP($C91,'1か月一覧'!$A:$AH,'2か月一覧'!I$1,FALSE)</f>
        <v>21036</v>
      </c>
      <c r="J91" s="1">
        <f>VLOOKUP($B91,'1か月一覧'!$A:$AH,'2か月一覧'!J$1,FALSE)+VLOOKUP($C91,'1か月一覧'!$A:$AH,'2か月一覧'!J$1,FALSE)</f>
        <v>22070</v>
      </c>
      <c r="K91" s="1">
        <f>VLOOKUP($B91,'1か月一覧'!$A:$AH,'2か月一覧'!K$1,FALSE)+VLOOKUP($C91,'1か月一覧'!$A:$AH,'2か月一覧'!K$1,FALSE)</f>
        <v>51726</v>
      </c>
      <c r="L91" s="1">
        <f>VLOOKUP($B91,'1か月一覧'!$A:$AH,'2か月一覧'!L$1,FALSE)+VLOOKUP($C91,'1か月一覧'!$A:$AH,'2か月一覧'!L$1,FALSE)</f>
        <v>53926</v>
      </c>
      <c r="M91" s="1">
        <f>VLOOKUP($B91,'1か月一覧'!$A:$AH,'2か月一覧'!M$1,FALSE)+VLOOKUP($C91,'1か月一覧'!$A:$AH,'2か月一覧'!M$1,FALSE)</f>
        <v>217826</v>
      </c>
      <c r="N91" s="1">
        <f>VLOOKUP($B91,'1か月一覧'!$A:$AH,'2か月一覧'!N$1,FALSE)+VLOOKUP($C91,'1か月一覧'!$A:$AH,'2か月一覧'!N$1,FALSE)</f>
        <v>16351</v>
      </c>
      <c r="O91" s="1">
        <f>VLOOKUP($B91,'1か月一覧'!$A:$AH,'2か月一覧'!O$1,FALSE)+VLOOKUP($C91,'1か月一覧'!$A:$AH,'2か月一覧'!O$1,FALSE)</f>
        <v>14440</v>
      </c>
      <c r="P91" s="1">
        <f>VLOOKUP($B91,'1か月一覧'!$A:$AH,'2か月一覧'!P$1,FALSE)+VLOOKUP($C91,'1か月一覧'!$A:$AH,'2か月一覧'!P$1,FALSE)</f>
        <v>14440</v>
      </c>
      <c r="Q91" s="1">
        <f>VLOOKUP($B91,'1か月一覧'!$A:$AH,'2か月一覧'!Q$1,FALSE)+VLOOKUP($C91,'1か月一覧'!$A:$AH,'2か月一覧'!Q$1,FALSE)</f>
        <v>14440</v>
      </c>
      <c r="R91" s="1">
        <f>VLOOKUP($B91,'1か月一覧'!$A:$AH,'2か月一覧'!R$1,FALSE)+VLOOKUP($C91,'1か月一覧'!$A:$AH,'2か月一覧'!R$1,FALSE)</f>
        <v>17724</v>
      </c>
      <c r="S91" s="1">
        <f>VLOOKUP($B91,'1か月一覧'!$A:$AH,'2か月一覧'!S$1,FALSE)+VLOOKUP($C91,'1か月一覧'!$A:$AH,'2か月一覧'!S$1,FALSE)</f>
        <v>17884</v>
      </c>
      <c r="T91" s="1">
        <f>VLOOKUP($B91,'1か月一覧'!$A:$AH,'2か月一覧'!T$1,FALSE)+VLOOKUP($C91,'1か月一覧'!$A:$AH,'2か月一覧'!T$1,FALSE)</f>
        <v>19124</v>
      </c>
      <c r="U91" s="1">
        <f>VLOOKUP($B91,'1か月一覧'!$A:$AH,'2か月一覧'!U$1,FALSE)+VLOOKUP($C91,'1か月一覧'!$A:$AH,'2か月一覧'!U$1,FALSE)</f>
        <v>20064</v>
      </c>
      <c r="V91" s="1">
        <f>VLOOKUP($B91,'1か月一覧'!$A:$AH,'2か月一覧'!V$1,FALSE)+VLOOKUP($C91,'1か月一覧'!$A:$AH,'2か月一覧'!V$1,FALSE)</f>
        <v>47024</v>
      </c>
      <c r="W91" s="1">
        <f>VLOOKUP($B91,'1か月一覧'!$A:$AH,'2か月一覧'!W$1,FALSE)+VLOOKUP($C91,'1か月一覧'!$A:$AH,'2か月一覧'!W$1,FALSE)</f>
        <v>49024</v>
      </c>
      <c r="X91" s="1">
        <f>VLOOKUP($B91,'1か月一覧'!$A:$AH,'2か月一覧'!X$1,FALSE)+VLOOKUP($C91,'1か月一覧'!$A:$AH,'2か月一覧'!X$1,FALSE)</f>
        <v>198024</v>
      </c>
      <c r="Y91" s="1">
        <f>VLOOKUP($B91,'1か月一覧'!$A:$AH,'2か月一覧'!Y$1,FALSE)+VLOOKUP($C91,'1か月一覧'!$A:$AH,'2か月一覧'!Y$1,FALSE)</f>
        <v>14866</v>
      </c>
      <c r="Z91" s="1">
        <f>VLOOKUP($B91,'1か月一覧'!$A:$AH,'2か月一覧'!Z$1,FALSE)+VLOOKUP($C91,'1か月一覧'!$A:$AH,'2か月一覧'!Z$1,FALSE)</f>
        <v>1443</v>
      </c>
      <c r="AA91" s="1">
        <f>VLOOKUP($B91,'1か月一覧'!$A:$AH,'2か月一覧'!AA$1,FALSE)+VLOOKUP($C91,'1か月一覧'!$A:$AH,'2か月一覧'!AA$1,FALSE)</f>
        <v>1443</v>
      </c>
      <c r="AB91" s="1">
        <f>VLOOKUP($B91,'1か月一覧'!$A:$AH,'2か月一覧'!AB$1,FALSE)+VLOOKUP($C91,'1か月一覧'!$A:$AH,'2か月一覧'!AB$1,FALSE)</f>
        <v>1443</v>
      </c>
      <c r="AC91" s="1">
        <f>VLOOKUP($B91,'1か月一覧'!$A:$AH,'2か月一覧'!AC$1,FALSE)+VLOOKUP($C91,'1か月一覧'!$A:$AH,'2か月一覧'!AC$1,FALSE)</f>
        <v>1772</v>
      </c>
      <c r="AD91" s="1">
        <f>VLOOKUP($B91,'1か月一覧'!$A:$AH,'2か月一覧'!AD$1,FALSE)+VLOOKUP($C91,'1か月一覧'!$A:$AH,'2か月一覧'!AD$1,FALSE)</f>
        <v>1788</v>
      </c>
      <c r="AE91" s="1">
        <f>VLOOKUP($B91,'1か月一覧'!$A:$AH,'2か月一覧'!AE$1,FALSE)+VLOOKUP($C91,'1か月一覧'!$A:$AH,'2か月一覧'!AE$1,FALSE)</f>
        <v>1912</v>
      </c>
      <c r="AF91" s="1">
        <f>VLOOKUP($B91,'1か月一覧'!$A:$AH,'2か月一覧'!AF$1,FALSE)+VLOOKUP($C91,'1か月一覧'!$A:$AH,'2か月一覧'!AF$1,FALSE)</f>
        <v>2006</v>
      </c>
      <c r="AG91" s="1">
        <f>VLOOKUP($B91,'1か月一覧'!$A:$AH,'2か月一覧'!AG$1,FALSE)+VLOOKUP($C91,'1か月一覧'!$A:$AH,'2か月一覧'!AG$1,FALSE)</f>
        <v>4702</v>
      </c>
      <c r="AH91" s="1">
        <f>VLOOKUP($B91,'1か月一覧'!$A:$AH,'2か月一覧'!AH$1,FALSE)+VLOOKUP($C91,'1か月一覧'!$A:$AH,'2か月一覧'!AH$1,FALSE)</f>
        <v>4902</v>
      </c>
      <c r="AI91" s="1">
        <f>VLOOKUP($B91,'1か月一覧'!$A:$AH,'2か月一覧'!AI$1,FALSE)+VLOOKUP($C91,'1か月一覧'!$A:$AH,'2か月一覧'!AI$1,FALSE)</f>
        <v>19802</v>
      </c>
      <c r="AJ91" s="1">
        <f>VLOOKUP($B91,'1か月一覧'!$A:$AH,'2か月一覧'!AJ$1,FALSE)+VLOOKUP($C91,'1か月一覧'!$A:$AH,'2か月一覧'!AJ$1,FALSE)</f>
        <v>1485</v>
      </c>
    </row>
    <row r="92" spans="1:36">
      <c r="A92" s="1">
        <v>88</v>
      </c>
      <c r="B92" s="1">
        <f t="shared" si="5"/>
        <v>44</v>
      </c>
      <c r="C92" s="1">
        <f t="shared" si="6"/>
        <v>44</v>
      </c>
      <c r="D92" s="1">
        <f>VLOOKUP($B92,'1か月一覧'!$A:$AH,'2か月一覧'!D$1,FALSE)+VLOOKUP($C92,'1か月一覧'!$A:$AH,'2か月一覧'!D$1,FALSE)</f>
        <v>16084</v>
      </c>
      <c r="E92" s="1">
        <f>VLOOKUP($B92,'1か月一覧'!$A:$AH,'2か月一覧'!E$1,FALSE)+VLOOKUP($C92,'1か月一覧'!$A:$AH,'2か月一覧'!E$1,FALSE)</f>
        <v>16084</v>
      </c>
      <c r="F92" s="1">
        <f>VLOOKUP($B92,'1か月一覧'!$A:$AH,'2か月一覧'!F$1,FALSE)+VLOOKUP($C92,'1か月一覧'!$A:$AH,'2か月一覧'!F$1,FALSE)</f>
        <v>16084</v>
      </c>
      <c r="G92" s="1">
        <f>VLOOKUP($B92,'1か月一覧'!$A:$AH,'2か月一覧'!G$1,FALSE)+VLOOKUP($C92,'1か月一覧'!$A:$AH,'2か月一覧'!G$1,FALSE)</f>
        <v>19718</v>
      </c>
      <c r="H92" s="1">
        <f>VLOOKUP($B92,'1か月一覧'!$A:$AH,'2か月一覧'!H$1,FALSE)+VLOOKUP($C92,'1か月一覧'!$A:$AH,'2か月一覧'!H$1,FALSE)</f>
        <v>19894</v>
      </c>
      <c r="I92" s="1">
        <f>VLOOKUP($B92,'1か月一覧'!$A:$AH,'2か月一覧'!I$1,FALSE)+VLOOKUP($C92,'1か月一覧'!$A:$AH,'2か月一覧'!I$1,FALSE)</f>
        <v>21258</v>
      </c>
      <c r="J92" s="1">
        <f>VLOOKUP($B92,'1か月一覧'!$A:$AH,'2か月一覧'!J$1,FALSE)+VLOOKUP($C92,'1か月一覧'!$A:$AH,'2か月一覧'!J$1,FALSE)</f>
        <v>22292</v>
      </c>
      <c r="K92" s="1">
        <f>VLOOKUP($B92,'1か月一覧'!$A:$AH,'2か月一覧'!K$1,FALSE)+VLOOKUP($C92,'1か月一覧'!$A:$AH,'2か月一覧'!K$1,FALSE)</f>
        <v>51948</v>
      </c>
      <c r="L92" s="1">
        <f>VLOOKUP($B92,'1か月一覧'!$A:$AH,'2か月一覧'!L$1,FALSE)+VLOOKUP($C92,'1か月一覧'!$A:$AH,'2か月一覧'!L$1,FALSE)</f>
        <v>54148</v>
      </c>
      <c r="M92" s="1">
        <f>VLOOKUP($B92,'1か月一覧'!$A:$AH,'2か月一覧'!M$1,FALSE)+VLOOKUP($C92,'1か月一覧'!$A:$AH,'2か月一覧'!M$1,FALSE)</f>
        <v>218048</v>
      </c>
      <c r="N92" s="1">
        <f>VLOOKUP($B92,'1か月一覧'!$A:$AH,'2か月一覧'!N$1,FALSE)+VLOOKUP($C92,'1か月一覧'!$A:$AH,'2か月一覧'!N$1,FALSE)</f>
        <v>16560</v>
      </c>
      <c r="O92" s="1">
        <f>VLOOKUP($B92,'1か月一覧'!$A:$AH,'2か月一覧'!O$1,FALSE)+VLOOKUP($C92,'1か月一覧'!$A:$AH,'2か月一覧'!O$1,FALSE)</f>
        <v>14622</v>
      </c>
      <c r="P92" s="1">
        <f>VLOOKUP($B92,'1か月一覧'!$A:$AH,'2か月一覧'!P$1,FALSE)+VLOOKUP($C92,'1か月一覧'!$A:$AH,'2か月一覧'!P$1,FALSE)</f>
        <v>14622</v>
      </c>
      <c r="Q92" s="1">
        <f>VLOOKUP($B92,'1か月一覧'!$A:$AH,'2か月一覧'!Q$1,FALSE)+VLOOKUP($C92,'1か月一覧'!$A:$AH,'2か月一覧'!Q$1,FALSE)</f>
        <v>14622</v>
      </c>
      <c r="R92" s="1">
        <f>VLOOKUP($B92,'1か月一覧'!$A:$AH,'2か月一覧'!R$1,FALSE)+VLOOKUP($C92,'1か月一覧'!$A:$AH,'2か月一覧'!R$1,FALSE)</f>
        <v>17926</v>
      </c>
      <c r="S92" s="1">
        <f>VLOOKUP($B92,'1か月一覧'!$A:$AH,'2か月一覧'!S$1,FALSE)+VLOOKUP($C92,'1か月一覧'!$A:$AH,'2か月一覧'!S$1,FALSE)</f>
        <v>18086</v>
      </c>
      <c r="T92" s="1">
        <f>VLOOKUP($B92,'1か月一覧'!$A:$AH,'2か月一覧'!T$1,FALSE)+VLOOKUP($C92,'1か月一覧'!$A:$AH,'2か月一覧'!T$1,FALSE)</f>
        <v>19326</v>
      </c>
      <c r="U92" s="1">
        <f>VLOOKUP($B92,'1か月一覧'!$A:$AH,'2か月一覧'!U$1,FALSE)+VLOOKUP($C92,'1か月一覧'!$A:$AH,'2か月一覧'!U$1,FALSE)</f>
        <v>20266</v>
      </c>
      <c r="V92" s="1">
        <f>VLOOKUP($B92,'1か月一覧'!$A:$AH,'2か月一覧'!V$1,FALSE)+VLOOKUP($C92,'1か月一覧'!$A:$AH,'2か月一覧'!V$1,FALSE)</f>
        <v>47226</v>
      </c>
      <c r="W92" s="1">
        <f>VLOOKUP($B92,'1か月一覧'!$A:$AH,'2か月一覧'!W$1,FALSE)+VLOOKUP($C92,'1か月一覧'!$A:$AH,'2か月一覧'!W$1,FALSE)</f>
        <v>49226</v>
      </c>
      <c r="X92" s="1">
        <f>VLOOKUP($B92,'1か月一覧'!$A:$AH,'2か月一覧'!X$1,FALSE)+VLOOKUP($C92,'1か月一覧'!$A:$AH,'2か月一覧'!X$1,FALSE)</f>
        <v>198226</v>
      </c>
      <c r="Y92" s="1">
        <f>VLOOKUP($B92,'1か月一覧'!$A:$AH,'2か月一覧'!Y$1,FALSE)+VLOOKUP($C92,'1か月一覧'!$A:$AH,'2か月一覧'!Y$1,FALSE)</f>
        <v>15055.999999999998</v>
      </c>
      <c r="Z92" s="1">
        <f>VLOOKUP($B92,'1か月一覧'!$A:$AH,'2か月一覧'!Z$1,FALSE)+VLOOKUP($C92,'1か月一覧'!$A:$AH,'2か月一覧'!Z$1,FALSE)</f>
        <v>1462</v>
      </c>
      <c r="AA92" s="1">
        <f>VLOOKUP($B92,'1か月一覧'!$A:$AH,'2か月一覧'!AA$1,FALSE)+VLOOKUP($C92,'1か月一覧'!$A:$AH,'2か月一覧'!AA$1,FALSE)</f>
        <v>1462</v>
      </c>
      <c r="AB92" s="1">
        <f>VLOOKUP($B92,'1か月一覧'!$A:$AH,'2か月一覧'!AB$1,FALSE)+VLOOKUP($C92,'1か月一覧'!$A:$AH,'2か月一覧'!AB$1,FALSE)</f>
        <v>1462</v>
      </c>
      <c r="AC92" s="1">
        <f>VLOOKUP($B92,'1か月一覧'!$A:$AH,'2か月一覧'!AC$1,FALSE)+VLOOKUP($C92,'1か月一覧'!$A:$AH,'2か月一覧'!AC$1,FALSE)</f>
        <v>1792</v>
      </c>
      <c r="AD92" s="1">
        <f>VLOOKUP($B92,'1か月一覧'!$A:$AH,'2か月一覧'!AD$1,FALSE)+VLOOKUP($C92,'1か月一覧'!$A:$AH,'2か月一覧'!AD$1,FALSE)</f>
        <v>1808</v>
      </c>
      <c r="AE92" s="1">
        <f>VLOOKUP($B92,'1か月一覧'!$A:$AH,'2か月一覧'!AE$1,FALSE)+VLOOKUP($C92,'1か月一覧'!$A:$AH,'2か月一覧'!AE$1,FALSE)</f>
        <v>1932</v>
      </c>
      <c r="AF92" s="1">
        <f>VLOOKUP($B92,'1か月一覧'!$A:$AH,'2か月一覧'!AF$1,FALSE)+VLOOKUP($C92,'1か月一覧'!$A:$AH,'2か月一覧'!AF$1,FALSE)</f>
        <v>2026</v>
      </c>
      <c r="AG92" s="1">
        <f>VLOOKUP($B92,'1か月一覧'!$A:$AH,'2か月一覧'!AG$1,FALSE)+VLOOKUP($C92,'1か月一覧'!$A:$AH,'2か月一覧'!AG$1,FALSE)</f>
        <v>4722</v>
      </c>
      <c r="AH92" s="1">
        <f>VLOOKUP($B92,'1か月一覧'!$A:$AH,'2か月一覧'!AH$1,FALSE)+VLOOKUP($C92,'1か月一覧'!$A:$AH,'2か月一覧'!AH$1,FALSE)</f>
        <v>4922</v>
      </c>
      <c r="AI92" s="1">
        <f>VLOOKUP($B92,'1か月一覧'!$A:$AH,'2か月一覧'!AI$1,FALSE)+VLOOKUP($C92,'1か月一覧'!$A:$AH,'2か月一覧'!AI$1,FALSE)</f>
        <v>19822</v>
      </c>
      <c r="AJ92" s="1">
        <f>VLOOKUP($B92,'1か月一覧'!$A:$AH,'2か月一覧'!AJ$1,FALSE)+VLOOKUP($C92,'1か月一覧'!$A:$AH,'2か月一覧'!AJ$1,FALSE)</f>
        <v>1504</v>
      </c>
    </row>
    <row r="93" spans="1:36">
      <c r="A93" s="1">
        <v>89</v>
      </c>
      <c r="B93" s="1">
        <f t="shared" si="5"/>
        <v>45</v>
      </c>
      <c r="C93" s="1">
        <f t="shared" si="6"/>
        <v>44</v>
      </c>
      <c r="D93" s="1">
        <f>VLOOKUP($B93,'1か月一覧'!$A:$AH,'2か月一覧'!D$1,FALSE)+VLOOKUP($C93,'1か月一覧'!$A:$AH,'2か月一覧'!D$1,FALSE)</f>
        <v>16284</v>
      </c>
      <c r="E93" s="1">
        <f>VLOOKUP($B93,'1か月一覧'!$A:$AH,'2か月一覧'!E$1,FALSE)+VLOOKUP($C93,'1か月一覧'!$A:$AH,'2か月一覧'!E$1,FALSE)</f>
        <v>16284</v>
      </c>
      <c r="F93" s="1">
        <f>VLOOKUP($B93,'1か月一覧'!$A:$AH,'2か月一覧'!F$1,FALSE)+VLOOKUP($C93,'1か月一覧'!$A:$AH,'2か月一覧'!F$1,FALSE)</f>
        <v>16284</v>
      </c>
      <c r="G93" s="1">
        <f>VLOOKUP($B93,'1か月一覧'!$A:$AH,'2か月一覧'!G$1,FALSE)+VLOOKUP($C93,'1か月一覧'!$A:$AH,'2か月一覧'!G$1,FALSE)</f>
        <v>19940</v>
      </c>
      <c r="H93" s="1">
        <f>VLOOKUP($B93,'1か月一覧'!$A:$AH,'2か月一覧'!H$1,FALSE)+VLOOKUP($C93,'1か月一覧'!$A:$AH,'2か月一覧'!H$1,FALSE)</f>
        <v>20116</v>
      </c>
      <c r="I93" s="1">
        <f>VLOOKUP($B93,'1か月一覧'!$A:$AH,'2か月一覧'!I$1,FALSE)+VLOOKUP($C93,'1か月一覧'!$A:$AH,'2か月一覧'!I$1,FALSE)</f>
        <v>21480</v>
      </c>
      <c r="J93" s="1">
        <f>VLOOKUP($B93,'1か月一覧'!$A:$AH,'2か月一覧'!J$1,FALSE)+VLOOKUP($C93,'1か月一覧'!$A:$AH,'2か月一覧'!J$1,FALSE)</f>
        <v>22514</v>
      </c>
      <c r="K93" s="1">
        <f>VLOOKUP($B93,'1か月一覧'!$A:$AH,'2か月一覧'!K$1,FALSE)+VLOOKUP($C93,'1か月一覧'!$A:$AH,'2か月一覧'!K$1,FALSE)</f>
        <v>52170</v>
      </c>
      <c r="L93" s="1">
        <f>VLOOKUP($B93,'1か月一覧'!$A:$AH,'2か月一覧'!L$1,FALSE)+VLOOKUP($C93,'1か月一覧'!$A:$AH,'2か月一覧'!L$1,FALSE)</f>
        <v>54370</v>
      </c>
      <c r="M93" s="1">
        <f>VLOOKUP($B93,'1か月一覧'!$A:$AH,'2か月一覧'!M$1,FALSE)+VLOOKUP($C93,'1か月一覧'!$A:$AH,'2か月一覧'!M$1,FALSE)</f>
        <v>218270</v>
      </c>
      <c r="N93" s="1">
        <f>VLOOKUP($B93,'1か月一覧'!$A:$AH,'2か月一覧'!N$1,FALSE)+VLOOKUP($C93,'1か月一覧'!$A:$AH,'2か月一覧'!N$1,FALSE)</f>
        <v>16769</v>
      </c>
      <c r="O93" s="1">
        <f>VLOOKUP($B93,'1か月一覧'!$A:$AH,'2か月一覧'!O$1,FALSE)+VLOOKUP($C93,'1か月一覧'!$A:$AH,'2か月一覧'!O$1,FALSE)</f>
        <v>14804</v>
      </c>
      <c r="P93" s="1">
        <f>VLOOKUP($B93,'1か月一覧'!$A:$AH,'2か月一覧'!P$1,FALSE)+VLOOKUP($C93,'1か月一覧'!$A:$AH,'2か月一覧'!P$1,FALSE)</f>
        <v>14804</v>
      </c>
      <c r="Q93" s="1">
        <f>VLOOKUP($B93,'1か月一覧'!$A:$AH,'2か月一覧'!Q$1,FALSE)+VLOOKUP($C93,'1か月一覧'!$A:$AH,'2か月一覧'!Q$1,FALSE)</f>
        <v>14804</v>
      </c>
      <c r="R93" s="1">
        <f>VLOOKUP($B93,'1か月一覧'!$A:$AH,'2か月一覧'!R$1,FALSE)+VLOOKUP($C93,'1か月一覧'!$A:$AH,'2か月一覧'!R$1,FALSE)</f>
        <v>18128</v>
      </c>
      <c r="S93" s="1">
        <f>VLOOKUP($B93,'1か月一覧'!$A:$AH,'2か月一覧'!S$1,FALSE)+VLOOKUP($C93,'1か月一覧'!$A:$AH,'2か月一覧'!S$1,FALSE)</f>
        <v>18288</v>
      </c>
      <c r="T93" s="1">
        <f>VLOOKUP($B93,'1か月一覧'!$A:$AH,'2か月一覧'!T$1,FALSE)+VLOOKUP($C93,'1か月一覧'!$A:$AH,'2か月一覧'!T$1,FALSE)</f>
        <v>19528</v>
      </c>
      <c r="U93" s="1">
        <f>VLOOKUP($B93,'1か月一覧'!$A:$AH,'2か月一覧'!U$1,FALSE)+VLOOKUP($C93,'1か月一覧'!$A:$AH,'2か月一覧'!U$1,FALSE)</f>
        <v>20468</v>
      </c>
      <c r="V93" s="1">
        <f>VLOOKUP($B93,'1か月一覧'!$A:$AH,'2か月一覧'!V$1,FALSE)+VLOOKUP($C93,'1か月一覧'!$A:$AH,'2か月一覧'!V$1,FALSE)</f>
        <v>47428</v>
      </c>
      <c r="W93" s="1">
        <f>VLOOKUP($B93,'1か月一覧'!$A:$AH,'2か月一覧'!W$1,FALSE)+VLOOKUP($C93,'1か月一覧'!$A:$AH,'2か月一覧'!W$1,FALSE)</f>
        <v>49428</v>
      </c>
      <c r="X93" s="1">
        <f>VLOOKUP($B93,'1か月一覧'!$A:$AH,'2か月一覧'!X$1,FALSE)+VLOOKUP($C93,'1か月一覧'!$A:$AH,'2か月一覧'!X$1,FALSE)</f>
        <v>198428</v>
      </c>
      <c r="Y93" s="1">
        <f>VLOOKUP($B93,'1か月一覧'!$A:$AH,'2か月一覧'!Y$1,FALSE)+VLOOKUP($C93,'1か月一覧'!$A:$AH,'2か月一覧'!Y$1,FALSE)</f>
        <v>15245.999999999998</v>
      </c>
      <c r="Z93" s="1">
        <f>VLOOKUP($B93,'1か月一覧'!$A:$AH,'2か月一覧'!Z$1,FALSE)+VLOOKUP($C93,'1か月一覧'!$A:$AH,'2か月一覧'!Z$1,FALSE)</f>
        <v>1480</v>
      </c>
      <c r="AA93" s="1">
        <f>VLOOKUP($B93,'1か月一覧'!$A:$AH,'2か月一覧'!AA$1,FALSE)+VLOOKUP($C93,'1か月一覧'!$A:$AH,'2か月一覧'!AA$1,FALSE)</f>
        <v>1480</v>
      </c>
      <c r="AB93" s="1">
        <f>VLOOKUP($B93,'1か月一覧'!$A:$AH,'2か月一覧'!AB$1,FALSE)+VLOOKUP($C93,'1か月一覧'!$A:$AH,'2か月一覧'!AB$1,FALSE)</f>
        <v>1480</v>
      </c>
      <c r="AC93" s="1">
        <f>VLOOKUP($B93,'1か月一覧'!$A:$AH,'2か月一覧'!AC$1,FALSE)+VLOOKUP($C93,'1か月一覧'!$A:$AH,'2か月一覧'!AC$1,FALSE)</f>
        <v>1812</v>
      </c>
      <c r="AD93" s="1">
        <f>VLOOKUP($B93,'1か月一覧'!$A:$AH,'2か月一覧'!AD$1,FALSE)+VLOOKUP($C93,'1か月一覧'!$A:$AH,'2か月一覧'!AD$1,FALSE)</f>
        <v>1828</v>
      </c>
      <c r="AE93" s="1">
        <f>VLOOKUP($B93,'1か月一覧'!$A:$AH,'2か月一覧'!AE$1,FALSE)+VLOOKUP($C93,'1か月一覧'!$A:$AH,'2か月一覧'!AE$1,FALSE)</f>
        <v>1952</v>
      </c>
      <c r="AF93" s="1">
        <f>VLOOKUP($B93,'1か月一覧'!$A:$AH,'2か月一覧'!AF$1,FALSE)+VLOOKUP($C93,'1か月一覧'!$A:$AH,'2か月一覧'!AF$1,FALSE)</f>
        <v>2046</v>
      </c>
      <c r="AG93" s="1">
        <f>VLOOKUP($B93,'1か月一覧'!$A:$AH,'2か月一覧'!AG$1,FALSE)+VLOOKUP($C93,'1か月一覧'!$A:$AH,'2か月一覧'!AG$1,FALSE)</f>
        <v>4742</v>
      </c>
      <c r="AH93" s="1">
        <f>VLOOKUP($B93,'1か月一覧'!$A:$AH,'2か月一覧'!AH$1,FALSE)+VLOOKUP($C93,'1か月一覧'!$A:$AH,'2か月一覧'!AH$1,FALSE)</f>
        <v>4942</v>
      </c>
      <c r="AI93" s="1">
        <f>VLOOKUP($B93,'1か月一覧'!$A:$AH,'2か月一覧'!AI$1,FALSE)+VLOOKUP($C93,'1か月一覧'!$A:$AH,'2か月一覧'!AI$1,FALSE)</f>
        <v>19842</v>
      </c>
      <c r="AJ93" s="1">
        <f>VLOOKUP($B93,'1か月一覧'!$A:$AH,'2か月一覧'!AJ$1,FALSE)+VLOOKUP($C93,'1か月一覧'!$A:$AH,'2か月一覧'!AJ$1,FALSE)</f>
        <v>1523</v>
      </c>
    </row>
    <row r="94" spans="1:36">
      <c r="A94" s="1">
        <v>90</v>
      </c>
      <c r="B94" s="1">
        <f t="shared" si="5"/>
        <v>45</v>
      </c>
      <c r="C94" s="1">
        <f t="shared" si="6"/>
        <v>45</v>
      </c>
      <c r="D94" s="1">
        <f>VLOOKUP($B94,'1か月一覧'!$A:$AH,'2か月一覧'!D$1,FALSE)+VLOOKUP($C94,'1か月一覧'!$A:$AH,'2か月一覧'!D$1,FALSE)</f>
        <v>16484</v>
      </c>
      <c r="E94" s="1">
        <f>VLOOKUP($B94,'1か月一覧'!$A:$AH,'2か月一覧'!E$1,FALSE)+VLOOKUP($C94,'1か月一覧'!$A:$AH,'2か月一覧'!E$1,FALSE)</f>
        <v>16484</v>
      </c>
      <c r="F94" s="1">
        <f>VLOOKUP($B94,'1か月一覧'!$A:$AH,'2か月一覧'!F$1,FALSE)+VLOOKUP($C94,'1か月一覧'!$A:$AH,'2か月一覧'!F$1,FALSE)</f>
        <v>16484</v>
      </c>
      <c r="G94" s="1">
        <f>VLOOKUP($B94,'1か月一覧'!$A:$AH,'2か月一覧'!G$1,FALSE)+VLOOKUP($C94,'1か月一覧'!$A:$AH,'2か月一覧'!G$1,FALSE)</f>
        <v>20162</v>
      </c>
      <c r="H94" s="1">
        <f>VLOOKUP($B94,'1か月一覧'!$A:$AH,'2か月一覧'!H$1,FALSE)+VLOOKUP($C94,'1か月一覧'!$A:$AH,'2か月一覧'!H$1,FALSE)</f>
        <v>20338</v>
      </c>
      <c r="I94" s="1">
        <f>VLOOKUP($B94,'1か月一覧'!$A:$AH,'2か月一覧'!I$1,FALSE)+VLOOKUP($C94,'1か月一覧'!$A:$AH,'2か月一覧'!I$1,FALSE)</f>
        <v>21702</v>
      </c>
      <c r="J94" s="1">
        <f>VLOOKUP($B94,'1か月一覧'!$A:$AH,'2か月一覧'!J$1,FALSE)+VLOOKUP($C94,'1か月一覧'!$A:$AH,'2か月一覧'!J$1,FALSE)</f>
        <v>22736</v>
      </c>
      <c r="K94" s="1">
        <f>VLOOKUP($B94,'1か月一覧'!$A:$AH,'2か月一覧'!K$1,FALSE)+VLOOKUP($C94,'1か月一覧'!$A:$AH,'2か月一覧'!K$1,FALSE)</f>
        <v>52392</v>
      </c>
      <c r="L94" s="1">
        <f>VLOOKUP($B94,'1か月一覧'!$A:$AH,'2か月一覧'!L$1,FALSE)+VLOOKUP($C94,'1か月一覧'!$A:$AH,'2か月一覧'!L$1,FALSE)</f>
        <v>54592</v>
      </c>
      <c r="M94" s="1">
        <f>VLOOKUP($B94,'1か月一覧'!$A:$AH,'2か月一覧'!M$1,FALSE)+VLOOKUP($C94,'1か月一覧'!$A:$AH,'2か月一覧'!M$1,FALSE)</f>
        <v>218492</v>
      </c>
      <c r="N94" s="1">
        <f>VLOOKUP($B94,'1か月一覧'!$A:$AH,'2か月一覧'!N$1,FALSE)+VLOOKUP($C94,'1か月一覧'!$A:$AH,'2か月一覧'!N$1,FALSE)</f>
        <v>16978</v>
      </c>
      <c r="O94" s="1">
        <f>VLOOKUP($B94,'1か月一覧'!$A:$AH,'2か月一覧'!O$1,FALSE)+VLOOKUP($C94,'1か月一覧'!$A:$AH,'2か月一覧'!O$1,FALSE)</f>
        <v>14986</v>
      </c>
      <c r="P94" s="1">
        <f>VLOOKUP($B94,'1か月一覧'!$A:$AH,'2か月一覧'!P$1,FALSE)+VLOOKUP($C94,'1か月一覧'!$A:$AH,'2か月一覧'!P$1,FALSE)</f>
        <v>14986</v>
      </c>
      <c r="Q94" s="1">
        <f>VLOOKUP($B94,'1か月一覧'!$A:$AH,'2か月一覧'!Q$1,FALSE)+VLOOKUP($C94,'1か月一覧'!$A:$AH,'2か月一覧'!Q$1,FALSE)</f>
        <v>14986</v>
      </c>
      <c r="R94" s="1">
        <f>VLOOKUP($B94,'1か月一覧'!$A:$AH,'2か月一覧'!R$1,FALSE)+VLOOKUP($C94,'1か月一覧'!$A:$AH,'2か月一覧'!R$1,FALSE)</f>
        <v>18330</v>
      </c>
      <c r="S94" s="1">
        <f>VLOOKUP($B94,'1か月一覧'!$A:$AH,'2か月一覧'!S$1,FALSE)+VLOOKUP($C94,'1か月一覧'!$A:$AH,'2か月一覧'!S$1,FALSE)</f>
        <v>18490</v>
      </c>
      <c r="T94" s="1">
        <f>VLOOKUP($B94,'1か月一覧'!$A:$AH,'2か月一覧'!T$1,FALSE)+VLOOKUP($C94,'1か月一覧'!$A:$AH,'2か月一覧'!T$1,FALSE)</f>
        <v>19730</v>
      </c>
      <c r="U94" s="1">
        <f>VLOOKUP($B94,'1か月一覧'!$A:$AH,'2か月一覧'!U$1,FALSE)+VLOOKUP($C94,'1か月一覧'!$A:$AH,'2か月一覧'!U$1,FALSE)</f>
        <v>20670</v>
      </c>
      <c r="V94" s="1">
        <f>VLOOKUP($B94,'1か月一覧'!$A:$AH,'2か月一覧'!V$1,FALSE)+VLOOKUP($C94,'1か月一覧'!$A:$AH,'2か月一覧'!V$1,FALSE)</f>
        <v>47630</v>
      </c>
      <c r="W94" s="1">
        <f>VLOOKUP($B94,'1か月一覧'!$A:$AH,'2か月一覧'!W$1,FALSE)+VLOOKUP($C94,'1か月一覧'!$A:$AH,'2か月一覧'!W$1,FALSE)</f>
        <v>49630</v>
      </c>
      <c r="X94" s="1">
        <f>VLOOKUP($B94,'1か月一覧'!$A:$AH,'2か月一覧'!X$1,FALSE)+VLOOKUP($C94,'1か月一覧'!$A:$AH,'2か月一覧'!X$1,FALSE)</f>
        <v>198630</v>
      </c>
      <c r="Y94" s="1">
        <f>VLOOKUP($B94,'1か月一覧'!$A:$AH,'2か月一覧'!Y$1,FALSE)+VLOOKUP($C94,'1か月一覧'!$A:$AH,'2か月一覧'!Y$1,FALSE)</f>
        <v>15435.999999999998</v>
      </c>
      <c r="Z94" s="1">
        <f>VLOOKUP($B94,'1か月一覧'!$A:$AH,'2か月一覧'!Z$1,FALSE)+VLOOKUP($C94,'1か月一覧'!$A:$AH,'2か月一覧'!Z$1,FALSE)</f>
        <v>1498</v>
      </c>
      <c r="AA94" s="1">
        <f>VLOOKUP($B94,'1か月一覧'!$A:$AH,'2か月一覧'!AA$1,FALSE)+VLOOKUP($C94,'1か月一覧'!$A:$AH,'2か月一覧'!AA$1,FALSE)</f>
        <v>1498</v>
      </c>
      <c r="AB94" s="1">
        <f>VLOOKUP($B94,'1か月一覧'!$A:$AH,'2か月一覧'!AB$1,FALSE)+VLOOKUP($C94,'1か月一覧'!$A:$AH,'2か月一覧'!AB$1,FALSE)</f>
        <v>1498</v>
      </c>
      <c r="AC94" s="1">
        <f>VLOOKUP($B94,'1か月一覧'!$A:$AH,'2か月一覧'!AC$1,FALSE)+VLOOKUP($C94,'1か月一覧'!$A:$AH,'2か月一覧'!AC$1,FALSE)</f>
        <v>1832</v>
      </c>
      <c r="AD94" s="1">
        <f>VLOOKUP($B94,'1か月一覧'!$A:$AH,'2か月一覧'!AD$1,FALSE)+VLOOKUP($C94,'1か月一覧'!$A:$AH,'2か月一覧'!AD$1,FALSE)</f>
        <v>1848</v>
      </c>
      <c r="AE94" s="1">
        <f>VLOOKUP($B94,'1か月一覧'!$A:$AH,'2か月一覧'!AE$1,FALSE)+VLOOKUP($C94,'1か月一覧'!$A:$AH,'2か月一覧'!AE$1,FALSE)</f>
        <v>1972</v>
      </c>
      <c r="AF94" s="1">
        <f>VLOOKUP($B94,'1か月一覧'!$A:$AH,'2か月一覧'!AF$1,FALSE)+VLOOKUP($C94,'1か月一覧'!$A:$AH,'2か月一覧'!AF$1,FALSE)</f>
        <v>2066</v>
      </c>
      <c r="AG94" s="1">
        <f>VLOOKUP($B94,'1か月一覧'!$A:$AH,'2か月一覧'!AG$1,FALSE)+VLOOKUP($C94,'1か月一覧'!$A:$AH,'2か月一覧'!AG$1,FALSE)</f>
        <v>4762</v>
      </c>
      <c r="AH94" s="1">
        <f>VLOOKUP($B94,'1か月一覧'!$A:$AH,'2か月一覧'!AH$1,FALSE)+VLOOKUP($C94,'1か月一覧'!$A:$AH,'2か月一覧'!AH$1,FALSE)</f>
        <v>4962</v>
      </c>
      <c r="AI94" s="1">
        <f>VLOOKUP($B94,'1か月一覧'!$A:$AH,'2か月一覧'!AI$1,FALSE)+VLOOKUP($C94,'1か月一覧'!$A:$AH,'2か月一覧'!AI$1,FALSE)</f>
        <v>19862</v>
      </c>
      <c r="AJ94" s="1">
        <f>VLOOKUP($B94,'1か月一覧'!$A:$AH,'2か月一覧'!AJ$1,FALSE)+VLOOKUP($C94,'1か月一覧'!$A:$AH,'2か月一覧'!AJ$1,FALSE)</f>
        <v>1542</v>
      </c>
    </row>
    <row r="95" spans="1:36">
      <c r="A95" s="1">
        <v>91</v>
      </c>
      <c r="B95" s="1">
        <f t="shared" si="5"/>
        <v>46</v>
      </c>
      <c r="C95" s="1">
        <f t="shared" si="6"/>
        <v>45</v>
      </c>
      <c r="D95" s="1">
        <f>VLOOKUP($B95,'1か月一覧'!$A:$AH,'2か月一覧'!D$1,FALSE)+VLOOKUP($C95,'1か月一覧'!$A:$AH,'2か月一覧'!D$1,FALSE)</f>
        <v>16684</v>
      </c>
      <c r="E95" s="1">
        <f>VLOOKUP($B95,'1か月一覧'!$A:$AH,'2か月一覧'!E$1,FALSE)+VLOOKUP($C95,'1か月一覧'!$A:$AH,'2か月一覧'!E$1,FALSE)</f>
        <v>16684</v>
      </c>
      <c r="F95" s="1">
        <f>VLOOKUP($B95,'1か月一覧'!$A:$AH,'2か月一覧'!F$1,FALSE)+VLOOKUP($C95,'1か月一覧'!$A:$AH,'2か月一覧'!F$1,FALSE)</f>
        <v>16684</v>
      </c>
      <c r="G95" s="1">
        <f>VLOOKUP($B95,'1か月一覧'!$A:$AH,'2か月一覧'!G$1,FALSE)+VLOOKUP($C95,'1か月一覧'!$A:$AH,'2か月一覧'!G$1,FALSE)</f>
        <v>20384</v>
      </c>
      <c r="H95" s="1">
        <f>VLOOKUP($B95,'1か月一覧'!$A:$AH,'2か月一覧'!H$1,FALSE)+VLOOKUP($C95,'1か月一覧'!$A:$AH,'2か月一覧'!H$1,FALSE)</f>
        <v>20560</v>
      </c>
      <c r="I95" s="1">
        <f>VLOOKUP($B95,'1か月一覧'!$A:$AH,'2か月一覧'!I$1,FALSE)+VLOOKUP($C95,'1か月一覧'!$A:$AH,'2か月一覧'!I$1,FALSE)</f>
        <v>21924</v>
      </c>
      <c r="J95" s="1">
        <f>VLOOKUP($B95,'1か月一覧'!$A:$AH,'2か月一覧'!J$1,FALSE)+VLOOKUP($C95,'1か月一覧'!$A:$AH,'2か月一覧'!J$1,FALSE)</f>
        <v>22958</v>
      </c>
      <c r="K95" s="1">
        <f>VLOOKUP($B95,'1か月一覧'!$A:$AH,'2か月一覧'!K$1,FALSE)+VLOOKUP($C95,'1か月一覧'!$A:$AH,'2か月一覧'!K$1,FALSE)</f>
        <v>52614</v>
      </c>
      <c r="L95" s="1">
        <f>VLOOKUP($B95,'1か月一覧'!$A:$AH,'2か月一覧'!L$1,FALSE)+VLOOKUP($C95,'1か月一覧'!$A:$AH,'2か月一覧'!L$1,FALSE)</f>
        <v>54814</v>
      </c>
      <c r="M95" s="1">
        <f>VLOOKUP($B95,'1か月一覧'!$A:$AH,'2か月一覧'!M$1,FALSE)+VLOOKUP($C95,'1か月一覧'!$A:$AH,'2か月一覧'!M$1,FALSE)</f>
        <v>218714</v>
      </c>
      <c r="N95" s="1">
        <f>VLOOKUP($B95,'1か月一覧'!$A:$AH,'2か月一覧'!N$1,FALSE)+VLOOKUP($C95,'1か月一覧'!$A:$AH,'2か月一覧'!N$1,FALSE)</f>
        <v>17187</v>
      </c>
      <c r="O95" s="1">
        <f>VLOOKUP($B95,'1か月一覧'!$A:$AH,'2か月一覧'!O$1,FALSE)+VLOOKUP($C95,'1か月一覧'!$A:$AH,'2か月一覧'!O$1,FALSE)</f>
        <v>15168</v>
      </c>
      <c r="P95" s="1">
        <f>VLOOKUP($B95,'1か月一覧'!$A:$AH,'2か月一覧'!P$1,FALSE)+VLOOKUP($C95,'1か月一覧'!$A:$AH,'2か月一覧'!P$1,FALSE)</f>
        <v>15168</v>
      </c>
      <c r="Q95" s="1">
        <f>VLOOKUP($B95,'1か月一覧'!$A:$AH,'2か月一覧'!Q$1,FALSE)+VLOOKUP($C95,'1か月一覧'!$A:$AH,'2か月一覧'!Q$1,FALSE)</f>
        <v>15168</v>
      </c>
      <c r="R95" s="1">
        <f>VLOOKUP($B95,'1か月一覧'!$A:$AH,'2か月一覧'!R$1,FALSE)+VLOOKUP($C95,'1か月一覧'!$A:$AH,'2か月一覧'!R$1,FALSE)</f>
        <v>18532</v>
      </c>
      <c r="S95" s="1">
        <f>VLOOKUP($B95,'1か月一覧'!$A:$AH,'2か月一覧'!S$1,FALSE)+VLOOKUP($C95,'1か月一覧'!$A:$AH,'2か月一覧'!S$1,FALSE)</f>
        <v>18692</v>
      </c>
      <c r="T95" s="1">
        <f>VLOOKUP($B95,'1か月一覧'!$A:$AH,'2か月一覧'!T$1,FALSE)+VLOOKUP($C95,'1か月一覧'!$A:$AH,'2か月一覧'!T$1,FALSE)</f>
        <v>19932</v>
      </c>
      <c r="U95" s="1">
        <f>VLOOKUP($B95,'1か月一覧'!$A:$AH,'2か月一覧'!U$1,FALSE)+VLOOKUP($C95,'1か月一覧'!$A:$AH,'2か月一覧'!U$1,FALSE)</f>
        <v>20872</v>
      </c>
      <c r="V95" s="1">
        <f>VLOOKUP($B95,'1か月一覧'!$A:$AH,'2か月一覧'!V$1,FALSE)+VLOOKUP($C95,'1か月一覧'!$A:$AH,'2か月一覧'!V$1,FALSE)</f>
        <v>47832</v>
      </c>
      <c r="W95" s="1">
        <f>VLOOKUP($B95,'1か月一覧'!$A:$AH,'2か月一覧'!W$1,FALSE)+VLOOKUP($C95,'1か月一覧'!$A:$AH,'2か月一覧'!W$1,FALSE)</f>
        <v>49832</v>
      </c>
      <c r="X95" s="1">
        <f>VLOOKUP($B95,'1か月一覧'!$A:$AH,'2か月一覧'!X$1,FALSE)+VLOOKUP($C95,'1か月一覧'!$A:$AH,'2か月一覧'!X$1,FALSE)</f>
        <v>198832</v>
      </c>
      <c r="Y95" s="1">
        <f>VLOOKUP($B95,'1か月一覧'!$A:$AH,'2か月一覧'!Y$1,FALSE)+VLOOKUP($C95,'1か月一覧'!$A:$AH,'2か月一覧'!Y$1,FALSE)</f>
        <v>15625.999999999998</v>
      </c>
      <c r="Z95" s="1">
        <f>VLOOKUP($B95,'1か月一覧'!$A:$AH,'2か月一覧'!Z$1,FALSE)+VLOOKUP($C95,'1か月一覧'!$A:$AH,'2か月一覧'!Z$1,FALSE)</f>
        <v>1516</v>
      </c>
      <c r="AA95" s="1">
        <f>VLOOKUP($B95,'1か月一覧'!$A:$AH,'2か月一覧'!AA$1,FALSE)+VLOOKUP($C95,'1か月一覧'!$A:$AH,'2か月一覧'!AA$1,FALSE)</f>
        <v>1516</v>
      </c>
      <c r="AB95" s="1">
        <f>VLOOKUP($B95,'1か月一覧'!$A:$AH,'2か月一覧'!AB$1,FALSE)+VLOOKUP($C95,'1か月一覧'!$A:$AH,'2か月一覧'!AB$1,FALSE)</f>
        <v>1516</v>
      </c>
      <c r="AC95" s="1">
        <f>VLOOKUP($B95,'1か月一覧'!$A:$AH,'2か月一覧'!AC$1,FALSE)+VLOOKUP($C95,'1か月一覧'!$A:$AH,'2か月一覧'!AC$1,FALSE)</f>
        <v>1852</v>
      </c>
      <c r="AD95" s="1">
        <f>VLOOKUP($B95,'1か月一覧'!$A:$AH,'2か月一覧'!AD$1,FALSE)+VLOOKUP($C95,'1か月一覧'!$A:$AH,'2か月一覧'!AD$1,FALSE)</f>
        <v>1868</v>
      </c>
      <c r="AE95" s="1">
        <f>VLOOKUP($B95,'1か月一覧'!$A:$AH,'2か月一覧'!AE$1,FALSE)+VLOOKUP($C95,'1か月一覧'!$A:$AH,'2か月一覧'!AE$1,FALSE)</f>
        <v>1992</v>
      </c>
      <c r="AF95" s="1">
        <f>VLOOKUP($B95,'1か月一覧'!$A:$AH,'2か月一覧'!AF$1,FALSE)+VLOOKUP($C95,'1か月一覧'!$A:$AH,'2か月一覧'!AF$1,FALSE)</f>
        <v>2086</v>
      </c>
      <c r="AG95" s="1">
        <f>VLOOKUP($B95,'1か月一覧'!$A:$AH,'2か月一覧'!AG$1,FALSE)+VLOOKUP($C95,'1か月一覧'!$A:$AH,'2か月一覧'!AG$1,FALSE)</f>
        <v>4782</v>
      </c>
      <c r="AH95" s="1">
        <f>VLOOKUP($B95,'1か月一覧'!$A:$AH,'2か月一覧'!AH$1,FALSE)+VLOOKUP($C95,'1か月一覧'!$A:$AH,'2か月一覧'!AH$1,FALSE)</f>
        <v>4982</v>
      </c>
      <c r="AI95" s="1">
        <f>VLOOKUP($B95,'1か月一覧'!$A:$AH,'2か月一覧'!AI$1,FALSE)+VLOOKUP($C95,'1か月一覧'!$A:$AH,'2か月一覧'!AI$1,FALSE)</f>
        <v>19882</v>
      </c>
      <c r="AJ95" s="1">
        <f>VLOOKUP($B95,'1か月一覧'!$A:$AH,'2か月一覧'!AJ$1,FALSE)+VLOOKUP($C95,'1か月一覧'!$A:$AH,'2か月一覧'!AJ$1,FALSE)</f>
        <v>1561</v>
      </c>
    </row>
    <row r="96" spans="1:36">
      <c r="A96" s="1">
        <v>92</v>
      </c>
      <c r="B96" s="1">
        <f t="shared" si="5"/>
        <v>46</v>
      </c>
      <c r="C96" s="1">
        <f t="shared" si="6"/>
        <v>46</v>
      </c>
      <c r="D96" s="1">
        <f>VLOOKUP($B96,'1か月一覧'!$A:$AH,'2か月一覧'!D$1,FALSE)+VLOOKUP($C96,'1か月一覧'!$A:$AH,'2か月一覧'!D$1,FALSE)</f>
        <v>16884</v>
      </c>
      <c r="E96" s="1">
        <f>VLOOKUP($B96,'1か月一覧'!$A:$AH,'2か月一覧'!E$1,FALSE)+VLOOKUP($C96,'1か月一覧'!$A:$AH,'2か月一覧'!E$1,FALSE)</f>
        <v>16884</v>
      </c>
      <c r="F96" s="1">
        <f>VLOOKUP($B96,'1か月一覧'!$A:$AH,'2か月一覧'!F$1,FALSE)+VLOOKUP($C96,'1か月一覧'!$A:$AH,'2か月一覧'!F$1,FALSE)</f>
        <v>16884</v>
      </c>
      <c r="G96" s="1">
        <f>VLOOKUP($B96,'1か月一覧'!$A:$AH,'2か月一覧'!G$1,FALSE)+VLOOKUP($C96,'1か月一覧'!$A:$AH,'2か月一覧'!G$1,FALSE)</f>
        <v>20606</v>
      </c>
      <c r="H96" s="1">
        <f>VLOOKUP($B96,'1か月一覧'!$A:$AH,'2か月一覧'!H$1,FALSE)+VLOOKUP($C96,'1か月一覧'!$A:$AH,'2か月一覧'!H$1,FALSE)</f>
        <v>20782</v>
      </c>
      <c r="I96" s="1">
        <f>VLOOKUP($B96,'1か月一覧'!$A:$AH,'2か月一覧'!I$1,FALSE)+VLOOKUP($C96,'1か月一覧'!$A:$AH,'2か月一覧'!I$1,FALSE)</f>
        <v>22146</v>
      </c>
      <c r="J96" s="1">
        <f>VLOOKUP($B96,'1か月一覧'!$A:$AH,'2か月一覧'!J$1,FALSE)+VLOOKUP($C96,'1か月一覧'!$A:$AH,'2か月一覧'!J$1,FALSE)</f>
        <v>23180</v>
      </c>
      <c r="K96" s="1">
        <f>VLOOKUP($B96,'1か月一覧'!$A:$AH,'2か月一覧'!K$1,FALSE)+VLOOKUP($C96,'1か月一覧'!$A:$AH,'2か月一覧'!K$1,FALSE)</f>
        <v>52836</v>
      </c>
      <c r="L96" s="1">
        <f>VLOOKUP($B96,'1か月一覧'!$A:$AH,'2か月一覧'!L$1,FALSE)+VLOOKUP($C96,'1か月一覧'!$A:$AH,'2か月一覧'!L$1,FALSE)</f>
        <v>55036</v>
      </c>
      <c r="M96" s="1">
        <f>VLOOKUP($B96,'1か月一覧'!$A:$AH,'2か月一覧'!M$1,FALSE)+VLOOKUP($C96,'1か月一覧'!$A:$AH,'2か月一覧'!M$1,FALSE)</f>
        <v>218936</v>
      </c>
      <c r="N96" s="1">
        <f>VLOOKUP($B96,'1か月一覧'!$A:$AH,'2か月一覧'!N$1,FALSE)+VLOOKUP($C96,'1か月一覧'!$A:$AH,'2か月一覧'!N$1,FALSE)</f>
        <v>17396</v>
      </c>
      <c r="O96" s="1">
        <f>VLOOKUP($B96,'1か月一覧'!$A:$AH,'2か月一覧'!O$1,FALSE)+VLOOKUP($C96,'1か月一覧'!$A:$AH,'2か月一覧'!O$1,FALSE)</f>
        <v>15350</v>
      </c>
      <c r="P96" s="1">
        <f>VLOOKUP($B96,'1か月一覧'!$A:$AH,'2か月一覧'!P$1,FALSE)+VLOOKUP($C96,'1か月一覧'!$A:$AH,'2か月一覧'!P$1,FALSE)</f>
        <v>15350</v>
      </c>
      <c r="Q96" s="1">
        <f>VLOOKUP($B96,'1か月一覧'!$A:$AH,'2か月一覧'!Q$1,FALSE)+VLOOKUP($C96,'1か月一覧'!$A:$AH,'2か月一覧'!Q$1,FALSE)</f>
        <v>15350</v>
      </c>
      <c r="R96" s="1">
        <f>VLOOKUP($B96,'1か月一覧'!$A:$AH,'2か月一覧'!R$1,FALSE)+VLOOKUP($C96,'1か月一覧'!$A:$AH,'2か月一覧'!R$1,FALSE)</f>
        <v>18734</v>
      </c>
      <c r="S96" s="1">
        <f>VLOOKUP($B96,'1か月一覧'!$A:$AH,'2か月一覧'!S$1,FALSE)+VLOOKUP($C96,'1か月一覧'!$A:$AH,'2か月一覧'!S$1,FALSE)</f>
        <v>18894</v>
      </c>
      <c r="T96" s="1">
        <f>VLOOKUP($B96,'1か月一覧'!$A:$AH,'2か月一覧'!T$1,FALSE)+VLOOKUP($C96,'1か月一覧'!$A:$AH,'2か月一覧'!T$1,FALSE)</f>
        <v>20134</v>
      </c>
      <c r="U96" s="1">
        <f>VLOOKUP($B96,'1か月一覧'!$A:$AH,'2か月一覧'!U$1,FALSE)+VLOOKUP($C96,'1か月一覧'!$A:$AH,'2か月一覧'!U$1,FALSE)</f>
        <v>21074</v>
      </c>
      <c r="V96" s="1">
        <f>VLOOKUP($B96,'1か月一覧'!$A:$AH,'2か月一覧'!V$1,FALSE)+VLOOKUP($C96,'1か月一覧'!$A:$AH,'2か月一覧'!V$1,FALSE)</f>
        <v>48034</v>
      </c>
      <c r="W96" s="1">
        <f>VLOOKUP($B96,'1か月一覧'!$A:$AH,'2か月一覧'!W$1,FALSE)+VLOOKUP($C96,'1か月一覧'!$A:$AH,'2か月一覧'!W$1,FALSE)</f>
        <v>50034</v>
      </c>
      <c r="X96" s="1">
        <f>VLOOKUP($B96,'1か月一覧'!$A:$AH,'2か月一覧'!X$1,FALSE)+VLOOKUP($C96,'1か月一覧'!$A:$AH,'2か月一覧'!X$1,FALSE)</f>
        <v>199034</v>
      </c>
      <c r="Y96" s="1">
        <f>VLOOKUP($B96,'1か月一覧'!$A:$AH,'2か月一覧'!Y$1,FALSE)+VLOOKUP($C96,'1か月一覧'!$A:$AH,'2か月一覧'!Y$1,FALSE)</f>
        <v>15815.999999999998</v>
      </c>
      <c r="Z96" s="1">
        <f>VLOOKUP($B96,'1か月一覧'!$A:$AH,'2か月一覧'!Z$1,FALSE)+VLOOKUP($C96,'1か月一覧'!$A:$AH,'2か月一覧'!Z$1,FALSE)</f>
        <v>1534</v>
      </c>
      <c r="AA96" s="1">
        <f>VLOOKUP($B96,'1か月一覧'!$A:$AH,'2か月一覧'!AA$1,FALSE)+VLOOKUP($C96,'1か月一覧'!$A:$AH,'2か月一覧'!AA$1,FALSE)</f>
        <v>1534</v>
      </c>
      <c r="AB96" s="1">
        <f>VLOOKUP($B96,'1か月一覧'!$A:$AH,'2か月一覧'!AB$1,FALSE)+VLOOKUP($C96,'1か月一覧'!$A:$AH,'2か月一覧'!AB$1,FALSE)</f>
        <v>1534</v>
      </c>
      <c r="AC96" s="1">
        <f>VLOOKUP($B96,'1か月一覧'!$A:$AH,'2か月一覧'!AC$1,FALSE)+VLOOKUP($C96,'1か月一覧'!$A:$AH,'2か月一覧'!AC$1,FALSE)</f>
        <v>1872</v>
      </c>
      <c r="AD96" s="1">
        <f>VLOOKUP($B96,'1か月一覧'!$A:$AH,'2か月一覧'!AD$1,FALSE)+VLOOKUP($C96,'1か月一覧'!$A:$AH,'2か月一覧'!AD$1,FALSE)</f>
        <v>1888</v>
      </c>
      <c r="AE96" s="1">
        <f>VLOOKUP($B96,'1か月一覧'!$A:$AH,'2か月一覧'!AE$1,FALSE)+VLOOKUP($C96,'1か月一覧'!$A:$AH,'2か月一覧'!AE$1,FALSE)</f>
        <v>2012</v>
      </c>
      <c r="AF96" s="1">
        <f>VLOOKUP($B96,'1か月一覧'!$A:$AH,'2か月一覧'!AF$1,FALSE)+VLOOKUP($C96,'1か月一覧'!$A:$AH,'2か月一覧'!AF$1,FALSE)</f>
        <v>2106</v>
      </c>
      <c r="AG96" s="1">
        <f>VLOOKUP($B96,'1か月一覧'!$A:$AH,'2か月一覧'!AG$1,FALSE)+VLOOKUP($C96,'1か月一覧'!$A:$AH,'2か月一覧'!AG$1,FALSE)</f>
        <v>4802</v>
      </c>
      <c r="AH96" s="1">
        <f>VLOOKUP($B96,'1か月一覧'!$A:$AH,'2か月一覧'!AH$1,FALSE)+VLOOKUP($C96,'1か月一覧'!$A:$AH,'2か月一覧'!AH$1,FALSE)</f>
        <v>5002</v>
      </c>
      <c r="AI96" s="1">
        <f>VLOOKUP($B96,'1か月一覧'!$A:$AH,'2か月一覧'!AI$1,FALSE)+VLOOKUP($C96,'1か月一覧'!$A:$AH,'2か月一覧'!AI$1,FALSE)</f>
        <v>19902</v>
      </c>
      <c r="AJ96" s="1">
        <f>VLOOKUP($B96,'1か月一覧'!$A:$AH,'2か月一覧'!AJ$1,FALSE)+VLOOKUP($C96,'1か月一覧'!$A:$AH,'2か月一覧'!AJ$1,FALSE)</f>
        <v>1580</v>
      </c>
    </row>
    <row r="97" spans="1:36">
      <c r="A97" s="1">
        <v>93</v>
      </c>
      <c r="B97" s="1">
        <f t="shared" si="5"/>
        <v>47</v>
      </c>
      <c r="C97" s="1">
        <f t="shared" si="6"/>
        <v>46</v>
      </c>
      <c r="D97" s="1">
        <f>VLOOKUP($B97,'1か月一覧'!$A:$AH,'2か月一覧'!D$1,FALSE)+VLOOKUP($C97,'1か月一覧'!$A:$AH,'2か月一覧'!D$1,FALSE)</f>
        <v>17084</v>
      </c>
      <c r="E97" s="1">
        <f>VLOOKUP($B97,'1か月一覧'!$A:$AH,'2か月一覧'!E$1,FALSE)+VLOOKUP($C97,'1か月一覧'!$A:$AH,'2か月一覧'!E$1,FALSE)</f>
        <v>17084</v>
      </c>
      <c r="F97" s="1">
        <f>VLOOKUP($B97,'1か月一覧'!$A:$AH,'2か月一覧'!F$1,FALSE)+VLOOKUP($C97,'1か月一覧'!$A:$AH,'2か月一覧'!F$1,FALSE)</f>
        <v>17084</v>
      </c>
      <c r="G97" s="1">
        <f>VLOOKUP($B97,'1か月一覧'!$A:$AH,'2か月一覧'!G$1,FALSE)+VLOOKUP($C97,'1か月一覧'!$A:$AH,'2か月一覧'!G$1,FALSE)</f>
        <v>20828</v>
      </c>
      <c r="H97" s="1">
        <f>VLOOKUP($B97,'1か月一覧'!$A:$AH,'2か月一覧'!H$1,FALSE)+VLOOKUP($C97,'1か月一覧'!$A:$AH,'2か月一覧'!H$1,FALSE)</f>
        <v>21004</v>
      </c>
      <c r="I97" s="1">
        <f>VLOOKUP($B97,'1か月一覧'!$A:$AH,'2か月一覧'!I$1,FALSE)+VLOOKUP($C97,'1か月一覧'!$A:$AH,'2か月一覧'!I$1,FALSE)</f>
        <v>22368</v>
      </c>
      <c r="J97" s="1">
        <f>VLOOKUP($B97,'1か月一覧'!$A:$AH,'2か月一覧'!J$1,FALSE)+VLOOKUP($C97,'1か月一覧'!$A:$AH,'2か月一覧'!J$1,FALSE)</f>
        <v>23402</v>
      </c>
      <c r="K97" s="1">
        <f>VLOOKUP($B97,'1か月一覧'!$A:$AH,'2か月一覧'!K$1,FALSE)+VLOOKUP($C97,'1か月一覧'!$A:$AH,'2か月一覧'!K$1,FALSE)</f>
        <v>53058</v>
      </c>
      <c r="L97" s="1">
        <f>VLOOKUP($B97,'1か月一覧'!$A:$AH,'2か月一覧'!L$1,FALSE)+VLOOKUP($C97,'1か月一覧'!$A:$AH,'2か月一覧'!L$1,FALSE)</f>
        <v>55258</v>
      </c>
      <c r="M97" s="1">
        <f>VLOOKUP($B97,'1か月一覧'!$A:$AH,'2か月一覧'!M$1,FALSE)+VLOOKUP($C97,'1か月一覧'!$A:$AH,'2か月一覧'!M$1,FALSE)</f>
        <v>219158</v>
      </c>
      <c r="N97" s="1">
        <f>VLOOKUP($B97,'1か月一覧'!$A:$AH,'2か月一覧'!N$1,FALSE)+VLOOKUP($C97,'1か月一覧'!$A:$AH,'2か月一覧'!N$1,FALSE)</f>
        <v>17605</v>
      </c>
      <c r="O97" s="1">
        <f>VLOOKUP($B97,'1か月一覧'!$A:$AH,'2か月一覧'!O$1,FALSE)+VLOOKUP($C97,'1か月一覧'!$A:$AH,'2か月一覧'!O$1,FALSE)</f>
        <v>15532</v>
      </c>
      <c r="P97" s="1">
        <f>VLOOKUP($B97,'1か月一覧'!$A:$AH,'2か月一覧'!P$1,FALSE)+VLOOKUP($C97,'1か月一覧'!$A:$AH,'2か月一覧'!P$1,FALSE)</f>
        <v>15532</v>
      </c>
      <c r="Q97" s="1">
        <f>VLOOKUP($B97,'1か月一覧'!$A:$AH,'2か月一覧'!Q$1,FALSE)+VLOOKUP($C97,'1か月一覧'!$A:$AH,'2か月一覧'!Q$1,FALSE)</f>
        <v>15532</v>
      </c>
      <c r="R97" s="1">
        <f>VLOOKUP($B97,'1か月一覧'!$A:$AH,'2か月一覧'!R$1,FALSE)+VLOOKUP($C97,'1か月一覧'!$A:$AH,'2か月一覧'!R$1,FALSE)</f>
        <v>18936</v>
      </c>
      <c r="S97" s="1">
        <f>VLOOKUP($B97,'1か月一覧'!$A:$AH,'2か月一覧'!S$1,FALSE)+VLOOKUP($C97,'1か月一覧'!$A:$AH,'2か月一覧'!S$1,FALSE)</f>
        <v>19096</v>
      </c>
      <c r="T97" s="1">
        <f>VLOOKUP($B97,'1か月一覧'!$A:$AH,'2か月一覧'!T$1,FALSE)+VLOOKUP($C97,'1か月一覧'!$A:$AH,'2か月一覧'!T$1,FALSE)</f>
        <v>20336</v>
      </c>
      <c r="U97" s="1">
        <f>VLOOKUP($B97,'1か月一覧'!$A:$AH,'2か月一覧'!U$1,FALSE)+VLOOKUP($C97,'1か月一覧'!$A:$AH,'2か月一覧'!U$1,FALSE)</f>
        <v>21276</v>
      </c>
      <c r="V97" s="1">
        <f>VLOOKUP($B97,'1か月一覧'!$A:$AH,'2か月一覧'!V$1,FALSE)+VLOOKUP($C97,'1か月一覧'!$A:$AH,'2か月一覧'!V$1,FALSE)</f>
        <v>48236</v>
      </c>
      <c r="W97" s="1">
        <f>VLOOKUP($B97,'1か月一覧'!$A:$AH,'2か月一覧'!W$1,FALSE)+VLOOKUP($C97,'1か月一覧'!$A:$AH,'2か月一覧'!W$1,FALSE)</f>
        <v>50236</v>
      </c>
      <c r="X97" s="1">
        <f>VLOOKUP($B97,'1か月一覧'!$A:$AH,'2か月一覧'!X$1,FALSE)+VLOOKUP($C97,'1か月一覧'!$A:$AH,'2か月一覧'!X$1,FALSE)</f>
        <v>199236</v>
      </c>
      <c r="Y97" s="1">
        <f>VLOOKUP($B97,'1か月一覧'!$A:$AH,'2か月一覧'!Y$1,FALSE)+VLOOKUP($C97,'1か月一覧'!$A:$AH,'2か月一覧'!Y$1,FALSE)</f>
        <v>16005.999999999998</v>
      </c>
      <c r="Z97" s="1">
        <f>VLOOKUP($B97,'1か月一覧'!$A:$AH,'2か月一覧'!Z$1,FALSE)+VLOOKUP($C97,'1か月一覧'!$A:$AH,'2か月一覧'!Z$1,FALSE)</f>
        <v>1552</v>
      </c>
      <c r="AA97" s="1">
        <f>VLOOKUP($B97,'1か月一覧'!$A:$AH,'2か月一覧'!AA$1,FALSE)+VLOOKUP($C97,'1か月一覧'!$A:$AH,'2か月一覧'!AA$1,FALSE)</f>
        <v>1552</v>
      </c>
      <c r="AB97" s="1">
        <f>VLOOKUP($B97,'1か月一覧'!$A:$AH,'2か月一覧'!AB$1,FALSE)+VLOOKUP($C97,'1か月一覧'!$A:$AH,'2か月一覧'!AB$1,FALSE)</f>
        <v>1552</v>
      </c>
      <c r="AC97" s="1">
        <f>VLOOKUP($B97,'1か月一覧'!$A:$AH,'2か月一覧'!AC$1,FALSE)+VLOOKUP($C97,'1か月一覧'!$A:$AH,'2か月一覧'!AC$1,FALSE)</f>
        <v>1892</v>
      </c>
      <c r="AD97" s="1">
        <f>VLOOKUP($B97,'1か月一覧'!$A:$AH,'2か月一覧'!AD$1,FALSE)+VLOOKUP($C97,'1か月一覧'!$A:$AH,'2か月一覧'!AD$1,FALSE)</f>
        <v>1908</v>
      </c>
      <c r="AE97" s="1">
        <f>VLOOKUP($B97,'1か月一覧'!$A:$AH,'2か月一覧'!AE$1,FALSE)+VLOOKUP($C97,'1か月一覧'!$A:$AH,'2か月一覧'!AE$1,FALSE)</f>
        <v>2032</v>
      </c>
      <c r="AF97" s="1">
        <f>VLOOKUP($B97,'1か月一覧'!$A:$AH,'2か月一覧'!AF$1,FALSE)+VLOOKUP($C97,'1か月一覧'!$A:$AH,'2か月一覧'!AF$1,FALSE)</f>
        <v>2126</v>
      </c>
      <c r="AG97" s="1">
        <f>VLOOKUP($B97,'1か月一覧'!$A:$AH,'2か月一覧'!AG$1,FALSE)+VLOOKUP($C97,'1か月一覧'!$A:$AH,'2か月一覧'!AG$1,FALSE)</f>
        <v>4822</v>
      </c>
      <c r="AH97" s="1">
        <f>VLOOKUP($B97,'1か月一覧'!$A:$AH,'2か月一覧'!AH$1,FALSE)+VLOOKUP($C97,'1か月一覧'!$A:$AH,'2か月一覧'!AH$1,FALSE)</f>
        <v>5022</v>
      </c>
      <c r="AI97" s="1">
        <f>VLOOKUP($B97,'1か月一覧'!$A:$AH,'2か月一覧'!AI$1,FALSE)+VLOOKUP($C97,'1か月一覧'!$A:$AH,'2か月一覧'!AI$1,FALSE)</f>
        <v>19922</v>
      </c>
      <c r="AJ97" s="1">
        <f>VLOOKUP($B97,'1か月一覧'!$A:$AH,'2か月一覧'!AJ$1,FALSE)+VLOOKUP($C97,'1か月一覧'!$A:$AH,'2か月一覧'!AJ$1,FALSE)</f>
        <v>1599</v>
      </c>
    </row>
    <row r="98" spans="1:36">
      <c r="A98" s="1">
        <v>94</v>
      </c>
      <c r="B98" s="1">
        <f t="shared" si="5"/>
        <v>47</v>
      </c>
      <c r="C98" s="1">
        <f t="shared" si="6"/>
        <v>47</v>
      </c>
      <c r="D98" s="1">
        <f>VLOOKUP($B98,'1か月一覧'!$A:$AH,'2か月一覧'!D$1,FALSE)+VLOOKUP($C98,'1か月一覧'!$A:$AH,'2か月一覧'!D$1,FALSE)</f>
        <v>17284</v>
      </c>
      <c r="E98" s="1">
        <f>VLOOKUP($B98,'1か月一覧'!$A:$AH,'2か月一覧'!E$1,FALSE)+VLOOKUP($C98,'1か月一覧'!$A:$AH,'2か月一覧'!E$1,FALSE)</f>
        <v>17284</v>
      </c>
      <c r="F98" s="1">
        <f>VLOOKUP($B98,'1か月一覧'!$A:$AH,'2か月一覧'!F$1,FALSE)+VLOOKUP($C98,'1か月一覧'!$A:$AH,'2か月一覧'!F$1,FALSE)</f>
        <v>17284</v>
      </c>
      <c r="G98" s="1">
        <f>VLOOKUP($B98,'1か月一覧'!$A:$AH,'2か月一覧'!G$1,FALSE)+VLOOKUP($C98,'1か月一覧'!$A:$AH,'2か月一覧'!G$1,FALSE)</f>
        <v>21050</v>
      </c>
      <c r="H98" s="1">
        <f>VLOOKUP($B98,'1か月一覧'!$A:$AH,'2か月一覧'!H$1,FALSE)+VLOOKUP($C98,'1か月一覧'!$A:$AH,'2か月一覧'!H$1,FALSE)</f>
        <v>21226</v>
      </c>
      <c r="I98" s="1">
        <f>VLOOKUP($B98,'1か月一覧'!$A:$AH,'2か月一覧'!I$1,FALSE)+VLOOKUP($C98,'1か月一覧'!$A:$AH,'2か月一覧'!I$1,FALSE)</f>
        <v>22590</v>
      </c>
      <c r="J98" s="1">
        <f>VLOOKUP($B98,'1か月一覧'!$A:$AH,'2か月一覧'!J$1,FALSE)+VLOOKUP($C98,'1か月一覧'!$A:$AH,'2か月一覧'!J$1,FALSE)</f>
        <v>23624</v>
      </c>
      <c r="K98" s="1">
        <f>VLOOKUP($B98,'1か月一覧'!$A:$AH,'2か月一覧'!K$1,FALSE)+VLOOKUP($C98,'1か月一覧'!$A:$AH,'2か月一覧'!K$1,FALSE)</f>
        <v>53280</v>
      </c>
      <c r="L98" s="1">
        <f>VLOOKUP($B98,'1か月一覧'!$A:$AH,'2か月一覧'!L$1,FALSE)+VLOOKUP($C98,'1か月一覧'!$A:$AH,'2か月一覧'!L$1,FALSE)</f>
        <v>55480</v>
      </c>
      <c r="M98" s="1">
        <f>VLOOKUP($B98,'1か月一覧'!$A:$AH,'2か月一覧'!M$1,FALSE)+VLOOKUP($C98,'1か月一覧'!$A:$AH,'2か月一覧'!M$1,FALSE)</f>
        <v>219380</v>
      </c>
      <c r="N98" s="1">
        <f>VLOOKUP($B98,'1か月一覧'!$A:$AH,'2か月一覧'!N$1,FALSE)+VLOOKUP($C98,'1か月一覧'!$A:$AH,'2か月一覧'!N$1,FALSE)</f>
        <v>17814</v>
      </c>
      <c r="O98" s="1">
        <f>VLOOKUP($B98,'1か月一覧'!$A:$AH,'2か月一覧'!O$1,FALSE)+VLOOKUP($C98,'1か月一覧'!$A:$AH,'2か月一覧'!O$1,FALSE)</f>
        <v>15714</v>
      </c>
      <c r="P98" s="1">
        <f>VLOOKUP($B98,'1か月一覧'!$A:$AH,'2か月一覧'!P$1,FALSE)+VLOOKUP($C98,'1か月一覧'!$A:$AH,'2か月一覧'!P$1,FALSE)</f>
        <v>15714</v>
      </c>
      <c r="Q98" s="1">
        <f>VLOOKUP($B98,'1か月一覧'!$A:$AH,'2か月一覧'!Q$1,FALSE)+VLOOKUP($C98,'1か月一覧'!$A:$AH,'2か月一覧'!Q$1,FALSE)</f>
        <v>15714</v>
      </c>
      <c r="R98" s="1">
        <f>VLOOKUP($B98,'1か月一覧'!$A:$AH,'2か月一覧'!R$1,FALSE)+VLOOKUP($C98,'1か月一覧'!$A:$AH,'2か月一覧'!R$1,FALSE)</f>
        <v>19138</v>
      </c>
      <c r="S98" s="1">
        <f>VLOOKUP($B98,'1か月一覧'!$A:$AH,'2か月一覧'!S$1,FALSE)+VLOOKUP($C98,'1か月一覧'!$A:$AH,'2か月一覧'!S$1,FALSE)</f>
        <v>19298</v>
      </c>
      <c r="T98" s="1">
        <f>VLOOKUP($B98,'1か月一覧'!$A:$AH,'2か月一覧'!T$1,FALSE)+VLOOKUP($C98,'1か月一覧'!$A:$AH,'2か月一覧'!T$1,FALSE)</f>
        <v>20538</v>
      </c>
      <c r="U98" s="1">
        <f>VLOOKUP($B98,'1か月一覧'!$A:$AH,'2か月一覧'!U$1,FALSE)+VLOOKUP($C98,'1か月一覧'!$A:$AH,'2か月一覧'!U$1,FALSE)</f>
        <v>21478</v>
      </c>
      <c r="V98" s="1">
        <f>VLOOKUP($B98,'1か月一覧'!$A:$AH,'2か月一覧'!V$1,FALSE)+VLOOKUP($C98,'1か月一覧'!$A:$AH,'2か月一覧'!V$1,FALSE)</f>
        <v>48438</v>
      </c>
      <c r="W98" s="1">
        <f>VLOOKUP($B98,'1か月一覧'!$A:$AH,'2か月一覧'!W$1,FALSE)+VLOOKUP($C98,'1か月一覧'!$A:$AH,'2か月一覧'!W$1,FALSE)</f>
        <v>50438</v>
      </c>
      <c r="X98" s="1">
        <f>VLOOKUP($B98,'1か月一覧'!$A:$AH,'2か月一覧'!X$1,FALSE)+VLOOKUP($C98,'1か月一覧'!$A:$AH,'2か月一覧'!X$1,FALSE)</f>
        <v>199438</v>
      </c>
      <c r="Y98" s="1">
        <f>VLOOKUP($B98,'1か月一覧'!$A:$AH,'2か月一覧'!Y$1,FALSE)+VLOOKUP($C98,'1か月一覧'!$A:$AH,'2か月一覧'!Y$1,FALSE)</f>
        <v>16195.999999999998</v>
      </c>
      <c r="Z98" s="1">
        <f>VLOOKUP($B98,'1か月一覧'!$A:$AH,'2か月一覧'!Z$1,FALSE)+VLOOKUP($C98,'1か月一覧'!$A:$AH,'2か月一覧'!Z$1,FALSE)</f>
        <v>1570</v>
      </c>
      <c r="AA98" s="1">
        <f>VLOOKUP($B98,'1か月一覧'!$A:$AH,'2か月一覧'!AA$1,FALSE)+VLOOKUP($C98,'1か月一覧'!$A:$AH,'2か月一覧'!AA$1,FALSE)</f>
        <v>1570</v>
      </c>
      <c r="AB98" s="1">
        <f>VLOOKUP($B98,'1か月一覧'!$A:$AH,'2か月一覧'!AB$1,FALSE)+VLOOKUP($C98,'1か月一覧'!$A:$AH,'2か月一覧'!AB$1,FALSE)</f>
        <v>1570</v>
      </c>
      <c r="AC98" s="1">
        <f>VLOOKUP($B98,'1か月一覧'!$A:$AH,'2か月一覧'!AC$1,FALSE)+VLOOKUP($C98,'1か月一覧'!$A:$AH,'2か月一覧'!AC$1,FALSE)</f>
        <v>1912</v>
      </c>
      <c r="AD98" s="1">
        <f>VLOOKUP($B98,'1か月一覧'!$A:$AH,'2か月一覧'!AD$1,FALSE)+VLOOKUP($C98,'1か月一覧'!$A:$AH,'2か月一覧'!AD$1,FALSE)</f>
        <v>1928</v>
      </c>
      <c r="AE98" s="1">
        <f>VLOOKUP($B98,'1か月一覧'!$A:$AH,'2か月一覧'!AE$1,FALSE)+VLOOKUP($C98,'1か月一覧'!$A:$AH,'2か月一覧'!AE$1,FALSE)</f>
        <v>2052</v>
      </c>
      <c r="AF98" s="1">
        <f>VLOOKUP($B98,'1か月一覧'!$A:$AH,'2か月一覧'!AF$1,FALSE)+VLOOKUP($C98,'1か月一覧'!$A:$AH,'2か月一覧'!AF$1,FALSE)</f>
        <v>2146</v>
      </c>
      <c r="AG98" s="1">
        <f>VLOOKUP($B98,'1か月一覧'!$A:$AH,'2か月一覧'!AG$1,FALSE)+VLOOKUP($C98,'1か月一覧'!$A:$AH,'2か月一覧'!AG$1,FALSE)</f>
        <v>4842</v>
      </c>
      <c r="AH98" s="1">
        <f>VLOOKUP($B98,'1か月一覧'!$A:$AH,'2か月一覧'!AH$1,FALSE)+VLOOKUP($C98,'1か月一覧'!$A:$AH,'2か月一覧'!AH$1,FALSE)</f>
        <v>5042</v>
      </c>
      <c r="AI98" s="1">
        <f>VLOOKUP($B98,'1か月一覧'!$A:$AH,'2か月一覧'!AI$1,FALSE)+VLOOKUP($C98,'1か月一覧'!$A:$AH,'2か月一覧'!AI$1,FALSE)</f>
        <v>19942</v>
      </c>
      <c r="AJ98" s="1">
        <f>VLOOKUP($B98,'1か月一覧'!$A:$AH,'2か月一覧'!AJ$1,FALSE)+VLOOKUP($C98,'1か月一覧'!$A:$AH,'2か月一覧'!AJ$1,FALSE)</f>
        <v>1618</v>
      </c>
    </row>
    <row r="99" spans="1:36">
      <c r="A99" s="1">
        <v>95</v>
      </c>
      <c r="B99" s="1">
        <f t="shared" si="5"/>
        <v>48</v>
      </c>
      <c r="C99" s="1">
        <f t="shared" si="6"/>
        <v>47</v>
      </c>
      <c r="D99" s="1">
        <f>VLOOKUP($B99,'1か月一覧'!$A:$AH,'2か月一覧'!D$1,FALSE)+VLOOKUP($C99,'1か月一覧'!$A:$AH,'2か月一覧'!D$1,FALSE)</f>
        <v>17484</v>
      </c>
      <c r="E99" s="1">
        <f>VLOOKUP($B99,'1か月一覧'!$A:$AH,'2か月一覧'!E$1,FALSE)+VLOOKUP($C99,'1か月一覧'!$A:$AH,'2か月一覧'!E$1,FALSE)</f>
        <v>17484</v>
      </c>
      <c r="F99" s="1">
        <f>VLOOKUP($B99,'1か月一覧'!$A:$AH,'2か月一覧'!F$1,FALSE)+VLOOKUP($C99,'1か月一覧'!$A:$AH,'2か月一覧'!F$1,FALSE)</f>
        <v>17484</v>
      </c>
      <c r="G99" s="1">
        <f>VLOOKUP($B99,'1か月一覧'!$A:$AH,'2か月一覧'!G$1,FALSE)+VLOOKUP($C99,'1か月一覧'!$A:$AH,'2か月一覧'!G$1,FALSE)</f>
        <v>21273</v>
      </c>
      <c r="H99" s="1">
        <f>VLOOKUP($B99,'1か月一覧'!$A:$AH,'2か月一覧'!H$1,FALSE)+VLOOKUP($C99,'1か月一覧'!$A:$AH,'2か月一覧'!H$1,FALSE)</f>
        <v>21449</v>
      </c>
      <c r="I99" s="1">
        <f>VLOOKUP($B99,'1か月一覧'!$A:$AH,'2か月一覧'!I$1,FALSE)+VLOOKUP($C99,'1か月一覧'!$A:$AH,'2か月一覧'!I$1,FALSE)</f>
        <v>22813</v>
      </c>
      <c r="J99" s="1">
        <f>VLOOKUP($B99,'1か月一覧'!$A:$AH,'2か月一覧'!J$1,FALSE)+VLOOKUP($C99,'1か月一覧'!$A:$AH,'2か月一覧'!J$1,FALSE)</f>
        <v>23847</v>
      </c>
      <c r="K99" s="1">
        <f>VLOOKUP($B99,'1か月一覧'!$A:$AH,'2か月一覧'!K$1,FALSE)+VLOOKUP($C99,'1か月一覧'!$A:$AH,'2か月一覧'!K$1,FALSE)</f>
        <v>53503</v>
      </c>
      <c r="L99" s="1">
        <f>VLOOKUP($B99,'1か月一覧'!$A:$AH,'2か月一覧'!L$1,FALSE)+VLOOKUP($C99,'1か月一覧'!$A:$AH,'2か月一覧'!L$1,FALSE)</f>
        <v>55703</v>
      </c>
      <c r="M99" s="1">
        <f>VLOOKUP($B99,'1か月一覧'!$A:$AH,'2か月一覧'!M$1,FALSE)+VLOOKUP($C99,'1か月一覧'!$A:$AH,'2か月一覧'!M$1,FALSE)</f>
        <v>219603</v>
      </c>
      <c r="N99" s="1">
        <f>VLOOKUP($B99,'1か月一覧'!$A:$AH,'2か月一覧'!N$1,FALSE)+VLOOKUP($C99,'1か月一覧'!$A:$AH,'2か月一覧'!N$1,FALSE)</f>
        <v>18023</v>
      </c>
      <c r="O99" s="1">
        <f>VLOOKUP($B99,'1か月一覧'!$A:$AH,'2か月一覧'!O$1,FALSE)+VLOOKUP($C99,'1か月一覧'!$A:$AH,'2か月一覧'!O$1,FALSE)</f>
        <v>15896</v>
      </c>
      <c r="P99" s="1">
        <f>VLOOKUP($B99,'1か月一覧'!$A:$AH,'2か月一覧'!P$1,FALSE)+VLOOKUP($C99,'1か月一覧'!$A:$AH,'2か月一覧'!P$1,FALSE)</f>
        <v>15896</v>
      </c>
      <c r="Q99" s="1">
        <f>VLOOKUP($B99,'1か月一覧'!$A:$AH,'2か月一覧'!Q$1,FALSE)+VLOOKUP($C99,'1か月一覧'!$A:$AH,'2か月一覧'!Q$1,FALSE)</f>
        <v>15896</v>
      </c>
      <c r="R99" s="1">
        <f>VLOOKUP($B99,'1か月一覧'!$A:$AH,'2か月一覧'!R$1,FALSE)+VLOOKUP($C99,'1か月一覧'!$A:$AH,'2か月一覧'!R$1,FALSE)</f>
        <v>19340</v>
      </c>
      <c r="S99" s="1">
        <f>VLOOKUP($B99,'1か月一覧'!$A:$AH,'2か月一覧'!S$1,FALSE)+VLOOKUP($C99,'1か月一覧'!$A:$AH,'2か月一覧'!S$1,FALSE)</f>
        <v>19500</v>
      </c>
      <c r="T99" s="1">
        <f>VLOOKUP($B99,'1か月一覧'!$A:$AH,'2か月一覧'!T$1,FALSE)+VLOOKUP($C99,'1か月一覧'!$A:$AH,'2か月一覧'!T$1,FALSE)</f>
        <v>20740</v>
      </c>
      <c r="U99" s="1">
        <f>VLOOKUP($B99,'1か月一覧'!$A:$AH,'2か月一覧'!U$1,FALSE)+VLOOKUP($C99,'1か月一覧'!$A:$AH,'2か月一覧'!U$1,FALSE)</f>
        <v>21680</v>
      </c>
      <c r="V99" s="1">
        <f>VLOOKUP($B99,'1か月一覧'!$A:$AH,'2か月一覧'!V$1,FALSE)+VLOOKUP($C99,'1か月一覧'!$A:$AH,'2か月一覧'!V$1,FALSE)</f>
        <v>48640</v>
      </c>
      <c r="W99" s="1">
        <f>VLOOKUP($B99,'1か月一覧'!$A:$AH,'2か月一覧'!W$1,FALSE)+VLOOKUP($C99,'1か月一覧'!$A:$AH,'2か月一覧'!W$1,FALSE)</f>
        <v>50640</v>
      </c>
      <c r="X99" s="1">
        <f>VLOOKUP($B99,'1か月一覧'!$A:$AH,'2か月一覧'!X$1,FALSE)+VLOOKUP($C99,'1か月一覧'!$A:$AH,'2か月一覧'!X$1,FALSE)</f>
        <v>199640</v>
      </c>
      <c r="Y99" s="1">
        <f>VLOOKUP($B99,'1か月一覧'!$A:$AH,'2か月一覧'!Y$1,FALSE)+VLOOKUP($C99,'1か月一覧'!$A:$AH,'2か月一覧'!Y$1,FALSE)</f>
        <v>16385.999999999996</v>
      </c>
      <c r="Z99" s="1">
        <f>VLOOKUP($B99,'1か月一覧'!$A:$AH,'2か月一覧'!Z$1,FALSE)+VLOOKUP($C99,'1か月一覧'!$A:$AH,'2か月一覧'!Z$1,FALSE)</f>
        <v>1588</v>
      </c>
      <c r="AA99" s="1">
        <f>VLOOKUP($B99,'1か月一覧'!$A:$AH,'2か月一覧'!AA$1,FALSE)+VLOOKUP($C99,'1か月一覧'!$A:$AH,'2か月一覧'!AA$1,FALSE)</f>
        <v>1588</v>
      </c>
      <c r="AB99" s="1">
        <f>VLOOKUP($B99,'1か月一覧'!$A:$AH,'2か月一覧'!AB$1,FALSE)+VLOOKUP($C99,'1か月一覧'!$A:$AH,'2か月一覧'!AB$1,FALSE)</f>
        <v>1588</v>
      </c>
      <c r="AC99" s="1">
        <f>VLOOKUP($B99,'1か月一覧'!$A:$AH,'2か月一覧'!AC$1,FALSE)+VLOOKUP($C99,'1か月一覧'!$A:$AH,'2か月一覧'!AC$1,FALSE)</f>
        <v>1933</v>
      </c>
      <c r="AD99" s="1">
        <f>VLOOKUP($B99,'1か月一覧'!$A:$AH,'2か月一覧'!AD$1,FALSE)+VLOOKUP($C99,'1か月一覧'!$A:$AH,'2か月一覧'!AD$1,FALSE)</f>
        <v>1949</v>
      </c>
      <c r="AE99" s="1">
        <f>VLOOKUP($B99,'1か月一覧'!$A:$AH,'2か月一覧'!AE$1,FALSE)+VLOOKUP($C99,'1か月一覧'!$A:$AH,'2か月一覧'!AE$1,FALSE)</f>
        <v>2073</v>
      </c>
      <c r="AF99" s="1">
        <f>VLOOKUP($B99,'1か月一覧'!$A:$AH,'2か月一覧'!AF$1,FALSE)+VLOOKUP($C99,'1か月一覧'!$A:$AH,'2か月一覧'!AF$1,FALSE)</f>
        <v>2167</v>
      </c>
      <c r="AG99" s="1">
        <f>VLOOKUP($B99,'1か月一覧'!$A:$AH,'2か月一覧'!AG$1,FALSE)+VLOOKUP($C99,'1か月一覧'!$A:$AH,'2か月一覧'!AG$1,FALSE)</f>
        <v>4863</v>
      </c>
      <c r="AH99" s="1">
        <f>VLOOKUP($B99,'1か月一覧'!$A:$AH,'2か月一覧'!AH$1,FALSE)+VLOOKUP($C99,'1か月一覧'!$A:$AH,'2か月一覧'!AH$1,FALSE)</f>
        <v>5063</v>
      </c>
      <c r="AI99" s="1">
        <f>VLOOKUP($B99,'1か月一覧'!$A:$AH,'2か月一覧'!AI$1,FALSE)+VLOOKUP($C99,'1か月一覧'!$A:$AH,'2か月一覧'!AI$1,FALSE)</f>
        <v>19963</v>
      </c>
      <c r="AJ99" s="1">
        <f>VLOOKUP($B99,'1か月一覧'!$A:$AH,'2か月一覧'!AJ$1,FALSE)+VLOOKUP($C99,'1か月一覧'!$A:$AH,'2か月一覧'!AJ$1,FALSE)</f>
        <v>1637</v>
      </c>
    </row>
    <row r="100" spans="1:36">
      <c r="A100" s="1">
        <v>96</v>
      </c>
      <c r="B100" s="1">
        <f t="shared" si="5"/>
        <v>48</v>
      </c>
      <c r="C100" s="1">
        <f t="shared" si="6"/>
        <v>48</v>
      </c>
      <c r="D100" s="1">
        <f>VLOOKUP($B100,'1か月一覧'!$A:$AH,'2か月一覧'!D$1,FALSE)+VLOOKUP($C100,'1か月一覧'!$A:$AH,'2か月一覧'!D$1,FALSE)</f>
        <v>17684</v>
      </c>
      <c r="E100" s="1">
        <f>VLOOKUP($B100,'1か月一覧'!$A:$AH,'2か月一覧'!E$1,FALSE)+VLOOKUP($C100,'1か月一覧'!$A:$AH,'2か月一覧'!E$1,FALSE)</f>
        <v>17684</v>
      </c>
      <c r="F100" s="1">
        <f>VLOOKUP($B100,'1か月一覧'!$A:$AH,'2か月一覧'!F$1,FALSE)+VLOOKUP($C100,'1か月一覧'!$A:$AH,'2か月一覧'!F$1,FALSE)</f>
        <v>17684</v>
      </c>
      <c r="G100" s="1">
        <f>VLOOKUP($B100,'1か月一覧'!$A:$AH,'2か月一覧'!G$1,FALSE)+VLOOKUP($C100,'1か月一覧'!$A:$AH,'2か月一覧'!G$1,FALSE)</f>
        <v>21496</v>
      </c>
      <c r="H100" s="1">
        <f>VLOOKUP($B100,'1か月一覧'!$A:$AH,'2か月一覧'!H$1,FALSE)+VLOOKUP($C100,'1か月一覧'!$A:$AH,'2か月一覧'!H$1,FALSE)</f>
        <v>21672</v>
      </c>
      <c r="I100" s="1">
        <f>VLOOKUP($B100,'1か月一覧'!$A:$AH,'2か月一覧'!I$1,FALSE)+VLOOKUP($C100,'1か月一覧'!$A:$AH,'2か月一覧'!I$1,FALSE)</f>
        <v>23036</v>
      </c>
      <c r="J100" s="1">
        <f>VLOOKUP($B100,'1か月一覧'!$A:$AH,'2か月一覧'!J$1,FALSE)+VLOOKUP($C100,'1か月一覧'!$A:$AH,'2か月一覧'!J$1,FALSE)</f>
        <v>24070</v>
      </c>
      <c r="K100" s="1">
        <f>VLOOKUP($B100,'1か月一覧'!$A:$AH,'2か月一覧'!K$1,FALSE)+VLOOKUP($C100,'1か月一覧'!$A:$AH,'2か月一覧'!K$1,FALSE)</f>
        <v>53726</v>
      </c>
      <c r="L100" s="1">
        <f>VLOOKUP($B100,'1か月一覧'!$A:$AH,'2か月一覧'!L$1,FALSE)+VLOOKUP($C100,'1か月一覧'!$A:$AH,'2か月一覧'!L$1,FALSE)</f>
        <v>55926</v>
      </c>
      <c r="M100" s="1">
        <f>VLOOKUP($B100,'1か月一覧'!$A:$AH,'2か月一覧'!M$1,FALSE)+VLOOKUP($C100,'1か月一覧'!$A:$AH,'2か月一覧'!M$1,FALSE)</f>
        <v>219826</v>
      </c>
      <c r="N100" s="1">
        <f>VLOOKUP($B100,'1か月一覧'!$A:$AH,'2か月一覧'!N$1,FALSE)+VLOOKUP($C100,'1か月一覧'!$A:$AH,'2か月一覧'!N$1,FALSE)</f>
        <v>18231.999999999996</v>
      </c>
      <c r="O100" s="1">
        <f>VLOOKUP($B100,'1か月一覧'!$A:$AH,'2か月一覧'!O$1,FALSE)+VLOOKUP($C100,'1か月一覧'!$A:$AH,'2か月一覧'!O$1,FALSE)</f>
        <v>16078</v>
      </c>
      <c r="P100" s="1">
        <f>VLOOKUP($B100,'1か月一覧'!$A:$AH,'2か月一覧'!P$1,FALSE)+VLOOKUP($C100,'1か月一覧'!$A:$AH,'2か月一覧'!P$1,FALSE)</f>
        <v>16078</v>
      </c>
      <c r="Q100" s="1">
        <f>VLOOKUP($B100,'1か月一覧'!$A:$AH,'2か月一覧'!Q$1,FALSE)+VLOOKUP($C100,'1か月一覧'!$A:$AH,'2か月一覧'!Q$1,FALSE)</f>
        <v>16078</v>
      </c>
      <c r="R100" s="1">
        <f>VLOOKUP($B100,'1か月一覧'!$A:$AH,'2か月一覧'!R$1,FALSE)+VLOOKUP($C100,'1か月一覧'!$A:$AH,'2か月一覧'!R$1,FALSE)</f>
        <v>19542</v>
      </c>
      <c r="S100" s="1">
        <f>VLOOKUP($B100,'1か月一覧'!$A:$AH,'2か月一覧'!S$1,FALSE)+VLOOKUP($C100,'1か月一覧'!$A:$AH,'2か月一覧'!S$1,FALSE)</f>
        <v>19702</v>
      </c>
      <c r="T100" s="1">
        <f>VLOOKUP($B100,'1か月一覧'!$A:$AH,'2か月一覧'!T$1,FALSE)+VLOOKUP($C100,'1か月一覧'!$A:$AH,'2か月一覧'!T$1,FALSE)</f>
        <v>20942</v>
      </c>
      <c r="U100" s="1">
        <f>VLOOKUP($B100,'1か月一覧'!$A:$AH,'2か月一覧'!U$1,FALSE)+VLOOKUP($C100,'1か月一覧'!$A:$AH,'2か月一覧'!U$1,FALSE)</f>
        <v>21882</v>
      </c>
      <c r="V100" s="1">
        <f>VLOOKUP($B100,'1か月一覧'!$A:$AH,'2か月一覧'!V$1,FALSE)+VLOOKUP($C100,'1か月一覧'!$A:$AH,'2か月一覧'!V$1,FALSE)</f>
        <v>48842</v>
      </c>
      <c r="W100" s="1">
        <f>VLOOKUP($B100,'1か月一覧'!$A:$AH,'2か月一覧'!W$1,FALSE)+VLOOKUP($C100,'1か月一覧'!$A:$AH,'2か月一覧'!W$1,FALSE)</f>
        <v>50842</v>
      </c>
      <c r="X100" s="1">
        <f>VLOOKUP($B100,'1か月一覧'!$A:$AH,'2か月一覧'!X$1,FALSE)+VLOOKUP($C100,'1か月一覧'!$A:$AH,'2か月一覧'!X$1,FALSE)</f>
        <v>199842</v>
      </c>
      <c r="Y100" s="1">
        <f>VLOOKUP($B100,'1か月一覧'!$A:$AH,'2か月一覧'!Y$1,FALSE)+VLOOKUP($C100,'1か月一覧'!$A:$AH,'2か月一覧'!Y$1,FALSE)</f>
        <v>16575.999999999996</v>
      </c>
      <c r="Z100" s="1">
        <f>VLOOKUP($B100,'1か月一覧'!$A:$AH,'2か月一覧'!Z$1,FALSE)+VLOOKUP($C100,'1か月一覧'!$A:$AH,'2か月一覧'!Z$1,FALSE)</f>
        <v>1606</v>
      </c>
      <c r="AA100" s="1">
        <f>VLOOKUP($B100,'1か月一覧'!$A:$AH,'2か月一覧'!AA$1,FALSE)+VLOOKUP($C100,'1か月一覧'!$A:$AH,'2か月一覧'!AA$1,FALSE)</f>
        <v>1606</v>
      </c>
      <c r="AB100" s="1">
        <f>VLOOKUP($B100,'1か月一覧'!$A:$AH,'2か月一覧'!AB$1,FALSE)+VLOOKUP($C100,'1か月一覧'!$A:$AH,'2か月一覧'!AB$1,FALSE)</f>
        <v>1606</v>
      </c>
      <c r="AC100" s="1">
        <f>VLOOKUP($B100,'1か月一覧'!$A:$AH,'2か月一覧'!AC$1,FALSE)+VLOOKUP($C100,'1か月一覧'!$A:$AH,'2か月一覧'!AC$1,FALSE)</f>
        <v>1954</v>
      </c>
      <c r="AD100" s="1">
        <f>VLOOKUP($B100,'1か月一覧'!$A:$AH,'2か月一覧'!AD$1,FALSE)+VLOOKUP($C100,'1か月一覧'!$A:$AH,'2か月一覧'!AD$1,FALSE)</f>
        <v>1970</v>
      </c>
      <c r="AE100" s="1">
        <f>VLOOKUP($B100,'1か月一覧'!$A:$AH,'2か月一覧'!AE$1,FALSE)+VLOOKUP($C100,'1か月一覧'!$A:$AH,'2か月一覧'!AE$1,FALSE)</f>
        <v>2094</v>
      </c>
      <c r="AF100" s="1">
        <f>VLOOKUP($B100,'1か月一覧'!$A:$AH,'2か月一覧'!AF$1,FALSE)+VLOOKUP($C100,'1か月一覧'!$A:$AH,'2か月一覧'!AF$1,FALSE)</f>
        <v>2188</v>
      </c>
      <c r="AG100" s="1">
        <f>VLOOKUP($B100,'1か月一覧'!$A:$AH,'2か月一覧'!AG$1,FALSE)+VLOOKUP($C100,'1か月一覧'!$A:$AH,'2か月一覧'!AG$1,FALSE)</f>
        <v>4884</v>
      </c>
      <c r="AH100" s="1">
        <f>VLOOKUP($B100,'1か月一覧'!$A:$AH,'2か月一覧'!AH$1,FALSE)+VLOOKUP($C100,'1か月一覧'!$A:$AH,'2か月一覧'!AH$1,FALSE)</f>
        <v>5084</v>
      </c>
      <c r="AI100" s="1">
        <f>VLOOKUP($B100,'1か月一覧'!$A:$AH,'2か月一覧'!AI$1,FALSE)+VLOOKUP($C100,'1か月一覧'!$A:$AH,'2か月一覧'!AI$1,FALSE)</f>
        <v>19984</v>
      </c>
      <c r="AJ100" s="1">
        <f>VLOOKUP($B100,'1か月一覧'!$A:$AH,'2か月一覧'!AJ$1,FALSE)+VLOOKUP($C100,'1か月一覧'!$A:$AH,'2か月一覧'!AJ$1,FALSE)</f>
        <v>1656</v>
      </c>
    </row>
    <row r="101" spans="1:36">
      <c r="A101" s="1">
        <v>97</v>
      </c>
      <c r="B101" s="1">
        <f t="shared" si="5"/>
        <v>49</v>
      </c>
      <c r="C101" s="1">
        <f t="shared" si="6"/>
        <v>48</v>
      </c>
      <c r="D101" s="1">
        <f>VLOOKUP($B101,'1か月一覧'!$A:$AH,'2か月一覧'!D$1,FALSE)+VLOOKUP($C101,'1か月一覧'!$A:$AH,'2か月一覧'!D$1,FALSE)</f>
        <v>17885</v>
      </c>
      <c r="E101" s="1">
        <f>VLOOKUP($B101,'1か月一覧'!$A:$AH,'2か月一覧'!E$1,FALSE)+VLOOKUP($C101,'1か月一覧'!$A:$AH,'2か月一覧'!E$1,FALSE)</f>
        <v>17885</v>
      </c>
      <c r="F101" s="1">
        <f>VLOOKUP($B101,'1か月一覧'!$A:$AH,'2か月一覧'!F$1,FALSE)+VLOOKUP($C101,'1か月一覧'!$A:$AH,'2か月一覧'!F$1,FALSE)</f>
        <v>17885</v>
      </c>
      <c r="G101" s="1">
        <f>VLOOKUP($B101,'1か月一覧'!$A:$AH,'2か月一覧'!G$1,FALSE)+VLOOKUP($C101,'1か月一覧'!$A:$AH,'2か月一覧'!G$1,FALSE)</f>
        <v>21718</v>
      </c>
      <c r="H101" s="1">
        <f>VLOOKUP($B101,'1か月一覧'!$A:$AH,'2か月一覧'!H$1,FALSE)+VLOOKUP($C101,'1か月一覧'!$A:$AH,'2か月一覧'!H$1,FALSE)</f>
        <v>21894</v>
      </c>
      <c r="I101" s="1">
        <f>VLOOKUP($B101,'1か月一覧'!$A:$AH,'2か月一覧'!I$1,FALSE)+VLOOKUP($C101,'1か月一覧'!$A:$AH,'2か月一覧'!I$1,FALSE)</f>
        <v>23258</v>
      </c>
      <c r="J101" s="1">
        <f>VLOOKUP($B101,'1か月一覧'!$A:$AH,'2か月一覧'!J$1,FALSE)+VLOOKUP($C101,'1か月一覧'!$A:$AH,'2か月一覧'!J$1,FALSE)</f>
        <v>24292</v>
      </c>
      <c r="K101" s="1">
        <f>VLOOKUP($B101,'1か月一覧'!$A:$AH,'2か月一覧'!K$1,FALSE)+VLOOKUP($C101,'1か月一覧'!$A:$AH,'2か月一覧'!K$1,FALSE)</f>
        <v>53948</v>
      </c>
      <c r="L101" s="1">
        <f>VLOOKUP($B101,'1か月一覧'!$A:$AH,'2か月一覧'!L$1,FALSE)+VLOOKUP($C101,'1か月一覧'!$A:$AH,'2か月一覧'!L$1,FALSE)</f>
        <v>56148</v>
      </c>
      <c r="M101" s="1">
        <f>VLOOKUP($B101,'1か月一覧'!$A:$AH,'2か月一覧'!M$1,FALSE)+VLOOKUP($C101,'1か月一覧'!$A:$AH,'2か月一覧'!M$1,FALSE)</f>
        <v>220048</v>
      </c>
      <c r="N101" s="1">
        <f>VLOOKUP($B101,'1か月一覧'!$A:$AH,'2か月一覧'!N$1,FALSE)+VLOOKUP($C101,'1か月一覧'!$A:$AH,'2か月一覧'!N$1,FALSE)</f>
        <v>18440.999999999996</v>
      </c>
      <c r="O101" s="1">
        <f>VLOOKUP($B101,'1か月一覧'!$A:$AH,'2か月一覧'!O$1,FALSE)+VLOOKUP($C101,'1か月一覧'!$A:$AH,'2か月一覧'!O$1,FALSE)</f>
        <v>16260</v>
      </c>
      <c r="P101" s="1">
        <f>VLOOKUP($B101,'1か月一覧'!$A:$AH,'2か月一覧'!P$1,FALSE)+VLOOKUP($C101,'1か月一覧'!$A:$AH,'2か月一覧'!P$1,FALSE)</f>
        <v>16260</v>
      </c>
      <c r="Q101" s="1">
        <f>VLOOKUP($B101,'1か月一覧'!$A:$AH,'2か月一覧'!Q$1,FALSE)+VLOOKUP($C101,'1か月一覧'!$A:$AH,'2か月一覧'!Q$1,FALSE)</f>
        <v>16260</v>
      </c>
      <c r="R101" s="1">
        <f>VLOOKUP($B101,'1か月一覧'!$A:$AH,'2か月一覧'!R$1,FALSE)+VLOOKUP($C101,'1か月一覧'!$A:$AH,'2か月一覧'!R$1,FALSE)</f>
        <v>19744</v>
      </c>
      <c r="S101" s="1">
        <f>VLOOKUP($B101,'1か月一覧'!$A:$AH,'2か月一覧'!S$1,FALSE)+VLOOKUP($C101,'1か月一覧'!$A:$AH,'2か月一覧'!S$1,FALSE)</f>
        <v>19904</v>
      </c>
      <c r="T101" s="1">
        <f>VLOOKUP($B101,'1か月一覧'!$A:$AH,'2か月一覧'!T$1,FALSE)+VLOOKUP($C101,'1か月一覧'!$A:$AH,'2か月一覧'!T$1,FALSE)</f>
        <v>21144</v>
      </c>
      <c r="U101" s="1">
        <f>VLOOKUP($B101,'1か月一覧'!$A:$AH,'2か月一覧'!U$1,FALSE)+VLOOKUP($C101,'1か月一覧'!$A:$AH,'2か月一覧'!U$1,FALSE)</f>
        <v>22084</v>
      </c>
      <c r="V101" s="1">
        <f>VLOOKUP($B101,'1か月一覧'!$A:$AH,'2か月一覧'!V$1,FALSE)+VLOOKUP($C101,'1か月一覧'!$A:$AH,'2か月一覧'!V$1,FALSE)</f>
        <v>49044</v>
      </c>
      <c r="W101" s="1">
        <f>VLOOKUP($B101,'1か月一覧'!$A:$AH,'2か月一覧'!W$1,FALSE)+VLOOKUP($C101,'1か月一覧'!$A:$AH,'2か月一覧'!W$1,FALSE)</f>
        <v>51044</v>
      </c>
      <c r="X101" s="1">
        <f>VLOOKUP($B101,'1か月一覧'!$A:$AH,'2か月一覧'!X$1,FALSE)+VLOOKUP($C101,'1か月一覧'!$A:$AH,'2か月一覧'!X$1,FALSE)</f>
        <v>200044</v>
      </c>
      <c r="Y101" s="1">
        <f>VLOOKUP($B101,'1か月一覧'!$A:$AH,'2か月一覧'!Y$1,FALSE)+VLOOKUP($C101,'1か月一覧'!$A:$AH,'2か月一覧'!Y$1,FALSE)</f>
        <v>16765.999999999996</v>
      </c>
      <c r="Z101" s="1">
        <f>VLOOKUP($B101,'1か月一覧'!$A:$AH,'2か月一覧'!Z$1,FALSE)+VLOOKUP($C101,'1か月一覧'!$A:$AH,'2か月一覧'!Z$1,FALSE)</f>
        <v>1625</v>
      </c>
      <c r="AA101" s="1">
        <f>VLOOKUP($B101,'1か月一覧'!$A:$AH,'2か月一覧'!AA$1,FALSE)+VLOOKUP($C101,'1か月一覧'!$A:$AH,'2か月一覧'!AA$1,FALSE)</f>
        <v>1625</v>
      </c>
      <c r="AB101" s="1">
        <f>VLOOKUP($B101,'1か月一覧'!$A:$AH,'2か月一覧'!AB$1,FALSE)+VLOOKUP($C101,'1か月一覧'!$A:$AH,'2か月一覧'!AB$1,FALSE)</f>
        <v>1625</v>
      </c>
      <c r="AC101" s="1">
        <f>VLOOKUP($B101,'1か月一覧'!$A:$AH,'2か月一覧'!AC$1,FALSE)+VLOOKUP($C101,'1か月一覧'!$A:$AH,'2か月一覧'!AC$1,FALSE)</f>
        <v>1974</v>
      </c>
      <c r="AD101" s="1">
        <f>VLOOKUP($B101,'1か月一覧'!$A:$AH,'2か月一覧'!AD$1,FALSE)+VLOOKUP($C101,'1か月一覧'!$A:$AH,'2か月一覧'!AD$1,FALSE)</f>
        <v>1990</v>
      </c>
      <c r="AE101" s="1">
        <f>VLOOKUP($B101,'1か月一覧'!$A:$AH,'2か月一覧'!AE$1,FALSE)+VLOOKUP($C101,'1か月一覧'!$A:$AH,'2か月一覧'!AE$1,FALSE)</f>
        <v>2114</v>
      </c>
      <c r="AF101" s="1">
        <f>VLOOKUP($B101,'1か月一覧'!$A:$AH,'2か月一覧'!AF$1,FALSE)+VLOOKUP($C101,'1か月一覧'!$A:$AH,'2か月一覧'!AF$1,FALSE)</f>
        <v>2208</v>
      </c>
      <c r="AG101" s="1">
        <f>VLOOKUP($B101,'1か月一覧'!$A:$AH,'2か月一覧'!AG$1,FALSE)+VLOOKUP($C101,'1か月一覧'!$A:$AH,'2か月一覧'!AG$1,FALSE)</f>
        <v>4904</v>
      </c>
      <c r="AH101" s="1">
        <f>VLOOKUP($B101,'1か月一覧'!$A:$AH,'2か月一覧'!AH$1,FALSE)+VLOOKUP($C101,'1か月一覧'!$A:$AH,'2か月一覧'!AH$1,FALSE)</f>
        <v>5104</v>
      </c>
      <c r="AI101" s="1">
        <f>VLOOKUP($B101,'1か月一覧'!$A:$AH,'2か月一覧'!AI$1,FALSE)+VLOOKUP($C101,'1か月一覧'!$A:$AH,'2か月一覧'!AI$1,FALSE)</f>
        <v>20004</v>
      </c>
      <c r="AJ101" s="1">
        <f>VLOOKUP($B101,'1か月一覧'!$A:$AH,'2か月一覧'!AJ$1,FALSE)+VLOOKUP($C101,'1か月一覧'!$A:$AH,'2か月一覧'!AJ$1,FALSE)</f>
        <v>1675</v>
      </c>
    </row>
    <row r="102" spans="1:36">
      <c r="A102" s="1">
        <v>98</v>
      </c>
      <c r="B102" s="1">
        <f t="shared" si="5"/>
        <v>49</v>
      </c>
      <c r="C102" s="1">
        <f t="shared" si="6"/>
        <v>49</v>
      </c>
      <c r="D102" s="1">
        <f>VLOOKUP($B102,'1か月一覧'!$A:$AH,'2か月一覧'!D$1,FALSE)+VLOOKUP($C102,'1か月一覧'!$A:$AH,'2か月一覧'!D$1,FALSE)</f>
        <v>18086</v>
      </c>
      <c r="E102" s="1">
        <f>VLOOKUP($B102,'1か月一覧'!$A:$AH,'2か月一覧'!E$1,FALSE)+VLOOKUP($C102,'1か月一覧'!$A:$AH,'2か月一覧'!E$1,FALSE)</f>
        <v>18086</v>
      </c>
      <c r="F102" s="1">
        <f>VLOOKUP($B102,'1か月一覧'!$A:$AH,'2か月一覧'!F$1,FALSE)+VLOOKUP($C102,'1か月一覧'!$A:$AH,'2か月一覧'!F$1,FALSE)</f>
        <v>18086</v>
      </c>
      <c r="G102" s="1">
        <f>VLOOKUP($B102,'1か月一覧'!$A:$AH,'2か月一覧'!G$1,FALSE)+VLOOKUP($C102,'1か月一覧'!$A:$AH,'2か月一覧'!G$1,FALSE)</f>
        <v>21940</v>
      </c>
      <c r="H102" s="1">
        <f>VLOOKUP($B102,'1か月一覧'!$A:$AH,'2か月一覧'!H$1,FALSE)+VLOOKUP($C102,'1か月一覧'!$A:$AH,'2か月一覧'!H$1,FALSE)</f>
        <v>22116</v>
      </c>
      <c r="I102" s="1">
        <f>VLOOKUP($B102,'1か月一覧'!$A:$AH,'2か月一覧'!I$1,FALSE)+VLOOKUP($C102,'1か月一覧'!$A:$AH,'2か月一覧'!I$1,FALSE)</f>
        <v>23480</v>
      </c>
      <c r="J102" s="1">
        <f>VLOOKUP($B102,'1か月一覧'!$A:$AH,'2か月一覧'!J$1,FALSE)+VLOOKUP($C102,'1か月一覧'!$A:$AH,'2か月一覧'!J$1,FALSE)</f>
        <v>24514</v>
      </c>
      <c r="K102" s="1">
        <f>VLOOKUP($B102,'1か月一覧'!$A:$AH,'2か月一覧'!K$1,FALSE)+VLOOKUP($C102,'1か月一覧'!$A:$AH,'2か月一覧'!K$1,FALSE)</f>
        <v>54170</v>
      </c>
      <c r="L102" s="1">
        <f>VLOOKUP($B102,'1か月一覧'!$A:$AH,'2か月一覧'!L$1,FALSE)+VLOOKUP($C102,'1か月一覧'!$A:$AH,'2か月一覧'!L$1,FALSE)</f>
        <v>56370</v>
      </c>
      <c r="M102" s="1">
        <f>VLOOKUP($B102,'1か月一覧'!$A:$AH,'2か月一覧'!M$1,FALSE)+VLOOKUP($C102,'1か月一覧'!$A:$AH,'2か月一覧'!M$1,FALSE)</f>
        <v>220270</v>
      </c>
      <c r="N102" s="1">
        <f>VLOOKUP($B102,'1か月一覧'!$A:$AH,'2か月一覧'!N$1,FALSE)+VLOOKUP($C102,'1か月一覧'!$A:$AH,'2か月一覧'!N$1,FALSE)</f>
        <v>18649.999999999996</v>
      </c>
      <c r="O102" s="1">
        <f>VLOOKUP($B102,'1か月一覧'!$A:$AH,'2か月一覧'!O$1,FALSE)+VLOOKUP($C102,'1か月一覧'!$A:$AH,'2か月一覧'!O$1,FALSE)</f>
        <v>16442</v>
      </c>
      <c r="P102" s="1">
        <f>VLOOKUP($B102,'1か月一覧'!$A:$AH,'2か月一覧'!P$1,FALSE)+VLOOKUP($C102,'1か月一覧'!$A:$AH,'2か月一覧'!P$1,FALSE)</f>
        <v>16442</v>
      </c>
      <c r="Q102" s="1">
        <f>VLOOKUP($B102,'1か月一覧'!$A:$AH,'2か月一覧'!Q$1,FALSE)+VLOOKUP($C102,'1か月一覧'!$A:$AH,'2か月一覧'!Q$1,FALSE)</f>
        <v>16442</v>
      </c>
      <c r="R102" s="1">
        <f>VLOOKUP($B102,'1か月一覧'!$A:$AH,'2か月一覧'!R$1,FALSE)+VLOOKUP($C102,'1か月一覧'!$A:$AH,'2か月一覧'!R$1,FALSE)</f>
        <v>19946</v>
      </c>
      <c r="S102" s="1">
        <f>VLOOKUP($B102,'1か月一覧'!$A:$AH,'2か月一覧'!S$1,FALSE)+VLOOKUP($C102,'1か月一覧'!$A:$AH,'2か月一覧'!S$1,FALSE)</f>
        <v>20106</v>
      </c>
      <c r="T102" s="1">
        <f>VLOOKUP($B102,'1か月一覧'!$A:$AH,'2か月一覧'!T$1,FALSE)+VLOOKUP($C102,'1か月一覧'!$A:$AH,'2か月一覧'!T$1,FALSE)</f>
        <v>21346</v>
      </c>
      <c r="U102" s="1">
        <f>VLOOKUP($B102,'1か月一覧'!$A:$AH,'2か月一覧'!U$1,FALSE)+VLOOKUP($C102,'1か月一覧'!$A:$AH,'2か月一覧'!U$1,FALSE)</f>
        <v>22286</v>
      </c>
      <c r="V102" s="1">
        <f>VLOOKUP($B102,'1か月一覧'!$A:$AH,'2か月一覧'!V$1,FALSE)+VLOOKUP($C102,'1か月一覧'!$A:$AH,'2か月一覧'!V$1,FALSE)</f>
        <v>49246</v>
      </c>
      <c r="W102" s="1">
        <f>VLOOKUP($B102,'1か月一覧'!$A:$AH,'2か月一覧'!W$1,FALSE)+VLOOKUP($C102,'1か月一覧'!$A:$AH,'2か月一覧'!W$1,FALSE)</f>
        <v>51246</v>
      </c>
      <c r="X102" s="1">
        <f>VLOOKUP($B102,'1か月一覧'!$A:$AH,'2か月一覧'!X$1,FALSE)+VLOOKUP($C102,'1か月一覧'!$A:$AH,'2か月一覧'!X$1,FALSE)</f>
        <v>200246</v>
      </c>
      <c r="Y102" s="1">
        <f>VLOOKUP($B102,'1か月一覧'!$A:$AH,'2か月一覧'!Y$1,FALSE)+VLOOKUP($C102,'1か月一覧'!$A:$AH,'2か月一覧'!Y$1,FALSE)</f>
        <v>16955.999999999996</v>
      </c>
      <c r="Z102" s="1">
        <f>VLOOKUP($B102,'1か月一覧'!$A:$AH,'2か月一覧'!Z$1,FALSE)+VLOOKUP($C102,'1か月一覧'!$A:$AH,'2か月一覧'!Z$1,FALSE)</f>
        <v>1644</v>
      </c>
      <c r="AA102" s="1">
        <f>VLOOKUP($B102,'1か月一覧'!$A:$AH,'2か月一覧'!AA$1,FALSE)+VLOOKUP($C102,'1か月一覧'!$A:$AH,'2か月一覧'!AA$1,FALSE)</f>
        <v>1644</v>
      </c>
      <c r="AB102" s="1">
        <f>VLOOKUP($B102,'1か月一覧'!$A:$AH,'2か月一覧'!AB$1,FALSE)+VLOOKUP($C102,'1か月一覧'!$A:$AH,'2か月一覧'!AB$1,FALSE)</f>
        <v>1644</v>
      </c>
      <c r="AC102" s="1">
        <f>VLOOKUP($B102,'1か月一覧'!$A:$AH,'2か月一覧'!AC$1,FALSE)+VLOOKUP($C102,'1か月一覧'!$A:$AH,'2か月一覧'!AC$1,FALSE)</f>
        <v>1994</v>
      </c>
      <c r="AD102" s="1">
        <f>VLOOKUP($B102,'1か月一覧'!$A:$AH,'2か月一覧'!AD$1,FALSE)+VLOOKUP($C102,'1か月一覧'!$A:$AH,'2か月一覧'!AD$1,FALSE)</f>
        <v>2010</v>
      </c>
      <c r="AE102" s="1">
        <f>VLOOKUP($B102,'1か月一覧'!$A:$AH,'2か月一覧'!AE$1,FALSE)+VLOOKUP($C102,'1か月一覧'!$A:$AH,'2か月一覧'!AE$1,FALSE)</f>
        <v>2134</v>
      </c>
      <c r="AF102" s="1">
        <f>VLOOKUP($B102,'1か月一覧'!$A:$AH,'2か月一覧'!AF$1,FALSE)+VLOOKUP($C102,'1か月一覧'!$A:$AH,'2か月一覧'!AF$1,FALSE)</f>
        <v>2228</v>
      </c>
      <c r="AG102" s="1">
        <f>VLOOKUP($B102,'1か月一覧'!$A:$AH,'2か月一覧'!AG$1,FALSE)+VLOOKUP($C102,'1か月一覧'!$A:$AH,'2か月一覧'!AG$1,FALSE)</f>
        <v>4924</v>
      </c>
      <c r="AH102" s="1">
        <f>VLOOKUP($B102,'1か月一覧'!$A:$AH,'2か月一覧'!AH$1,FALSE)+VLOOKUP($C102,'1か月一覧'!$A:$AH,'2か月一覧'!AH$1,FALSE)</f>
        <v>5124</v>
      </c>
      <c r="AI102" s="1">
        <f>VLOOKUP($B102,'1か月一覧'!$A:$AH,'2か月一覧'!AI$1,FALSE)+VLOOKUP($C102,'1か月一覧'!$A:$AH,'2か月一覧'!AI$1,FALSE)</f>
        <v>20024</v>
      </c>
      <c r="AJ102" s="1">
        <f>VLOOKUP($B102,'1か月一覧'!$A:$AH,'2か月一覧'!AJ$1,FALSE)+VLOOKUP($C102,'1か月一覧'!$A:$AH,'2か月一覧'!AJ$1,FALSE)</f>
        <v>1694</v>
      </c>
    </row>
    <row r="103" spans="1:36">
      <c r="A103" s="1">
        <v>99</v>
      </c>
      <c r="B103" s="1">
        <f t="shared" si="5"/>
        <v>50</v>
      </c>
      <c r="C103" s="1">
        <f t="shared" si="6"/>
        <v>49</v>
      </c>
      <c r="D103" s="1">
        <f>VLOOKUP($B103,'1か月一覧'!$A:$AH,'2か月一覧'!D$1,FALSE)+VLOOKUP($C103,'1か月一覧'!$A:$AH,'2か月一覧'!D$1,FALSE)</f>
        <v>18286</v>
      </c>
      <c r="E103" s="1">
        <f>VLOOKUP($B103,'1か月一覧'!$A:$AH,'2か月一覧'!E$1,FALSE)+VLOOKUP($C103,'1か月一覧'!$A:$AH,'2か月一覧'!E$1,FALSE)</f>
        <v>18286</v>
      </c>
      <c r="F103" s="1">
        <f>VLOOKUP($B103,'1か月一覧'!$A:$AH,'2か月一覧'!F$1,FALSE)+VLOOKUP($C103,'1か月一覧'!$A:$AH,'2か月一覧'!F$1,FALSE)</f>
        <v>18286</v>
      </c>
      <c r="G103" s="1">
        <f>VLOOKUP($B103,'1か月一覧'!$A:$AH,'2か月一覧'!G$1,FALSE)+VLOOKUP($C103,'1か月一覧'!$A:$AH,'2か月一覧'!G$1,FALSE)</f>
        <v>22162</v>
      </c>
      <c r="H103" s="1">
        <f>VLOOKUP($B103,'1か月一覧'!$A:$AH,'2か月一覧'!H$1,FALSE)+VLOOKUP($C103,'1か月一覧'!$A:$AH,'2か月一覧'!H$1,FALSE)</f>
        <v>22338</v>
      </c>
      <c r="I103" s="1">
        <f>VLOOKUP($B103,'1か月一覧'!$A:$AH,'2か月一覧'!I$1,FALSE)+VLOOKUP($C103,'1か月一覧'!$A:$AH,'2か月一覧'!I$1,FALSE)</f>
        <v>23702</v>
      </c>
      <c r="J103" s="1">
        <f>VLOOKUP($B103,'1か月一覧'!$A:$AH,'2か月一覧'!J$1,FALSE)+VLOOKUP($C103,'1か月一覧'!$A:$AH,'2か月一覧'!J$1,FALSE)</f>
        <v>24736</v>
      </c>
      <c r="K103" s="1">
        <f>VLOOKUP($B103,'1か月一覧'!$A:$AH,'2か月一覧'!K$1,FALSE)+VLOOKUP($C103,'1か月一覧'!$A:$AH,'2か月一覧'!K$1,FALSE)</f>
        <v>54392</v>
      </c>
      <c r="L103" s="1">
        <f>VLOOKUP($B103,'1か月一覧'!$A:$AH,'2か月一覧'!L$1,FALSE)+VLOOKUP($C103,'1か月一覧'!$A:$AH,'2か月一覧'!L$1,FALSE)</f>
        <v>56592</v>
      </c>
      <c r="M103" s="1">
        <f>VLOOKUP($B103,'1か月一覧'!$A:$AH,'2か月一覧'!M$1,FALSE)+VLOOKUP($C103,'1か月一覧'!$A:$AH,'2か月一覧'!M$1,FALSE)</f>
        <v>220492</v>
      </c>
      <c r="N103" s="1">
        <f>VLOOKUP($B103,'1か月一覧'!$A:$AH,'2か月一覧'!N$1,FALSE)+VLOOKUP($C103,'1か月一覧'!$A:$AH,'2か月一覧'!N$1,FALSE)</f>
        <v>18858.999999999996</v>
      </c>
      <c r="O103" s="1">
        <f>VLOOKUP($B103,'1か月一覧'!$A:$AH,'2か月一覧'!O$1,FALSE)+VLOOKUP($C103,'1か月一覧'!$A:$AH,'2か月一覧'!O$1,FALSE)</f>
        <v>16624</v>
      </c>
      <c r="P103" s="1">
        <f>VLOOKUP($B103,'1か月一覧'!$A:$AH,'2か月一覧'!P$1,FALSE)+VLOOKUP($C103,'1か月一覧'!$A:$AH,'2か月一覧'!P$1,FALSE)</f>
        <v>16624</v>
      </c>
      <c r="Q103" s="1">
        <f>VLOOKUP($B103,'1か月一覧'!$A:$AH,'2か月一覧'!Q$1,FALSE)+VLOOKUP($C103,'1か月一覧'!$A:$AH,'2か月一覧'!Q$1,FALSE)</f>
        <v>16624</v>
      </c>
      <c r="R103" s="1">
        <f>VLOOKUP($B103,'1か月一覧'!$A:$AH,'2か月一覧'!R$1,FALSE)+VLOOKUP($C103,'1か月一覧'!$A:$AH,'2か月一覧'!R$1,FALSE)</f>
        <v>20148</v>
      </c>
      <c r="S103" s="1">
        <f>VLOOKUP($B103,'1か月一覧'!$A:$AH,'2か月一覧'!S$1,FALSE)+VLOOKUP($C103,'1か月一覧'!$A:$AH,'2か月一覧'!S$1,FALSE)</f>
        <v>20308</v>
      </c>
      <c r="T103" s="1">
        <f>VLOOKUP($B103,'1か月一覧'!$A:$AH,'2か月一覧'!T$1,FALSE)+VLOOKUP($C103,'1か月一覧'!$A:$AH,'2か月一覧'!T$1,FALSE)</f>
        <v>21548</v>
      </c>
      <c r="U103" s="1">
        <f>VLOOKUP($B103,'1か月一覧'!$A:$AH,'2か月一覧'!U$1,FALSE)+VLOOKUP($C103,'1か月一覧'!$A:$AH,'2か月一覧'!U$1,FALSE)</f>
        <v>22488</v>
      </c>
      <c r="V103" s="1">
        <f>VLOOKUP($B103,'1か月一覧'!$A:$AH,'2か月一覧'!V$1,FALSE)+VLOOKUP($C103,'1か月一覧'!$A:$AH,'2か月一覧'!V$1,FALSE)</f>
        <v>49448</v>
      </c>
      <c r="W103" s="1">
        <f>VLOOKUP($B103,'1か月一覧'!$A:$AH,'2か月一覧'!W$1,FALSE)+VLOOKUP($C103,'1か月一覧'!$A:$AH,'2か月一覧'!W$1,FALSE)</f>
        <v>51448</v>
      </c>
      <c r="X103" s="1">
        <f>VLOOKUP($B103,'1か月一覧'!$A:$AH,'2か月一覧'!X$1,FALSE)+VLOOKUP($C103,'1か月一覧'!$A:$AH,'2か月一覧'!X$1,FALSE)</f>
        <v>200448</v>
      </c>
      <c r="Y103" s="1">
        <f>VLOOKUP($B103,'1か月一覧'!$A:$AH,'2か月一覧'!Y$1,FALSE)+VLOOKUP($C103,'1か月一覧'!$A:$AH,'2か月一覧'!Y$1,FALSE)</f>
        <v>17145.999999999996</v>
      </c>
      <c r="Z103" s="1">
        <f>VLOOKUP($B103,'1か月一覧'!$A:$AH,'2か月一覧'!Z$1,FALSE)+VLOOKUP($C103,'1か月一覧'!$A:$AH,'2か月一覧'!Z$1,FALSE)</f>
        <v>1662</v>
      </c>
      <c r="AA103" s="1">
        <f>VLOOKUP($B103,'1か月一覧'!$A:$AH,'2か月一覧'!AA$1,FALSE)+VLOOKUP($C103,'1か月一覧'!$A:$AH,'2か月一覧'!AA$1,FALSE)</f>
        <v>1662</v>
      </c>
      <c r="AB103" s="1">
        <f>VLOOKUP($B103,'1か月一覧'!$A:$AH,'2か月一覧'!AB$1,FALSE)+VLOOKUP($C103,'1か月一覧'!$A:$AH,'2か月一覧'!AB$1,FALSE)</f>
        <v>1662</v>
      </c>
      <c r="AC103" s="1">
        <f>VLOOKUP($B103,'1か月一覧'!$A:$AH,'2か月一覧'!AC$1,FALSE)+VLOOKUP($C103,'1か月一覧'!$A:$AH,'2か月一覧'!AC$1,FALSE)</f>
        <v>2014</v>
      </c>
      <c r="AD103" s="1">
        <f>VLOOKUP($B103,'1か月一覧'!$A:$AH,'2か月一覧'!AD$1,FALSE)+VLOOKUP($C103,'1か月一覧'!$A:$AH,'2か月一覧'!AD$1,FALSE)</f>
        <v>2030</v>
      </c>
      <c r="AE103" s="1">
        <f>VLOOKUP($B103,'1か月一覧'!$A:$AH,'2か月一覧'!AE$1,FALSE)+VLOOKUP($C103,'1か月一覧'!$A:$AH,'2か月一覧'!AE$1,FALSE)</f>
        <v>2154</v>
      </c>
      <c r="AF103" s="1">
        <f>VLOOKUP($B103,'1か月一覧'!$A:$AH,'2か月一覧'!AF$1,FALSE)+VLOOKUP($C103,'1か月一覧'!$A:$AH,'2か月一覧'!AF$1,FALSE)</f>
        <v>2248</v>
      </c>
      <c r="AG103" s="1">
        <f>VLOOKUP($B103,'1か月一覧'!$A:$AH,'2か月一覧'!AG$1,FALSE)+VLOOKUP($C103,'1か月一覧'!$A:$AH,'2か月一覧'!AG$1,FALSE)</f>
        <v>4944</v>
      </c>
      <c r="AH103" s="1">
        <f>VLOOKUP($B103,'1か月一覧'!$A:$AH,'2か月一覧'!AH$1,FALSE)+VLOOKUP($C103,'1か月一覧'!$A:$AH,'2か月一覧'!AH$1,FALSE)</f>
        <v>5144</v>
      </c>
      <c r="AI103" s="1">
        <f>VLOOKUP($B103,'1か月一覧'!$A:$AH,'2か月一覧'!AI$1,FALSE)+VLOOKUP($C103,'1か月一覧'!$A:$AH,'2か月一覧'!AI$1,FALSE)</f>
        <v>20044</v>
      </c>
      <c r="AJ103" s="1">
        <f>VLOOKUP($B103,'1か月一覧'!$A:$AH,'2か月一覧'!AJ$1,FALSE)+VLOOKUP($C103,'1か月一覧'!$A:$AH,'2か月一覧'!AJ$1,FALSE)</f>
        <v>1713</v>
      </c>
    </row>
    <row r="104" spans="1:36">
      <c r="A104" s="1">
        <v>100</v>
      </c>
      <c r="B104" s="1">
        <f t="shared" si="5"/>
        <v>50</v>
      </c>
      <c r="C104" s="1">
        <f t="shared" si="6"/>
        <v>50</v>
      </c>
      <c r="D104" s="1">
        <f>VLOOKUP($B104,'1か月一覧'!$A:$AH,'2か月一覧'!D$1,FALSE)+VLOOKUP($C104,'1か月一覧'!$A:$AH,'2か月一覧'!D$1,FALSE)</f>
        <v>18486</v>
      </c>
      <c r="E104" s="1">
        <f>VLOOKUP($B104,'1か月一覧'!$A:$AH,'2か月一覧'!E$1,FALSE)+VLOOKUP($C104,'1か月一覧'!$A:$AH,'2か月一覧'!E$1,FALSE)</f>
        <v>18486</v>
      </c>
      <c r="F104" s="1">
        <f>VLOOKUP($B104,'1か月一覧'!$A:$AH,'2か月一覧'!F$1,FALSE)+VLOOKUP($C104,'1か月一覧'!$A:$AH,'2か月一覧'!F$1,FALSE)</f>
        <v>18486</v>
      </c>
      <c r="G104" s="1">
        <f>VLOOKUP($B104,'1か月一覧'!$A:$AH,'2か月一覧'!G$1,FALSE)+VLOOKUP($C104,'1か月一覧'!$A:$AH,'2か月一覧'!G$1,FALSE)</f>
        <v>22384</v>
      </c>
      <c r="H104" s="1">
        <f>VLOOKUP($B104,'1か月一覧'!$A:$AH,'2か月一覧'!H$1,FALSE)+VLOOKUP($C104,'1か月一覧'!$A:$AH,'2か月一覧'!H$1,FALSE)</f>
        <v>22560</v>
      </c>
      <c r="I104" s="1">
        <f>VLOOKUP($B104,'1か月一覧'!$A:$AH,'2か月一覧'!I$1,FALSE)+VLOOKUP($C104,'1か月一覧'!$A:$AH,'2か月一覧'!I$1,FALSE)</f>
        <v>23924</v>
      </c>
      <c r="J104" s="1">
        <f>VLOOKUP($B104,'1か月一覧'!$A:$AH,'2か月一覧'!J$1,FALSE)+VLOOKUP($C104,'1か月一覧'!$A:$AH,'2か月一覧'!J$1,FALSE)</f>
        <v>24958</v>
      </c>
      <c r="K104" s="1">
        <f>VLOOKUP($B104,'1か月一覧'!$A:$AH,'2か月一覧'!K$1,FALSE)+VLOOKUP($C104,'1か月一覧'!$A:$AH,'2か月一覧'!K$1,FALSE)</f>
        <v>54614</v>
      </c>
      <c r="L104" s="1">
        <f>VLOOKUP($B104,'1か月一覧'!$A:$AH,'2か月一覧'!L$1,FALSE)+VLOOKUP($C104,'1か月一覧'!$A:$AH,'2か月一覧'!L$1,FALSE)</f>
        <v>56814</v>
      </c>
      <c r="M104" s="1">
        <f>VLOOKUP($B104,'1か月一覧'!$A:$AH,'2か月一覧'!M$1,FALSE)+VLOOKUP($C104,'1か月一覧'!$A:$AH,'2か月一覧'!M$1,FALSE)</f>
        <v>220714</v>
      </c>
      <c r="N104" s="1">
        <f>VLOOKUP($B104,'1か月一覧'!$A:$AH,'2か月一覧'!N$1,FALSE)+VLOOKUP($C104,'1か月一覧'!$A:$AH,'2か月一覧'!N$1,FALSE)</f>
        <v>19067.999999999996</v>
      </c>
      <c r="O104" s="1">
        <f>VLOOKUP($B104,'1か月一覧'!$A:$AH,'2か月一覧'!O$1,FALSE)+VLOOKUP($C104,'1か月一覧'!$A:$AH,'2か月一覧'!O$1,FALSE)</f>
        <v>16806</v>
      </c>
      <c r="P104" s="1">
        <f>VLOOKUP($B104,'1か月一覧'!$A:$AH,'2か月一覧'!P$1,FALSE)+VLOOKUP($C104,'1か月一覧'!$A:$AH,'2か月一覧'!P$1,FALSE)</f>
        <v>16806</v>
      </c>
      <c r="Q104" s="1">
        <f>VLOOKUP($B104,'1か月一覧'!$A:$AH,'2か月一覧'!Q$1,FALSE)+VLOOKUP($C104,'1か月一覧'!$A:$AH,'2か月一覧'!Q$1,FALSE)</f>
        <v>16806</v>
      </c>
      <c r="R104" s="1">
        <f>VLOOKUP($B104,'1か月一覧'!$A:$AH,'2か月一覧'!R$1,FALSE)+VLOOKUP($C104,'1か月一覧'!$A:$AH,'2か月一覧'!R$1,FALSE)</f>
        <v>20350</v>
      </c>
      <c r="S104" s="1">
        <f>VLOOKUP($B104,'1か月一覧'!$A:$AH,'2か月一覧'!S$1,FALSE)+VLOOKUP($C104,'1か月一覧'!$A:$AH,'2か月一覧'!S$1,FALSE)</f>
        <v>20510</v>
      </c>
      <c r="T104" s="1">
        <f>VLOOKUP($B104,'1か月一覧'!$A:$AH,'2か月一覧'!T$1,FALSE)+VLOOKUP($C104,'1か月一覧'!$A:$AH,'2か月一覧'!T$1,FALSE)</f>
        <v>21750</v>
      </c>
      <c r="U104" s="1">
        <f>VLOOKUP($B104,'1か月一覧'!$A:$AH,'2か月一覧'!U$1,FALSE)+VLOOKUP($C104,'1か月一覧'!$A:$AH,'2か月一覧'!U$1,FALSE)</f>
        <v>22690</v>
      </c>
      <c r="V104" s="1">
        <f>VLOOKUP($B104,'1か月一覧'!$A:$AH,'2か月一覧'!V$1,FALSE)+VLOOKUP($C104,'1か月一覧'!$A:$AH,'2か月一覧'!V$1,FALSE)</f>
        <v>49650</v>
      </c>
      <c r="W104" s="1">
        <f>VLOOKUP($B104,'1か月一覧'!$A:$AH,'2か月一覧'!W$1,FALSE)+VLOOKUP($C104,'1か月一覧'!$A:$AH,'2か月一覧'!W$1,FALSE)</f>
        <v>51650</v>
      </c>
      <c r="X104" s="1">
        <f>VLOOKUP($B104,'1か月一覧'!$A:$AH,'2か月一覧'!X$1,FALSE)+VLOOKUP($C104,'1か月一覧'!$A:$AH,'2か月一覧'!X$1,FALSE)</f>
        <v>200650</v>
      </c>
      <c r="Y104" s="1">
        <f>VLOOKUP($B104,'1か月一覧'!$A:$AH,'2か月一覧'!Y$1,FALSE)+VLOOKUP($C104,'1か月一覧'!$A:$AH,'2か月一覧'!Y$1,FALSE)</f>
        <v>17335.999999999996</v>
      </c>
      <c r="Z104" s="1">
        <f>VLOOKUP($B104,'1か月一覧'!$A:$AH,'2か月一覧'!Z$1,FALSE)+VLOOKUP($C104,'1か月一覧'!$A:$AH,'2か月一覧'!Z$1,FALSE)</f>
        <v>1680</v>
      </c>
      <c r="AA104" s="1">
        <f>VLOOKUP($B104,'1か月一覧'!$A:$AH,'2か月一覧'!AA$1,FALSE)+VLOOKUP($C104,'1か月一覧'!$A:$AH,'2か月一覧'!AA$1,FALSE)</f>
        <v>1680</v>
      </c>
      <c r="AB104" s="1">
        <f>VLOOKUP($B104,'1か月一覧'!$A:$AH,'2か月一覧'!AB$1,FALSE)+VLOOKUP($C104,'1か月一覧'!$A:$AH,'2か月一覧'!AB$1,FALSE)</f>
        <v>1680</v>
      </c>
      <c r="AC104" s="1">
        <f>VLOOKUP($B104,'1か月一覧'!$A:$AH,'2か月一覧'!AC$1,FALSE)+VLOOKUP($C104,'1か月一覧'!$A:$AH,'2か月一覧'!AC$1,FALSE)</f>
        <v>2034</v>
      </c>
      <c r="AD104" s="1">
        <f>VLOOKUP($B104,'1か月一覧'!$A:$AH,'2か月一覧'!AD$1,FALSE)+VLOOKUP($C104,'1か月一覧'!$A:$AH,'2か月一覧'!AD$1,FALSE)</f>
        <v>2050</v>
      </c>
      <c r="AE104" s="1">
        <f>VLOOKUP($B104,'1か月一覧'!$A:$AH,'2か月一覧'!AE$1,FALSE)+VLOOKUP($C104,'1か月一覧'!$A:$AH,'2か月一覧'!AE$1,FALSE)</f>
        <v>2174</v>
      </c>
      <c r="AF104" s="1">
        <f>VLOOKUP($B104,'1か月一覧'!$A:$AH,'2か月一覧'!AF$1,FALSE)+VLOOKUP($C104,'1か月一覧'!$A:$AH,'2か月一覧'!AF$1,FALSE)</f>
        <v>2268</v>
      </c>
      <c r="AG104" s="1">
        <f>VLOOKUP($B104,'1か月一覧'!$A:$AH,'2か月一覧'!AG$1,FALSE)+VLOOKUP($C104,'1か月一覧'!$A:$AH,'2か月一覧'!AG$1,FALSE)</f>
        <v>4964</v>
      </c>
      <c r="AH104" s="1">
        <f>VLOOKUP($B104,'1か月一覧'!$A:$AH,'2か月一覧'!AH$1,FALSE)+VLOOKUP($C104,'1か月一覧'!$A:$AH,'2か月一覧'!AH$1,FALSE)</f>
        <v>5164</v>
      </c>
      <c r="AI104" s="1">
        <f>VLOOKUP($B104,'1か月一覧'!$A:$AH,'2か月一覧'!AI$1,FALSE)+VLOOKUP($C104,'1か月一覧'!$A:$AH,'2か月一覧'!AI$1,FALSE)</f>
        <v>20064</v>
      </c>
      <c r="AJ104" s="1">
        <f>VLOOKUP($B104,'1か月一覧'!$A:$AH,'2か月一覧'!AJ$1,FALSE)+VLOOKUP($C104,'1か月一覧'!$A:$AH,'2か月一覧'!AJ$1,FALSE)</f>
        <v>1732</v>
      </c>
    </row>
    <row r="105" spans="1:36">
      <c r="A105" s="1">
        <v>101</v>
      </c>
      <c r="B105" s="1">
        <f t="shared" si="5"/>
        <v>51</v>
      </c>
      <c r="C105" s="1">
        <f t="shared" si="6"/>
        <v>50</v>
      </c>
      <c r="D105" s="1">
        <f>VLOOKUP($B105,'1か月一覧'!$A:$AH,'2か月一覧'!D$1,FALSE)+VLOOKUP($C105,'1か月一覧'!$A:$AH,'2か月一覧'!D$1,FALSE)</f>
        <v>18723</v>
      </c>
      <c r="E105" s="1">
        <f>VLOOKUP($B105,'1か月一覧'!$A:$AH,'2か月一覧'!E$1,FALSE)+VLOOKUP($C105,'1か月一覧'!$A:$AH,'2か月一覧'!E$1,FALSE)</f>
        <v>18723</v>
      </c>
      <c r="F105" s="1">
        <f>VLOOKUP($B105,'1か月一覧'!$A:$AH,'2か月一覧'!F$1,FALSE)+VLOOKUP($C105,'1か月一覧'!$A:$AH,'2か月一覧'!F$1,FALSE)</f>
        <v>18723</v>
      </c>
      <c r="G105" s="1">
        <f>VLOOKUP($B105,'1か月一覧'!$A:$AH,'2か月一覧'!G$1,FALSE)+VLOOKUP($C105,'1か月一覧'!$A:$AH,'2か月一覧'!G$1,FALSE)</f>
        <v>22622</v>
      </c>
      <c r="H105" s="1">
        <f>VLOOKUP($B105,'1か月一覧'!$A:$AH,'2か月一覧'!H$1,FALSE)+VLOOKUP($C105,'1か月一覧'!$A:$AH,'2か月一覧'!H$1,FALSE)</f>
        <v>22798</v>
      </c>
      <c r="I105" s="1">
        <f>VLOOKUP($B105,'1か月一覧'!$A:$AH,'2か月一覧'!I$1,FALSE)+VLOOKUP($C105,'1か月一覧'!$A:$AH,'2か月一覧'!I$1,FALSE)</f>
        <v>24162</v>
      </c>
      <c r="J105" s="1">
        <f>VLOOKUP($B105,'1か月一覧'!$A:$AH,'2か月一覧'!J$1,FALSE)+VLOOKUP($C105,'1か月一覧'!$A:$AH,'2か月一覧'!J$1,FALSE)</f>
        <v>25196</v>
      </c>
      <c r="K105" s="1">
        <f>VLOOKUP($B105,'1か月一覧'!$A:$AH,'2か月一覧'!K$1,FALSE)+VLOOKUP($C105,'1か月一覧'!$A:$AH,'2か月一覧'!K$1,FALSE)</f>
        <v>54852</v>
      </c>
      <c r="L105" s="1">
        <f>VLOOKUP($B105,'1か月一覧'!$A:$AH,'2か月一覧'!L$1,FALSE)+VLOOKUP($C105,'1か月一覧'!$A:$AH,'2か月一覧'!L$1,FALSE)</f>
        <v>57052</v>
      </c>
      <c r="M105" s="1">
        <f>VLOOKUP($B105,'1か月一覧'!$A:$AH,'2か月一覧'!M$1,FALSE)+VLOOKUP($C105,'1か月一覧'!$A:$AH,'2か月一覧'!M$1,FALSE)</f>
        <v>220952</v>
      </c>
      <c r="N105" s="1">
        <f>VLOOKUP($B105,'1か月一覧'!$A:$AH,'2か月一覧'!N$1,FALSE)+VLOOKUP($C105,'1か月一覧'!$A:$AH,'2か月一覧'!N$1,FALSE)</f>
        <v>19299</v>
      </c>
      <c r="O105" s="1">
        <f>VLOOKUP($B105,'1か月一覧'!$A:$AH,'2か月一覧'!O$1,FALSE)+VLOOKUP($C105,'1か月一覧'!$A:$AH,'2か月一覧'!O$1,FALSE)</f>
        <v>17022</v>
      </c>
      <c r="P105" s="1">
        <f>VLOOKUP($B105,'1か月一覧'!$A:$AH,'2か月一覧'!P$1,FALSE)+VLOOKUP($C105,'1か月一覧'!$A:$AH,'2か月一覧'!P$1,FALSE)</f>
        <v>17022</v>
      </c>
      <c r="Q105" s="1">
        <f>VLOOKUP($B105,'1か月一覧'!$A:$AH,'2か月一覧'!Q$1,FALSE)+VLOOKUP($C105,'1か月一覧'!$A:$AH,'2か月一覧'!Q$1,FALSE)</f>
        <v>17022</v>
      </c>
      <c r="R105" s="1">
        <f>VLOOKUP($B105,'1か月一覧'!$A:$AH,'2か月一覧'!R$1,FALSE)+VLOOKUP($C105,'1か月一覧'!$A:$AH,'2か月一覧'!R$1,FALSE)</f>
        <v>20566</v>
      </c>
      <c r="S105" s="1">
        <f>VLOOKUP($B105,'1か月一覧'!$A:$AH,'2か月一覧'!S$1,FALSE)+VLOOKUP($C105,'1か月一覧'!$A:$AH,'2か月一覧'!S$1,FALSE)</f>
        <v>20726</v>
      </c>
      <c r="T105" s="1">
        <f>VLOOKUP($B105,'1か月一覧'!$A:$AH,'2か月一覧'!T$1,FALSE)+VLOOKUP($C105,'1か月一覧'!$A:$AH,'2か月一覧'!T$1,FALSE)</f>
        <v>21966</v>
      </c>
      <c r="U105" s="1">
        <f>VLOOKUP($B105,'1か月一覧'!$A:$AH,'2か月一覧'!U$1,FALSE)+VLOOKUP($C105,'1か月一覧'!$A:$AH,'2か月一覧'!U$1,FALSE)</f>
        <v>22906</v>
      </c>
      <c r="V105" s="1">
        <f>VLOOKUP($B105,'1か月一覧'!$A:$AH,'2か月一覧'!V$1,FALSE)+VLOOKUP($C105,'1か月一覧'!$A:$AH,'2か月一覧'!V$1,FALSE)</f>
        <v>49866</v>
      </c>
      <c r="W105" s="1">
        <f>VLOOKUP($B105,'1か月一覧'!$A:$AH,'2か月一覧'!W$1,FALSE)+VLOOKUP($C105,'1か月一覧'!$A:$AH,'2か月一覧'!W$1,FALSE)</f>
        <v>51866</v>
      </c>
      <c r="X105" s="1">
        <f>VLOOKUP($B105,'1か月一覧'!$A:$AH,'2か月一覧'!X$1,FALSE)+VLOOKUP($C105,'1か月一覧'!$A:$AH,'2か月一覧'!X$1,FALSE)</f>
        <v>200866</v>
      </c>
      <c r="Y105" s="1">
        <f>VLOOKUP($B105,'1か月一覧'!$A:$AH,'2か月一覧'!Y$1,FALSE)+VLOOKUP($C105,'1か月一覧'!$A:$AH,'2か月一覧'!Y$1,FALSE)</f>
        <v>17546</v>
      </c>
      <c r="Z105" s="1">
        <f>VLOOKUP($B105,'1か月一覧'!$A:$AH,'2か月一覧'!Z$1,FALSE)+VLOOKUP($C105,'1か月一覧'!$A:$AH,'2か月一覧'!Z$1,FALSE)</f>
        <v>1701</v>
      </c>
      <c r="AA105" s="1">
        <f>VLOOKUP($B105,'1か月一覧'!$A:$AH,'2か月一覧'!AA$1,FALSE)+VLOOKUP($C105,'1か月一覧'!$A:$AH,'2か月一覧'!AA$1,FALSE)</f>
        <v>1701</v>
      </c>
      <c r="AB105" s="1">
        <f>VLOOKUP($B105,'1か月一覧'!$A:$AH,'2か月一覧'!AB$1,FALSE)+VLOOKUP($C105,'1か月一覧'!$A:$AH,'2か月一覧'!AB$1,FALSE)</f>
        <v>1701</v>
      </c>
      <c r="AC105" s="1">
        <f>VLOOKUP($B105,'1か月一覧'!$A:$AH,'2か月一覧'!AC$1,FALSE)+VLOOKUP($C105,'1か月一覧'!$A:$AH,'2か月一覧'!AC$1,FALSE)</f>
        <v>2056</v>
      </c>
      <c r="AD105" s="1">
        <f>VLOOKUP($B105,'1か月一覧'!$A:$AH,'2か月一覧'!AD$1,FALSE)+VLOOKUP($C105,'1か月一覧'!$A:$AH,'2か月一覧'!AD$1,FALSE)</f>
        <v>2072</v>
      </c>
      <c r="AE105" s="1">
        <f>VLOOKUP($B105,'1か月一覧'!$A:$AH,'2か月一覧'!AE$1,FALSE)+VLOOKUP($C105,'1か月一覧'!$A:$AH,'2か月一覧'!AE$1,FALSE)</f>
        <v>2196</v>
      </c>
      <c r="AF105" s="1">
        <f>VLOOKUP($B105,'1か月一覧'!$A:$AH,'2か月一覧'!AF$1,FALSE)+VLOOKUP($C105,'1か月一覧'!$A:$AH,'2か月一覧'!AF$1,FALSE)</f>
        <v>2290</v>
      </c>
      <c r="AG105" s="1">
        <f>VLOOKUP($B105,'1か月一覧'!$A:$AH,'2か月一覧'!AG$1,FALSE)+VLOOKUP($C105,'1か月一覧'!$A:$AH,'2か月一覧'!AG$1,FALSE)</f>
        <v>4986</v>
      </c>
      <c r="AH105" s="1">
        <f>VLOOKUP($B105,'1か月一覧'!$A:$AH,'2か月一覧'!AH$1,FALSE)+VLOOKUP($C105,'1か月一覧'!$A:$AH,'2か月一覧'!AH$1,FALSE)</f>
        <v>5186</v>
      </c>
      <c r="AI105" s="1">
        <f>VLOOKUP($B105,'1か月一覧'!$A:$AH,'2か月一覧'!AI$1,FALSE)+VLOOKUP($C105,'1か月一覧'!$A:$AH,'2か月一覧'!AI$1,FALSE)</f>
        <v>20086</v>
      </c>
      <c r="AJ105" s="1">
        <f>VLOOKUP($B105,'1か月一覧'!$A:$AH,'2か月一覧'!AJ$1,FALSE)+VLOOKUP($C105,'1か月一覧'!$A:$AH,'2か月一覧'!AJ$1,FALSE)</f>
        <v>1753</v>
      </c>
    </row>
    <row r="106" spans="1:36">
      <c r="A106" s="1">
        <v>102</v>
      </c>
      <c r="B106" s="1">
        <f t="shared" si="5"/>
        <v>51</v>
      </c>
      <c r="C106" s="1">
        <f t="shared" si="6"/>
        <v>51</v>
      </c>
      <c r="D106" s="1">
        <f>VLOOKUP($B106,'1か月一覧'!$A:$AH,'2か月一覧'!D$1,FALSE)+VLOOKUP($C106,'1か月一覧'!$A:$AH,'2か月一覧'!D$1,FALSE)</f>
        <v>18960</v>
      </c>
      <c r="E106" s="1">
        <f>VLOOKUP($B106,'1か月一覧'!$A:$AH,'2か月一覧'!E$1,FALSE)+VLOOKUP($C106,'1か月一覧'!$A:$AH,'2か月一覧'!E$1,FALSE)</f>
        <v>18960</v>
      </c>
      <c r="F106" s="1">
        <f>VLOOKUP($B106,'1か月一覧'!$A:$AH,'2か月一覧'!F$1,FALSE)+VLOOKUP($C106,'1か月一覧'!$A:$AH,'2か月一覧'!F$1,FALSE)</f>
        <v>18960</v>
      </c>
      <c r="G106" s="1">
        <f>VLOOKUP($B106,'1か月一覧'!$A:$AH,'2か月一覧'!G$1,FALSE)+VLOOKUP($C106,'1か月一覧'!$A:$AH,'2か月一覧'!G$1,FALSE)</f>
        <v>22860</v>
      </c>
      <c r="H106" s="1">
        <f>VLOOKUP($B106,'1か月一覧'!$A:$AH,'2か月一覧'!H$1,FALSE)+VLOOKUP($C106,'1か月一覧'!$A:$AH,'2か月一覧'!H$1,FALSE)</f>
        <v>23036</v>
      </c>
      <c r="I106" s="1">
        <f>VLOOKUP($B106,'1か月一覧'!$A:$AH,'2か月一覧'!I$1,FALSE)+VLOOKUP($C106,'1か月一覧'!$A:$AH,'2か月一覧'!I$1,FALSE)</f>
        <v>24400</v>
      </c>
      <c r="J106" s="1">
        <f>VLOOKUP($B106,'1か月一覧'!$A:$AH,'2か月一覧'!J$1,FALSE)+VLOOKUP($C106,'1か月一覧'!$A:$AH,'2か月一覧'!J$1,FALSE)</f>
        <v>25434</v>
      </c>
      <c r="K106" s="1">
        <f>VLOOKUP($B106,'1か月一覧'!$A:$AH,'2か月一覧'!K$1,FALSE)+VLOOKUP($C106,'1か月一覧'!$A:$AH,'2か月一覧'!K$1,FALSE)</f>
        <v>55090</v>
      </c>
      <c r="L106" s="1">
        <f>VLOOKUP($B106,'1か月一覧'!$A:$AH,'2か月一覧'!L$1,FALSE)+VLOOKUP($C106,'1か月一覧'!$A:$AH,'2か月一覧'!L$1,FALSE)</f>
        <v>57290</v>
      </c>
      <c r="M106" s="1">
        <f>VLOOKUP($B106,'1か月一覧'!$A:$AH,'2か月一覧'!M$1,FALSE)+VLOOKUP($C106,'1か月一覧'!$A:$AH,'2か月一覧'!M$1,FALSE)</f>
        <v>221190</v>
      </c>
      <c r="N106" s="1">
        <f>VLOOKUP($B106,'1か月一覧'!$A:$AH,'2か月一覧'!N$1,FALSE)+VLOOKUP($C106,'1か月一覧'!$A:$AH,'2か月一覧'!N$1,FALSE)</f>
        <v>19530</v>
      </c>
      <c r="O106" s="1">
        <f>VLOOKUP($B106,'1か月一覧'!$A:$AH,'2か月一覧'!O$1,FALSE)+VLOOKUP($C106,'1か月一覧'!$A:$AH,'2か月一覧'!O$1,FALSE)</f>
        <v>17238</v>
      </c>
      <c r="P106" s="1">
        <f>VLOOKUP($B106,'1か月一覧'!$A:$AH,'2か月一覧'!P$1,FALSE)+VLOOKUP($C106,'1か月一覧'!$A:$AH,'2か月一覧'!P$1,FALSE)</f>
        <v>17238</v>
      </c>
      <c r="Q106" s="1">
        <f>VLOOKUP($B106,'1か月一覧'!$A:$AH,'2か月一覧'!Q$1,FALSE)+VLOOKUP($C106,'1か月一覧'!$A:$AH,'2か月一覧'!Q$1,FALSE)</f>
        <v>17238</v>
      </c>
      <c r="R106" s="1">
        <f>VLOOKUP($B106,'1か月一覧'!$A:$AH,'2か月一覧'!R$1,FALSE)+VLOOKUP($C106,'1か月一覧'!$A:$AH,'2か月一覧'!R$1,FALSE)</f>
        <v>20782</v>
      </c>
      <c r="S106" s="1">
        <f>VLOOKUP($B106,'1か月一覧'!$A:$AH,'2か月一覧'!S$1,FALSE)+VLOOKUP($C106,'1か月一覧'!$A:$AH,'2か月一覧'!S$1,FALSE)</f>
        <v>20942</v>
      </c>
      <c r="T106" s="1">
        <f>VLOOKUP($B106,'1か月一覧'!$A:$AH,'2か月一覧'!T$1,FALSE)+VLOOKUP($C106,'1か月一覧'!$A:$AH,'2か月一覧'!T$1,FALSE)</f>
        <v>22182</v>
      </c>
      <c r="U106" s="1">
        <f>VLOOKUP($B106,'1か月一覧'!$A:$AH,'2か月一覧'!U$1,FALSE)+VLOOKUP($C106,'1か月一覧'!$A:$AH,'2か月一覧'!U$1,FALSE)</f>
        <v>23122</v>
      </c>
      <c r="V106" s="1">
        <f>VLOOKUP($B106,'1か月一覧'!$A:$AH,'2か月一覧'!V$1,FALSE)+VLOOKUP($C106,'1か月一覧'!$A:$AH,'2か月一覧'!V$1,FALSE)</f>
        <v>50082</v>
      </c>
      <c r="W106" s="1">
        <f>VLOOKUP($B106,'1か月一覧'!$A:$AH,'2か月一覧'!W$1,FALSE)+VLOOKUP($C106,'1か月一覧'!$A:$AH,'2か月一覧'!W$1,FALSE)</f>
        <v>52082</v>
      </c>
      <c r="X106" s="1">
        <f>VLOOKUP($B106,'1か月一覧'!$A:$AH,'2か月一覧'!X$1,FALSE)+VLOOKUP($C106,'1か月一覧'!$A:$AH,'2か月一覧'!X$1,FALSE)</f>
        <v>201082</v>
      </c>
      <c r="Y106" s="1">
        <f>VLOOKUP($B106,'1か月一覧'!$A:$AH,'2か月一覧'!Y$1,FALSE)+VLOOKUP($C106,'1か月一覧'!$A:$AH,'2か月一覧'!Y$1,FALSE)</f>
        <v>17756</v>
      </c>
      <c r="Z106" s="1">
        <f>VLOOKUP($B106,'1か月一覧'!$A:$AH,'2か月一覧'!Z$1,FALSE)+VLOOKUP($C106,'1か月一覧'!$A:$AH,'2か月一覧'!Z$1,FALSE)</f>
        <v>1722</v>
      </c>
      <c r="AA106" s="1">
        <f>VLOOKUP($B106,'1か月一覧'!$A:$AH,'2か月一覧'!AA$1,FALSE)+VLOOKUP($C106,'1か月一覧'!$A:$AH,'2か月一覧'!AA$1,FALSE)</f>
        <v>1722</v>
      </c>
      <c r="AB106" s="1">
        <f>VLOOKUP($B106,'1か月一覧'!$A:$AH,'2か月一覧'!AB$1,FALSE)+VLOOKUP($C106,'1か月一覧'!$A:$AH,'2か月一覧'!AB$1,FALSE)</f>
        <v>1722</v>
      </c>
      <c r="AC106" s="1">
        <f>VLOOKUP($B106,'1か月一覧'!$A:$AH,'2か月一覧'!AC$1,FALSE)+VLOOKUP($C106,'1か月一覧'!$A:$AH,'2か月一覧'!AC$1,FALSE)</f>
        <v>2078</v>
      </c>
      <c r="AD106" s="1">
        <f>VLOOKUP($B106,'1か月一覧'!$A:$AH,'2か月一覧'!AD$1,FALSE)+VLOOKUP($C106,'1か月一覧'!$A:$AH,'2か月一覧'!AD$1,FALSE)</f>
        <v>2094</v>
      </c>
      <c r="AE106" s="1">
        <f>VLOOKUP($B106,'1か月一覧'!$A:$AH,'2か月一覧'!AE$1,FALSE)+VLOOKUP($C106,'1か月一覧'!$A:$AH,'2か月一覧'!AE$1,FALSE)</f>
        <v>2218</v>
      </c>
      <c r="AF106" s="1">
        <f>VLOOKUP($B106,'1か月一覧'!$A:$AH,'2か月一覧'!AF$1,FALSE)+VLOOKUP($C106,'1か月一覧'!$A:$AH,'2か月一覧'!AF$1,FALSE)</f>
        <v>2312</v>
      </c>
      <c r="AG106" s="1">
        <f>VLOOKUP($B106,'1か月一覧'!$A:$AH,'2か月一覧'!AG$1,FALSE)+VLOOKUP($C106,'1か月一覧'!$A:$AH,'2か月一覧'!AG$1,FALSE)</f>
        <v>5008</v>
      </c>
      <c r="AH106" s="1">
        <f>VLOOKUP($B106,'1か月一覧'!$A:$AH,'2か月一覧'!AH$1,FALSE)+VLOOKUP($C106,'1か月一覧'!$A:$AH,'2か月一覧'!AH$1,FALSE)</f>
        <v>5208</v>
      </c>
      <c r="AI106" s="1">
        <f>VLOOKUP($B106,'1か月一覧'!$A:$AH,'2か月一覧'!AI$1,FALSE)+VLOOKUP($C106,'1か月一覧'!$A:$AH,'2か月一覧'!AI$1,FALSE)</f>
        <v>20108</v>
      </c>
      <c r="AJ106" s="1">
        <f>VLOOKUP($B106,'1か月一覧'!$A:$AH,'2か月一覧'!AJ$1,FALSE)+VLOOKUP($C106,'1か月一覧'!$A:$AH,'2か月一覧'!AJ$1,FALSE)</f>
        <v>1774</v>
      </c>
    </row>
    <row r="107" spans="1:36">
      <c r="A107" s="1">
        <v>103</v>
      </c>
      <c r="B107" s="1">
        <f t="shared" si="5"/>
        <v>52</v>
      </c>
      <c r="C107" s="1">
        <f t="shared" si="6"/>
        <v>51</v>
      </c>
      <c r="D107" s="1">
        <f>VLOOKUP($B107,'1か月一覧'!$A:$AH,'2か月一覧'!D$1,FALSE)+VLOOKUP($C107,'1か月一覧'!$A:$AH,'2か月一覧'!D$1,FALSE)</f>
        <v>19198</v>
      </c>
      <c r="E107" s="1">
        <f>VLOOKUP($B107,'1か月一覧'!$A:$AH,'2か月一覧'!E$1,FALSE)+VLOOKUP($C107,'1か月一覧'!$A:$AH,'2か月一覧'!E$1,FALSE)</f>
        <v>19198</v>
      </c>
      <c r="F107" s="1">
        <f>VLOOKUP($B107,'1か月一覧'!$A:$AH,'2か月一覧'!F$1,FALSE)+VLOOKUP($C107,'1か月一覧'!$A:$AH,'2か月一覧'!F$1,FALSE)</f>
        <v>19198</v>
      </c>
      <c r="G107" s="1">
        <f>VLOOKUP($B107,'1か月一覧'!$A:$AH,'2か月一覧'!G$1,FALSE)+VLOOKUP($C107,'1か月一覧'!$A:$AH,'2か月一覧'!G$1,FALSE)</f>
        <v>23097</v>
      </c>
      <c r="H107" s="1">
        <f>VLOOKUP($B107,'1か月一覧'!$A:$AH,'2か月一覧'!H$1,FALSE)+VLOOKUP($C107,'1か月一覧'!$A:$AH,'2か月一覧'!H$1,FALSE)</f>
        <v>23273</v>
      </c>
      <c r="I107" s="1">
        <f>VLOOKUP($B107,'1か月一覧'!$A:$AH,'2か月一覧'!I$1,FALSE)+VLOOKUP($C107,'1か月一覧'!$A:$AH,'2か月一覧'!I$1,FALSE)</f>
        <v>24637</v>
      </c>
      <c r="J107" s="1">
        <f>VLOOKUP($B107,'1か月一覧'!$A:$AH,'2か月一覧'!J$1,FALSE)+VLOOKUP($C107,'1か月一覧'!$A:$AH,'2か月一覧'!J$1,FALSE)</f>
        <v>25671</v>
      </c>
      <c r="K107" s="1">
        <f>VLOOKUP($B107,'1か月一覧'!$A:$AH,'2か月一覧'!K$1,FALSE)+VLOOKUP($C107,'1か月一覧'!$A:$AH,'2か月一覧'!K$1,FALSE)</f>
        <v>55327</v>
      </c>
      <c r="L107" s="1">
        <f>VLOOKUP($B107,'1か月一覧'!$A:$AH,'2か月一覧'!L$1,FALSE)+VLOOKUP($C107,'1か月一覧'!$A:$AH,'2か月一覧'!L$1,FALSE)</f>
        <v>57527</v>
      </c>
      <c r="M107" s="1">
        <f>VLOOKUP($B107,'1か月一覧'!$A:$AH,'2か月一覧'!M$1,FALSE)+VLOOKUP($C107,'1か月一覧'!$A:$AH,'2か月一覧'!M$1,FALSE)</f>
        <v>221427</v>
      </c>
      <c r="N107" s="1">
        <f>VLOOKUP($B107,'1か月一覧'!$A:$AH,'2か月一覧'!N$1,FALSE)+VLOOKUP($C107,'1か月一覧'!$A:$AH,'2か月一覧'!N$1,FALSE)</f>
        <v>19761</v>
      </c>
      <c r="O107" s="1">
        <f>VLOOKUP($B107,'1か月一覧'!$A:$AH,'2か月一覧'!O$1,FALSE)+VLOOKUP($C107,'1か月一覧'!$A:$AH,'2か月一覧'!O$1,FALSE)</f>
        <v>17454</v>
      </c>
      <c r="P107" s="1">
        <f>VLOOKUP($B107,'1か月一覧'!$A:$AH,'2か月一覧'!P$1,FALSE)+VLOOKUP($C107,'1か月一覧'!$A:$AH,'2か月一覧'!P$1,FALSE)</f>
        <v>17454</v>
      </c>
      <c r="Q107" s="1">
        <f>VLOOKUP($B107,'1か月一覧'!$A:$AH,'2か月一覧'!Q$1,FALSE)+VLOOKUP($C107,'1か月一覧'!$A:$AH,'2か月一覧'!Q$1,FALSE)</f>
        <v>17454</v>
      </c>
      <c r="R107" s="1">
        <f>VLOOKUP($B107,'1か月一覧'!$A:$AH,'2か月一覧'!R$1,FALSE)+VLOOKUP($C107,'1か月一覧'!$A:$AH,'2か月一覧'!R$1,FALSE)</f>
        <v>20998</v>
      </c>
      <c r="S107" s="1">
        <f>VLOOKUP($B107,'1か月一覧'!$A:$AH,'2か月一覧'!S$1,FALSE)+VLOOKUP($C107,'1か月一覧'!$A:$AH,'2か月一覧'!S$1,FALSE)</f>
        <v>21158</v>
      </c>
      <c r="T107" s="1">
        <f>VLOOKUP($B107,'1か月一覧'!$A:$AH,'2か月一覧'!T$1,FALSE)+VLOOKUP($C107,'1か月一覧'!$A:$AH,'2か月一覧'!T$1,FALSE)</f>
        <v>22398</v>
      </c>
      <c r="U107" s="1">
        <f>VLOOKUP($B107,'1か月一覧'!$A:$AH,'2か月一覧'!U$1,FALSE)+VLOOKUP($C107,'1か月一覧'!$A:$AH,'2か月一覧'!U$1,FALSE)</f>
        <v>23338</v>
      </c>
      <c r="V107" s="1">
        <f>VLOOKUP($B107,'1か月一覧'!$A:$AH,'2か月一覧'!V$1,FALSE)+VLOOKUP($C107,'1か月一覧'!$A:$AH,'2か月一覧'!V$1,FALSE)</f>
        <v>50298</v>
      </c>
      <c r="W107" s="1">
        <f>VLOOKUP($B107,'1か月一覧'!$A:$AH,'2か月一覧'!W$1,FALSE)+VLOOKUP($C107,'1か月一覧'!$A:$AH,'2か月一覧'!W$1,FALSE)</f>
        <v>52298</v>
      </c>
      <c r="X107" s="1">
        <f>VLOOKUP($B107,'1か月一覧'!$A:$AH,'2か月一覧'!X$1,FALSE)+VLOOKUP($C107,'1か月一覧'!$A:$AH,'2か月一覧'!X$1,FALSE)</f>
        <v>201298</v>
      </c>
      <c r="Y107" s="1">
        <f>VLOOKUP($B107,'1か月一覧'!$A:$AH,'2か月一覧'!Y$1,FALSE)+VLOOKUP($C107,'1か月一覧'!$A:$AH,'2か月一覧'!Y$1,FALSE)</f>
        <v>17966</v>
      </c>
      <c r="Z107" s="1">
        <f>VLOOKUP($B107,'1か月一覧'!$A:$AH,'2か月一覧'!Z$1,FALSE)+VLOOKUP($C107,'1か月一覧'!$A:$AH,'2か月一覧'!Z$1,FALSE)</f>
        <v>1744</v>
      </c>
      <c r="AA107" s="1">
        <f>VLOOKUP($B107,'1か月一覧'!$A:$AH,'2か月一覧'!AA$1,FALSE)+VLOOKUP($C107,'1か月一覧'!$A:$AH,'2か月一覧'!AA$1,FALSE)</f>
        <v>1744</v>
      </c>
      <c r="AB107" s="1">
        <f>VLOOKUP($B107,'1か月一覧'!$A:$AH,'2か月一覧'!AB$1,FALSE)+VLOOKUP($C107,'1か月一覧'!$A:$AH,'2か月一覧'!AB$1,FALSE)</f>
        <v>1744</v>
      </c>
      <c r="AC107" s="1">
        <f>VLOOKUP($B107,'1か月一覧'!$A:$AH,'2か月一覧'!AC$1,FALSE)+VLOOKUP($C107,'1か月一覧'!$A:$AH,'2か月一覧'!AC$1,FALSE)</f>
        <v>2099</v>
      </c>
      <c r="AD107" s="1">
        <f>VLOOKUP($B107,'1か月一覧'!$A:$AH,'2か月一覧'!AD$1,FALSE)+VLOOKUP($C107,'1か月一覧'!$A:$AH,'2か月一覧'!AD$1,FALSE)</f>
        <v>2115</v>
      </c>
      <c r="AE107" s="1">
        <f>VLOOKUP($B107,'1か月一覧'!$A:$AH,'2か月一覧'!AE$1,FALSE)+VLOOKUP($C107,'1か月一覧'!$A:$AH,'2か月一覧'!AE$1,FALSE)</f>
        <v>2239</v>
      </c>
      <c r="AF107" s="1">
        <f>VLOOKUP($B107,'1か月一覧'!$A:$AH,'2か月一覧'!AF$1,FALSE)+VLOOKUP($C107,'1か月一覧'!$A:$AH,'2か月一覧'!AF$1,FALSE)</f>
        <v>2333</v>
      </c>
      <c r="AG107" s="1">
        <f>VLOOKUP($B107,'1か月一覧'!$A:$AH,'2か月一覧'!AG$1,FALSE)+VLOOKUP($C107,'1か月一覧'!$A:$AH,'2か月一覧'!AG$1,FALSE)</f>
        <v>5029</v>
      </c>
      <c r="AH107" s="1">
        <f>VLOOKUP($B107,'1か月一覧'!$A:$AH,'2か月一覧'!AH$1,FALSE)+VLOOKUP($C107,'1か月一覧'!$A:$AH,'2か月一覧'!AH$1,FALSE)</f>
        <v>5229</v>
      </c>
      <c r="AI107" s="1">
        <f>VLOOKUP($B107,'1か月一覧'!$A:$AH,'2か月一覧'!AI$1,FALSE)+VLOOKUP($C107,'1か月一覧'!$A:$AH,'2か月一覧'!AI$1,FALSE)</f>
        <v>20129</v>
      </c>
      <c r="AJ107" s="1">
        <f>VLOOKUP($B107,'1か月一覧'!$A:$AH,'2か月一覧'!AJ$1,FALSE)+VLOOKUP($C107,'1か月一覧'!$A:$AH,'2か月一覧'!AJ$1,FALSE)</f>
        <v>1795</v>
      </c>
    </row>
    <row r="108" spans="1:36">
      <c r="A108" s="1">
        <v>104</v>
      </c>
      <c r="B108" s="1">
        <f t="shared" si="5"/>
        <v>52</v>
      </c>
      <c r="C108" s="1">
        <f t="shared" si="6"/>
        <v>52</v>
      </c>
      <c r="D108" s="1">
        <f>VLOOKUP($B108,'1か月一覧'!$A:$AH,'2か月一覧'!D$1,FALSE)+VLOOKUP($C108,'1か月一覧'!$A:$AH,'2か月一覧'!D$1,FALSE)</f>
        <v>19436</v>
      </c>
      <c r="E108" s="1">
        <f>VLOOKUP($B108,'1か月一覧'!$A:$AH,'2か月一覧'!E$1,FALSE)+VLOOKUP($C108,'1か月一覧'!$A:$AH,'2か月一覧'!E$1,FALSE)</f>
        <v>19436</v>
      </c>
      <c r="F108" s="1">
        <f>VLOOKUP($B108,'1か月一覧'!$A:$AH,'2か月一覧'!F$1,FALSE)+VLOOKUP($C108,'1か月一覧'!$A:$AH,'2か月一覧'!F$1,FALSE)</f>
        <v>19436</v>
      </c>
      <c r="G108" s="1">
        <f>VLOOKUP($B108,'1か月一覧'!$A:$AH,'2か月一覧'!G$1,FALSE)+VLOOKUP($C108,'1か月一覧'!$A:$AH,'2か月一覧'!G$1,FALSE)</f>
        <v>23334</v>
      </c>
      <c r="H108" s="1">
        <f>VLOOKUP($B108,'1か月一覧'!$A:$AH,'2か月一覧'!H$1,FALSE)+VLOOKUP($C108,'1か月一覧'!$A:$AH,'2か月一覧'!H$1,FALSE)</f>
        <v>23510</v>
      </c>
      <c r="I108" s="1">
        <f>VLOOKUP($B108,'1か月一覧'!$A:$AH,'2か月一覧'!I$1,FALSE)+VLOOKUP($C108,'1か月一覧'!$A:$AH,'2か月一覧'!I$1,FALSE)</f>
        <v>24874</v>
      </c>
      <c r="J108" s="1">
        <f>VLOOKUP($B108,'1か月一覧'!$A:$AH,'2か月一覧'!J$1,FALSE)+VLOOKUP($C108,'1か月一覧'!$A:$AH,'2か月一覧'!J$1,FALSE)</f>
        <v>25908</v>
      </c>
      <c r="K108" s="1">
        <f>VLOOKUP($B108,'1か月一覧'!$A:$AH,'2か月一覧'!K$1,FALSE)+VLOOKUP($C108,'1か月一覧'!$A:$AH,'2か月一覧'!K$1,FALSE)</f>
        <v>55564</v>
      </c>
      <c r="L108" s="1">
        <f>VLOOKUP($B108,'1か月一覧'!$A:$AH,'2か月一覧'!L$1,FALSE)+VLOOKUP($C108,'1か月一覧'!$A:$AH,'2か月一覧'!L$1,FALSE)</f>
        <v>57764</v>
      </c>
      <c r="M108" s="1">
        <f>VLOOKUP($B108,'1か月一覧'!$A:$AH,'2か月一覧'!M$1,FALSE)+VLOOKUP($C108,'1か月一覧'!$A:$AH,'2か月一覧'!M$1,FALSE)</f>
        <v>221664</v>
      </c>
      <c r="N108" s="1">
        <f>VLOOKUP($B108,'1か月一覧'!$A:$AH,'2か月一覧'!N$1,FALSE)+VLOOKUP($C108,'1か月一覧'!$A:$AH,'2か月一覧'!N$1,FALSE)</f>
        <v>19992</v>
      </c>
      <c r="O108" s="1">
        <f>VLOOKUP($B108,'1か月一覧'!$A:$AH,'2か月一覧'!O$1,FALSE)+VLOOKUP($C108,'1か月一覧'!$A:$AH,'2か月一覧'!O$1,FALSE)</f>
        <v>17670</v>
      </c>
      <c r="P108" s="1">
        <f>VLOOKUP($B108,'1か月一覧'!$A:$AH,'2か月一覧'!P$1,FALSE)+VLOOKUP($C108,'1か月一覧'!$A:$AH,'2か月一覧'!P$1,FALSE)</f>
        <v>17670</v>
      </c>
      <c r="Q108" s="1">
        <f>VLOOKUP($B108,'1か月一覧'!$A:$AH,'2か月一覧'!Q$1,FALSE)+VLOOKUP($C108,'1か月一覧'!$A:$AH,'2か月一覧'!Q$1,FALSE)</f>
        <v>17670</v>
      </c>
      <c r="R108" s="1">
        <f>VLOOKUP($B108,'1か月一覧'!$A:$AH,'2か月一覧'!R$1,FALSE)+VLOOKUP($C108,'1か月一覧'!$A:$AH,'2か月一覧'!R$1,FALSE)</f>
        <v>21214</v>
      </c>
      <c r="S108" s="1">
        <f>VLOOKUP($B108,'1か月一覧'!$A:$AH,'2か月一覧'!S$1,FALSE)+VLOOKUP($C108,'1か月一覧'!$A:$AH,'2か月一覧'!S$1,FALSE)</f>
        <v>21374</v>
      </c>
      <c r="T108" s="1">
        <f>VLOOKUP($B108,'1か月一覧'!$A:$AH,'2か月一覧'!T$1,FALSE)+VLOOKUP($C108,'1か月一覧'!$A:$AH,'2か月一覧'!T$1,FALSE)</f>
        <v>22614</v>
      </c>
      <c r="U108" s="1">
        <f>VLOOKUP($B108,'1か月一覧'!$A:$AH,'2か月一覧'!U$1,FALSE)+VLOOKUP($C108,'1か月一覧'!$A:$AH,'2か月一覧'!U$1,FALSE)</f>
        <v>23554</v>
      </c>
      <c r="V108" s="1">
        <f>VLOOKUP($B108,'1か月一覧'!$A:$AH,'2か月一覧'!V$1,FALSE)+VLOOKUP($C108,'1か月一覧'!$A:$AH,'2か月一覧'!V$1,FALSE)</f>
        <v>50514</v>
      </c>
      <c r="W108" s="1">
        <f>VLOOKUP($B108,'1か月一覧'!$A:$AH,'2か月一覧'!W$1,FALSE)+VLOOKUP($C108,'1か月一覧'!$A:$AH,'2か月一覧'!W$1,FALSE)</f>
        <v>52514</v>
      </c>
      <c r="X108" s="1">
        <f>VLOOKUP($B108,'1か月一覧'!$A:$AH,'2か月一覧'!X$1,FALSE)+VLOOKUP($C108,'1か月一覧'!$A:$AH,'2か月一覧'!X$1,FALSE)</f>
        <v>201514</v>
      </c>
      <c r="Y108" s="1">
        <f>VLOOKUP($B108,'1か月一覧'!$A:$AH,'2か月一覧'!Y$1,FALSE)+VLOOKUP($C108,'1か月一覧'!$A:$AH,'2か月一覧'!Y$1,FALSE)</f>
        <v>18176</v>
      </c>
      <c r="Z108" s="1">
        <f>VLOOKUP($B108,'1か月一覧'!$A:$AH,'2か月一覧'!Z$1,FALSE)+VLOOKUP($C108,'1か月一覧'!$A:$AH,'2か月一覧'!Z$1,FALSE)</f>
        <v>1766</v>
      </c>
      <c r="AA108" s="1">
        <f>VLOOKUP($B108,'1か月一覧'!$A:$AH,'2か月一覧'!AA$1,FALSE)+VLOOKUP($C108,'1か月一覧'!$A:$AH,'2か月一覧'!AA$1,FALSE)</f>
        <v>1766</v>
      </c>
      <c r="AB108" s="1">
        <f>VLOOKUP($B108,'1か月一覧'!$A:$AH,'2か月一覧'!AB$1,FALSE)+VLOOKUP($C108,'1か月一覧'!$A:$AH,'2か月一覧'!AB$1,FALSE)</f>
        <v>1766</v>
      </c>
      <c r="AC108" s="1">
        <f>VLOOKUP($B108,'1か月一覧'!$A:$AH,'2か月一覧'!AC$1,FALSE)+VLOOKUP($C108,'1か月一覧'!$A:$AH,'2か月一覧'!AC$1,FALSE)</f>
        <v>2120</v>
      </c>
      <c r="AD108" s="1">
        <f>VLOOKUP($B108,'1か月一覧'!$A:$AH,'2か月一覧'!AD$1,FALSE)+VLOOKUP($C108,'1か月一覧'!$A:$AH,'2か月一覧'!AD$1,FALSE)</f>
        <v>2136</v>
      </c>
      <c r="AE108" s="1">
        <f>VLOOKUP($B108,'1か月一覧'!$A:$AH,'2か月一覧'!AE$1,FALSE)+VLOOKUP($C108,'1か月一覧'!$A:$AH,'2か月一覧'!AE$1,FALSE)</f>
        <v>2260</v>
      </c>
      <c r="AF108" s="1">
        <f>VLOOKUP($B108,'1か月一覧'!$A:$AH,'2か月一覧'!AF$1,FALSE)+VLOOKUP($C108,'1か月一覧'!$A:$AH,'2か月一覧'!AF$1,FALSE)</f>
        <v>2354</v>
      </c>
      <c r="AG108" s="1">
        <f>VLOOKUP($B108,'1か月一覧'!$A:$AH,'2か月一覧'!AG$1,FALSE)+VLOOKUP($C108,'1か月一覧'!$A:$AH,'2か月一覧'!AG$1,FALSE)</f>
        <v>5050</v>
      </c>
      <c r="AH108" s="1">
        <f>VLOOKUP($B108,'1か月一覧'!$A:$AH,'2か月一覧'!AH$1,FALSE)+VLOOKUP($C108,'1か月一覧'!$A:$AH,'2か月一覧'!AH$1,FALSE)</f>
        <v>5250</v>
      </c>
      <c r="AI108" s="1">
        <f>VLOOKUP($B108,'1か月一覧'!$A:$AH,'2か月一覧'!AI$1,FALSE)+VLOOKUP($C108,'1か月一覧'!$A:$AH,'2か月一覧'!AI$1,FALSE)</f>
        <v>20150</v>
      </c>
      <c r="AJ108" s="1">
        <f>VLOOKUP($B108,'1か月一覧'!$A:$AH,'2か月一覧'!AJ$1,FALSE)+VLOOKUP($C108,'1か月一覧'!$A:$AH,'2か月一覧'!AJ$1,FALSE)</f>
        <v>1816</v>
      </c>
    </row>
    <row r="109" spans="1:36">
      <c r="A109" s="1">
        <v>105</v>
      </c>
      <c r="B109" s="1">
        <f t="shared" si="5"/>
        <v>53</v>
      </c>
      <c r="C109" s="1">
        <f t="shared" si="6"/>
        <v>52</v>
      </c>
      <c r="D109" s="1">
        <f>VLOOKUP($B109,'1か月一覧'!$A:$AH,'2か月一覧'!D$1,FALSE)+VLOOKUP($C109,'1か月一覧'!$A:$AH,'2か月一覧'!D$1,FALSE)</f>
        <v>19674</v>
      </c>
      <c r="E109" s="1">
        <f>VLOOKUP($B109,'1か月一覧'!$A:$AH,'2か月一覧'!E$1,FALSE)+VLOOKUP($C109,'1か月一覧'!$A:$AH,'2か月一覧'!E$1,FALSE)</f>
        <v>19674</v>
      </c>
      <c r="F109" s="1">
        <f>VLOOKUP($B109,'1か月一覧'!$A:$AH,'2か月一覧'!F$1,FALSE)+VLOOKUP($C109,'1か月一覧'!$A:$AH,'2か月一覧'!F$1,FALSE)</f>
        <v>19674</v>
      </c>
      <c r="G109" s="1">
        <f>VLOOKUP($B109,'1か月一覧'!$A:$AH,'2か月一覧'!G$1,FALSE)+VLOOKUP($C109,'1か月一覧'!$A:$AH,'2か月一覧'!G$1,FALSE)</f>
        <v>23572</v>
      </c>
      <c r="H109" s="1">
        <f>VLOOKUP($B109,'1か月一覧'!$A:$AH,'2か月一覧'!H$1,FALSE)+VLOOKUP($C109,'1か月一覧'!$A:$AH,'2か月一覧'!H$1,FALSE)</f>
        <v>23748</v>
      </c>
      <c r="I109" s="1">
        <f>VLOOKUP($B109,'1か月一覧'!$A:$AH,'2か月一覧'!I$1,FALSE)+VLOOKUP($C109,'1か月一覧'!$A:$AH,'2か月一覧'!I$1,FALSE)</f>
        <v>25112</v>
      </c>
      <c r="J109" s="1">
        <f>VLOOKUP($B109,'1か月一覧'!$A:$AH,'2か月一覧'!J$1,FALSE)+VLOOKUP($C109,'1か月一覧'!$A:$AH,'2か月一覧'!J$1,FALSE)</f>
        <v>26146</v>
      </c>
      <c r="K109" s="1">
        <f>VLOOKUP($B109,'1か月一覧'!$A:$AH,'2か月一覧'!K$1,FALSE)+VLOOKUP($C109,'1か月一覧'!$A:$AH,'2か月一覧'!K$1,FALSE)</f>
        <v>55802</v>
      </c>
      <c r="L109" s="1">
        <f>VLOOKUP($B109,'1か月一覧'!$A:$AH,'2か月一覧'!L$1,FALSE)+VLOOKUP($C109,'1か月一覧'!$A:$AH,'2か月一覧'!L$1,FALSE)</f>
        <v>58002</v>
      </c>
      <c r="M109" s="1">
        <f>VLOOKUP($B109,'1か月一覧'!$A:$AH,'2か月一覧'!M$1,FALSE)+VLOOKUP($C109,'1か月一覧'!$A:$AH,'2か月一覧'!M$1,FALSE)</f>
        <v>221902</v>
      </c>
      <c r="N109" s="1">
        <f>VLOOKUP($B109,'1か月一覧'!$A:$AH,'2か月一覧'!N$1,FALSE)+VLOOKUP($C109,'1か月一覧'!$A:$AH,'2か月一覧'!N$1,FALSE)</f>
        <v>20223</v>
      </c>
      <c r="O109" s="1">
        <f>VLOOKUP($B109,'1か月一覧'!$A:$AH,'2か月一覧'!O$1,FALSE)+VLOOKUP($C109,'1か月一覧'!$A:$AH,'2か月一覧'!O$1,FALSE)</f>
        <v>17886</v>
      </c>
      <c r="P109" s="1">
        <f>VLOOKUP($B109,'1か月一覧'!$A:$AH,'2か月一覧'!P$1,FALSE)+VLOOKUP($C109,'1か月一覧'!$A:$AH,'2か月一覧'!P$1,FALSE)</f>
        <v>17886</v>
      </c>
      <c r="Q109" s="1">
        <f>VLOOKUP($B109,'1か月一覧'!$A:$AH,'2か月一覧'!Q$1,FALSE)+VLOOKUP($C109,'1か月一覧'!$A:$AH,'2か月一覧'!Q$1,FALSE)</f>
        <v>17886</v>
      </c>
      <c r="R109" s="1">
        <f>VLOOKUP($B109,'1か月一覧'!$A:$AH,'2か月一覧'!R$1,FALSE)+VLOOKUP($C109,'1か月一覧'!$A:$AH,'2か月一覧'!R$1,FALSE)</f>
        <v>21430</v>
      </c>
      <c r="S109" s="1">
        <f>VLOOKUP($B109,'1か月一覧'!$A:$AH,'2か月一覧'!S$1,FALSE)+VLOOKUP($C109,'1か月一覧'!$A:$AH,'2か月一覧'!S$1,FALSE)</f>
        <v>21590</v>
      </c>
      <c r="T109" s="1">
        <f>VLOOKUP($B109,'1か月一覧'!$A:$AH,'2か月一覧'!T$1,FALSE)+VLOOKUP($C109,'1か月一覧'!$A:$AH,'2か月一覧'!T$1,FALSE)</f>
        <v>22830</v>
      </c>
      <c r="U109" s="1">
        <f>VLOOKUP($B109,'1か月一覧'!$A:$AH,'2か月一覧'!U$1,FALSE)+VLOOKUP($C109,'1か月一覧'!$A:$AH,'2か月一覧'!U$1,FALSE)</f>
        <v>23770</v>
      </c>
      <c r="V109" s="1">
        <f>VLOOKUP($B109,'1か月一覧'!$A:$AH,'2か月一覧'!V$1,FALSE)+VLOOKUP($C109,'1か月一覧'!$A:$AH,'2か月一覧'!V$1,FALSE)</f>
        <v>50730</v>
      </c>
      <c r="W109" s="1">
        <f>VLOOKUP($B109,'1か月一覧'!$A:$AH,'2か月一覧'!W$1,FALSE)+VLOOKUP($C109,'1か月一覧'!$A:$AH,'2か月一覧'!W$1,FALSE)</f>
        <v>52730</v>
      </c>
      <c r="X109" s="1">
        <f>VLOOKUP($B109,'1か月一覧'!$A:$AH,'2か月一覧'!X$1,FALSE)+VLOOKUP($C109,'1か月一覧'!$A:$AH,'2か月一覧'!X$1,FALSE)</f>
        <v>201730</v>
      </c>
      <c r="Y109" s="1">
        <f>VLOOKUP($B109,'1か月一覧'!$A:$AH,'2か月一覧'!Y$1,FALSE)+VLOOKUP($C109,'1か月一覧'!$A:$AH,'2か月一覧'!Y$1,FALSE)</f>
        <v>18386</v>
      </c>
      <c r="Z109" s="1">
        <f>VLOOKUP($B109,'1か月一覧'!$A:$AH,'2か月一覧'!Z$1,FALSE)+VLOOKUP($C109,'1か月一覧'!$A:$AH,'2か月一覧'!Z$1,FALSE)</f>
        <v>1788</v>
      </c>
      <c r="AA109" s="1">
        <f>VLOOKUP($B109,'1か月一覧'!$A:$AH,'2か月一覧'!AA$1,FALSE)+VLOOKUP($C109,'1か月一覧'!$A:$AH,'2か月一覧'!AA$1,FALSE)</f>
        <v>1788</v>
      </c>
      <c r="AB109" s="1">
        <f>VLOOKUP($B109,'1か月一覧'!$A:$AH,'2か月一覧'!AB$1,FALSE)+VLOOKUP($C109,'1か月一覧'!$A:$AH,'2か月一覧'!AB$1,FALSE)</f>
        <v>1788</v>
      </c>
      <c r="AC109" s="1">
        <f>VLOOKUP($B109,'1か月一覧'!$A:$AH,'2か月一覧'!AC$1,FALSE)+VLOOKUP($C109,'1か月一覧'!$A:$AH,'2か月一覧'!AC$1,FALSE)</f>
        <v>2142</v>
      </c>
      <c r="AD109" s="1">
        <f>VLOOKUP($B109,'1か月一覧'!$A:$AH,'2か月一覧'!AD$1,FALSE)+VLOOKUP($C109,'1か月一覧'!$A:$AH,'2か月一覧'!AD$1,FALSE)</f>
        <v>2158</v>
      </c>
      <c r="AE109" s="1">
        <f>VLOOKUP($B109,'1か月一覧'!$A:$AH,'2か月一覧'!AE$1,FALSE)+VLOOKUP($C109,'1か月一覧'!$A:$AH,'2か月一覧'!AE$1,FALSE)</f>
        <v>2282</v>
      </c>
      <c r="AF109" s="1">
        <f>VLOOKUP($B109,'1か月一覧'!$A:$AH,'2か月一覧'!AF$1,FALSE)+VLOOKUP($C109,'1か月一覧'!$A:$AH,'2か月一覧'!AF$1,FALSE)</f>
        <v>2376</v>
      </c>
      <c r="AG109" s="1">
        <f>VLOOKUP($B109,'1か月一覧'!$A:$AH,'2か月一覧'!AG$1,FALSE)+VLOOKUP($C109,'1か月一覧'!$A:$AH,'2か月一覧'!AG$1,FALSE)</f>
        <v>5072</v>
      </c>
      <c r="AH109" s="1">
        <f>VLOOKUP($B109,'1か月一覧'!$A:$AH,'2か月一覧'!AH$1,FALSE)+VLOOKUP($C109,'1か月一覧'!$A:$AH,'2か月一覧'!AH$1,FALSE)</f>
        <v>5272</v>
      </c>
      <c r="AI109" s="1">
        <f>VLOOKUP($B109,'1か月一覧'!$A:$AH,'2か月一覧'!AI$1,FALSE)+VLOOKUP($C109,'1か月一覧'!$A:$AH,'2か月一覧'!AI$1,FALSE)</f>
        <v>20172</v>
      </c>
      <c r="AJ109" s="1">
        <f>VLOOKUP($B109,'1か月一覧'!$A:$AH,'2か月一覧'!AJ$1,FALSE)+VLOOKUP($C109,'1か月一覧'!$A:$AH,'2か月一覧'!AJ$1,FALSE)</f>
        <v>1837</v>
      </c>
    </row>
    <row r="110" spans="1:36">
      <c r="A110" s="1">
        <v>106</v>
      </c>
      <c r="B110" s="1">
        <f t="shared" si="5"/>
        <v>53</v>
      </c>
      <c r="C110" s="1">
        <f t="shared" si="6"/>
        <v>53</v>
      </c>
      <c r="D110" s="1">
        <f>VLOOKUP($B110,'1か月一覧'!$A:$AH,'2か月一覧'!D$1,FALSE)+VLOOKUP($C110,'1か月一覧'!$A:$AH,'2か月一覧'!D$1,FALSE)</f>
        <v>19912</v>
      </c>
      <c r="E110" s="1">
        <f>VLOOKUP($B110,'1か月一覧'!$A:$AH,'2か月一覧'!E$1,FALSE)+VLOOKUP($C110,'1か月一覧'!$A:$AH,'2か月一覧'!E$1,FALSE)</f>
        <v>19912</v>
      </c>
      <c r="F110" s="1">
        <f>VLOOKUP($B110,'1か月一覧'!$A:$AH,'2か月一覧'!F$1,FALSE)+VLOOKUP($C110,'1か月一覧'!$A:$AH,'2か月一覧'!F$1,FALSE)</f>
        <v>19912</v>
      </c>
      <c r="G110" s="1">
        <f>VLOOKUP($B110,'1か月一覧'!$A:$AH,'2か月一覧'!G$1,FALSE)+VLOOKUP($C110,'1か月一覧'!$A:$AH,'2か月一覧'!G$1,FALSE)</f>
        <v>23810</v>
      </c>
      <c r="H110" s="1">
        <f>VLOOKUP($B110,'1か月一覧'!$A:$AH,'2か月一覧'!H$1,FALSE)+VLOOKUP($C110,'1か月一覧'!$A:$AH,'2か月一覧'!H$1,FALSE)</f>
        <v>23986</v>
      </c>
      <c r="I110" s="1">
        <f>VLOOKUP($B110,'1か月一覧'!$A:$AH,'2か月一覧'!I$1,FALSE)+VLOOKUP($C110,'1か月一覧'!$A:$AH,'2か月一覧'!I$1,FALSE)</f>
        <v>25350</v>
      </c>
      <c r="J110" s="1">
        <f>VLOOKUP($B110,'1か月一覧'!$A:$AH,'2か月一覧'!J$1,FALSE)+VLOOKUP($C110,'1か月一覧'!$A:$AH,'2か月一覧'!J$1,FALSE)</f>
        <v>26384</v>
      </c>
      <c r="K110" s="1">
        <f>VLOOKUP($B110,'1か月一覧'!$A:$AH,'2か月一覧'!K$1,FALSE)+VLOOKUP($C110,'1か月一覧'!$A:$AH,'2か月一覧'!K$1,FALSE)</f>
        <v>56040</v>
      </c>
      <c r="L110" s="1">
        <f>VLOOKUP($B110,'1か月一覧'!$A:$AH,'2か月一覧'!L$1,FALSE)+VLOOKUP($C110,'1か月一覧'!$A:$AH,'2か月一覧'!L$1,FALSE)</f>
        <v>58240</v>
      </c>
      <c r="M110" s="1">
        <f>VLOOKUP($B110,'1か月一覧'!$A:$AH,'2か月一覧'!M$1,FALSE)+VLOOKUP($C110,'1か月一覧'!$A:$AH,'2か月一覧'!M$1,FALSE)</f>
        <v>222140</v>
      </c>
      <c r="N110" s="1">
        <f>VLOOKUP($B110,'1か月一覧'!$A:$AH,'2か月一覧'!N$1,FALSE)+VLOOKUP($C110,'1か月一覧'!$A:$AH,'2か月一覧'!N$1,FALSE)</f>
        <v>20454</v>
      </c>
      <c r="O110" s="1">
        <f>VLOOKUP($B110,'1か月一覧'!$A:$AH,'2か月一覧'!O$1,FALSE)+VLOOKUP($C110,'1か月一覧'!$A:$AH,'2か月一覧'!O$1,FALSE)</f>
        <v>18102</v>
      </c>
      <c r="P110" s="1">
        <f>VLOOKUP($B110,'1か月一覧'!$A:$AH,'2か月一覧'!P$1,FALSE)+VLOOKUP($C110,'1か月一覧'!$A:$AH,'2か月一覧'!P$1,FALSE)</f>
        <v>18102</v>
      </c>
      <c r="Q110" s="1">
        <f>VLOOKUP($B110,'1か月一覧'!$A:$AH,'2か月一覧'!Q$1,FALSE)+VLOOKUP($C110,'1か月一覧'!$A:$AH,'2か月一覧'!Q$1,FALSE)</f>
        <v>18102</v>
      </c>
      <c r="R110" s="1">
        <f>VLOOKUP($B110,'1か月一覧'!$A:$AH,'2か月一覧'!R$1,FALSE)+VLOOKUP($C110,'1か月一覧'!$A:$AH,'2か月一覧'!R$1,FALSE)</f>
        <v>21646</v>
      </c>
      <c r="S110" s="1">
        <f>VLOOKUP($B110,'1か月一覧'!$A:$AH,'2か月一覧'!S$1,FALSE)+VLOOKUP($C110,'1か月一覧'!$A:$AH,'2か月一覧'!S$1,FALSE)</f>
        <v>21806</v>
      </c>
      <c r="T110" s="1">
        <f>VLOOKUP($B110,'1か月一覧'!$A:$AH,'2か月一覧'!T$1,FALSE)+VLOOKUP($C110,'1か月一覧'!$A:$AH,'2か月一覧'!T$1,FALSE)</f>
        <v>23046</v>
      </c>
      <c r="U110" s="1">
        <f>VLOOKUP($B110,'1か月一覧'!$A:$AH,'2か月一覧'!U$1,FALSE)+VLOOKUP($C110,'1か月一覧'!$A:$AH,'2か月一覧'!U$1,FALSE)</f>
        <v>23986</v>
      </c>
      <c r="V110" s="1">
        <f>VLOOKUP($B110,'1か月一覧'!$A:$AH,'2か月一覧'!V$1,FALSE)+VLOOKUP($C110,'1か月一覧'!$A:$AH,'2か月一覧'!V$1,FALSE)</f>
        <v>50946</v>
      </c>
      <c r="W110" s="1">
        <f>VLOOKUP($B110,'1か月一覧'!$A:$AH,'2か月一覧'!W$1,FALSE)+VLOOKUP($C110,'1か月一覧'!$A:$AH,'2か月一覧'!W$1,FALSE)</f>
        <v>52946</v>
      </c>
      <c r="X110" s="1">
        <f>VLOOKUP($B110,'1か月一覧'!$A:$AH,'2か月一覧'!X$1,FALSE)+VLOOKUP($C110,'1か月一覧'!$A:$AH,'2か月一覧'!X$1,FALSE)</f>
        <v>201946</v>
      </c>
      <c r="Y110" s="1">
        <f>VLOOKUP($B110,'1か月一覧'!$A:$AH,'2か月一覧'!Y$1,FALSE)+VLOOKUP($C110,'1か月一覧'!$A:$AH,'2か月一覧'!Y$1,FALSE)</f>
        <v>18596</v>
      </c>
      <c r="Z110" s="1">
        <f>VLOOKUP($B110,'1か月一覧'!$A:$AH,'2か月一覧'!Z$1,FALSE)+VLOOKUP($C110,'1か月一覧'!$A:$AH,'2か月一覧'!Z$1,FALSE)</f>
        <v>1810</v>
      </c>
      <c r="AA110" s="1">
        <f>VLOOKUP($B110,'1か月一覧'!$A:$AH,'2か月一覧'!AA$1,FALSE)+VLOOKUP($C110,'1か月一覧'!$A:$AH,'2か月一覧'!AA$1,FALSE)</f>
        <v>1810</v>
      </c>
      <c r="AB110" s="1">
        <f>VLOOKUP($B110,'1か月一覧'!$A:$AH,'2か月一覧'!AB$1,FALSE)+VLOOKUP($C110,'1か月一覧'!$A:$AH,'2か月一覧'!AB$1,FALSE)</f>
        <v>1810</v>
      </c>
      <c r="AC110" s="1">
        <f>VLOOKUP($B110,'1か月一覧'!$A:$AH,'2か月一覧'!AC$1,FALSE)+VLOOKUP($C110,'1か月一覧'!$A:$AH,'2か月一覧'!AC$1,FALSE)</f>
        <v>2164</v>
      </c>
      <c r="AD110" s="1">
        <f>VLOOKUP($B110,'1か月一覧'!$A:$AH,'2か月一覧'!AD$1,FALSE)+VLOOKUP($C110,'1か月一覧'!$A:$AH,'2か月一覧'!AD$1,FALSE)</f>
        <v>2180</v>
      </c>
      <c r="AE110" s="1">
        <f>VLOOKUP($B110,'1か月一覧'!$A:$AH,'2か月一覧'!AE$1,FALSE)+VLOOKUP($C110,'1か月一覧'!$A:$AH,'2か月一覧'!AE$1,FALSE)</f>
        <v>2304</v>
      </c>
      <c r="AF110" s="1">
        <f>VLOOKUP($B110,'1か月一覧'!$A:$AH,'2か月一覧'!AF$1,FALSE)+VLOOKUP($C110,'1か月一覧'!$A:$AH,'2か月一覧'!AF$1,FALSE)</f>
        <v>2398</v>
      </c>
      <c r="AG110" s="1">
        <f>VLOOKUP($B110,'1か月一覧'!$A:$AH,'2か月一覧'!AG$1,FALSE)+VLOOKUP($C110,'1か月一覧'!$A:$AH,'2か月一覧'!AG$1,FALSE)</f>
        <v>5094</v>
      </c>
      <c r="AH110" s="1">
        <f>VLOOKUP($B110,'1か月一覧'!$A:$AH,'2か月一覧'!AH$1,FALSE)+VLOOKUP($C110,'1か月一覧'!$A:$AH,'2か月一覧'!AH$1,FALSE)</f>
        <v>5294</v>
      </c>
      <c r="AI110" s="1">
        <f>VLOOKUP($B110,'1か月一覧'!$A:$AH,'2か月一覧'!AI$1,FALSE)+VLOOKUP($C110,'1か月一覧'!$A:$AH,'2か月一覧'!AI$1,FALSE)</f>
        <v>20194</v>
      </c>
      <c r="AJ110" s="1">
        <f>VLOOKUP($B110,'1か月一覧'!$A:$AH,'2か月一覧'!AJ$1,FALSE)+VLOOKUP($C110,'1か月一覧'!$A:$AH,'2か月一覧'!AJ$1,FALSE)</f>
        <v>1858</v>
      </c>
    </row>
    <row r="111" spans="1:36">
      <c r="A111" s="1">
        <v>107</v>
      </c>
      <c r="B111" s="1">
        <f t="shared" si="5"/>
        <v>54</v>
      </c>
      <c r="C111" s="1">
        <f t="shared" si="6"/>
        <v>53</v>
      </c>
      <c r="D111" s="1">
        <f>VLOOKUP($B111,'1か月一覧'!$A:$AH,'2か月一覧'!D$1,FALSE)+VLOOKUP($C111,'1か月一覧'!$A:$AH,'2か月一覧'!D$1,FALSE)</f>
        <v>20149</v>
      </c>
      <c r="E111" s="1">
        <f>VLOOKUP($B111,'1か月一覧'!$A:$AH,'2か月一覧'!E$1,FALSE)+VLOOKUP($C111,'1か月一覧'!$A:$AH,'2か月一覧'!E$1,FALSE)</f>
        <v>20149</v>
      </c>
      <c r="F111" s="1">
        <f>VLOOKUP($B111,'1か月一覧'!$A:$AH,'2か月一覧'!F$1,FALSE)+VLOOKUP($C111,'1か月一覧'!$A:$AH,'2か月一覧'!F$1,FALSE)</f>
        <v>20149</v>
      </c>
      <c r="G111" s="1">
        <f>VLOOKUP($B111,'1か月一覧'!$A:$AH,'2か月一覧'!G$1,FALSE)+VLOOKUP($C111,'1か月一覧'!$A:$AH,'2か月一覧'!G$1,FALSE)</f>
        <v>24047</v>
      </c>
      <c r="H111" s="1">
        <f>VLOOKUP($B111,'1か月一覧'!$A:$AH,'2か月一覧'!H$1,FALSE)+VLOOKUP($C111,'1か月一覧'!$A:$AH,'2か月一覧'!H$1,FALSE)</f>
        <v>24223</v>
      </c>
      <c r="I111" s="1">
        <f>VLOOKUP($B111,'1か月一覧'!$A:$AH,'2か月一覧'!I$1,FALSE)+VLOOKUP($C111,'1か月一覧'!$A:$AH,'2か月一覧'!I$1,FALSE)</f>
        <v>25587</v>
      </c>
      <c r="J111" s="1">
        <f>VLOOKUP($B111,'1か月一覧'!$A:$AH,'2か月一覧'!J$1,FALSE)+VLOOKUP($C111,'1か月一覧'!$A:$AH,'2か月一覧'!J$1,FALSE)</f>
        <v>26621</v>
      </c>
      <c r="K111" s="1">
        <f>VLOOKUP($B111,'1か月一覧'!$A:$AH,'2か月一覧'!K$1,FALSE)+VLOOKUP($C111,'1か月一覧'!$A:$AH,'2か月一覧'!K$1,FALSE)</f>
        <v>56277</v>
      </c>
      <c r="L111" s="1">
        <f>VLOOKUP($B111,'1か月一覧'!$A:$AH,'2か月一覧'!L$1,FALSE)+VLOOKUP($C111,'1か月一覧'!$A:$AH,'2か月一覧'!L$1,FALSE)</f>
        <v>58477</v>
      </c>
      <c r="M111" s="1">
        <f>VLOOKUP($B111,'1か月一覧'!$A:$AH,'2か月一覧'!M$1,FALSE)+VLOOKUP($C111,'1か月一覧'!$A:$AH,'2か月一覧'!M$1,FALSE)</f>
        <v>222377</v>
      </c>
      <c r="N111" s="1">
        <f>VLOOKUP($B111,'1か月一覧'!$A:$AH,'2か月一覧'!N$1,FALSE)+VLOOKUP($C111,'1か月一覧'!$A:$AH,'2か月一覧'!N$1,FALSE)</f>
        <v>20685</v>
      </c>
      <c r="O111" s="1">
        <f>VLOOKUP($B111,'1か月一覧'!$A:$AH,'2か月一覧'!O$1,FALSE)+VLOOKUP($C111,'1か月一覧'!$A:$AH,'2か月一覧'!O$1,FALSE)</f>
        <v>18318</v>
      </c>
      <c r="P111" s="1">
        <f>VLOOKUP($B111,'1か月一覧'!$A:$AH,'2か月一覧'!P$1,FALSE)+VLOOKUP($C111,'1か月一覧'!$A:$AH,'2か月一覧'!P$1,FALSE)</f>
        <v>18318</v>
      </c>
      <c r="Q111" s="1">
        <f>VLOOKUP($B111,'1か月一覧'!$A:$AH,'2か月一覧'!Q$1,FALSE)+VLOOKUP($C111,'1か月一覧'!$A:$AH,'2か月一覧'!Q$1,FALSE)</f>
        <v>18318</v>
      </c>
      <c r="R111" s="1">
        <f>VLOOKUP($B111,'1か月一覧'!$A:$AH,'2か月一覧'!R$1,FALSE)+VLOOKUP($C111,'1か月一覧'!$A:$AH,'2か月一覧'!R$1,FALSE)</f>
        <v>21862</v>
      </c>
      <c r="S111" s="1">
        <f>VLOOKUP($B111,'1か月一覧'!$A:$AH,'2か月一覧'!S$1,FALSE)+VLOOKUP($C111,'1か月一覧'!$A:$AH,'2か月一覧'!S$1,FALSE)</f>
        <v>22022</v>
      </c>
      <c r="T111" s="1">
        <f>VLOOKUP($B111,'1か月一覧'!$A:$AH,'2か月一覧'!T$1,FALSE)+VLOOKUP($C111,'1か月一覧'!$A:$AH,'2か月一覧'!T$1,FALSE)</f>
        <v>23262</v>
      </c>
      <c r="U111" s="1">
        <f>VLOOKUP($B111,'1か月一覧'!$A:$AH,'2か月一覧'!U$1,FALSE)+VLOOKUP($C111,'1か月一覧'!$A:$AH,'2か月一覧'!U$1,FALSE)</f>
        <v>24202</v>
      </c>
      <c r="V111" s="1">
        <f>VLOOKUP($B111,'1か月一覧'!$A:$AH,'2か月一覧'!V$1,FALSE)+VLOOKUP($C111,'1か月一覧'!$A:$AH,'2か月一覧'!V$1,FALSE)</f>
        <v>51162</v>
      </c>
      <c r="W111" s="1">
        <f>VLOOKUP($B111,'1か月一覧'!$A:$AH,'2か月一覧'!W$1,FALSE)+VLOOKUP($C111,'1か月一覧'!$A:$AH,'2か月一覧'!W$1,FALSE)</f>
        <v>53162</v>
      </c>
      <c r="X111" s="1">
        <f>VLOOKUP($B111,'1か月一覧'!$A:$AH,'2か月一覧'!X$1,FALSE)+VLOOKUP($C111,'1か月一覧'!$A:$AH,'2か月一覧'!X$1,FALSE)</f>
        <v>202162</v>
      </c>
      <c r="Y111" s="1">
        <f>VLOOKUP($B111,'1か月一覧'!$A:$AH,'2か月一覧'!Y$1,FALSE)+VLOOKUP($C111,'1か月一覧'!$A:$AH,'2か月一覧'!Y$1,FALSE)</f>
        <v>18806</v>
      </c>
      <c r="Z111" s="1">
        <f>VLOOKUP($B111,'1か月一覧'!$A:$AH,'2か月一覧'!Z$1,FALSE)+VLOOKUP($C111,'1か月一覧'!$A:$AH,'2か月一覧'!Z$1,FALSE)</f>
        <v>1831</v>
      </c>
      <c r="AA111" s="1">
        <f>VLOOKUP($B111,'1か月一覧'!$A:$AH,'2か月一覧'!AA$1,FALSE)+VLOOKUP($C111,'1か月一覧'!$A:$AH,'2か月一覧'!AA$1,FALSE)</f>
        <v>1831</v>
      </c>
      <c r="AB111" s="1">
        <f>VLOOKUP($B111,'1か月一覧'!$A:$AH,'2か月一覧'!AB$1,FALSE)+VLOOKUP($C111,'1か月一覧'!$A:$AH,'2か月一覧'!AB$1,FALSE)</f>
        <v>1831</v>
      </c>
      <c r="AC111" s="1">
        <f>VLOOKUP($B111,'1か月一覧'!$A:$AH,'2か月一覧'!AC$1,FALSE)+VLOOKUP($C111,'1か月一覧'!$A:$AH,'2か月一覧'!AC$1,FALSE)</f>
        <v>2185</v>
      </c>
      <c r="AD111" s="1">
        <f>VLOOKUP($B111,'1か月一覧'!$A:$AH,'2か月一覧'!AD$1,FALSE)+VLOOKUP($C111,'1か月一覧'!$A:$AH,'2か月一覧'!AD$1,FALSE)</f>
        <v>2201</v>
      </c>
      <c r="AE111" s="1">
        <f>VLOOKUP($B111,'1か月一覧'!$A:$AH,'2か月一覧'!AE$1,FALSE)+VLOOKUP($C111,'1か月一覧'!$A:$AH,'2か月一覧'!AE$1,FALSE)</f>
        <v>2325</v>
      </c>
      <c r="AF111" s="1">
        <f>VLOOKUP($B111,'1か月一覧'!$A:$AH,'2か月一覧'!AF$1,FALSE)+VLOOKUP($C111,'1か月一覧'!$A:$AH,'2か月一覧'!AF$1,FALSE)</f>
        <v>2419</v>
      </c>
      <c r="AG111" s="1">
        <f>VLOOKUP($B111,'1か月一覧'!$A:$AH,'2か月一覧'!AG$1,FALSE)+VLOOKUP($C111,'1か月一覧'!$A:$AH,'2か月一覧'!AG$1,FALSE)</f>
        <v>5115</v>
      </c>
      <c r="AH111" s="1">
        <f>VLOOKUP($B111,'1か月一覧'!$A:$AH,'2か月一覧'!AH$1,FALSE)+VLOOKUP($C111,'1か月一覧'!$A:$AH,'2か月一覧'!AH$1,FALSE)</f>
        <v>5315</v>
      </c>
      <c r="AI111" s="1">
        <f>VLOOKUP($B111,'1か月一覧'!$A:$AH,'2か月一覧'!AI$1,FALSE)+VLOOKUP($C111,'1か月一覧'!$A:$AH,'2か月一覧'!AI$1,FALSE)</f>
        <v>20215</v>
      </c>
      <c r="AJ111" s="1">
        <f>VLOOKUP($B111,'1か月一覧'!$A:$AH,'2か月一覧'!AJ$1,FALSE)+VLOOKUP($C111,'1か月一覧'!$A:$AH,'2か月一覧'!AJ$1,FALSE)</f>
        <v>1879</v>
      </c>
    </row>
    <row r="112" spans="1:36">
      <c r="A112" s="1">
        <v>108</v>
      </c>
      <c r="B112" s="1">
        <f t="shared" si="5"/>
        <v>54</v>
      </c>
      <c r="C112" s="1">
        <f t="shared" si="6"/>
        <v>54</v>
      </c>
      <c r="D112" s="1">
        <f>VLOOKUP($B112,'1か月一覧'!$A:$AH,'2か月一覧'!D$1,FALSE)+VLOOKUP($C112,'1か月一覧'!$A:$AH,'2か月一覧'!D$1,FALSE)</f>
        <v>20386</v>
      </c>
      <c r="E112" s="1">
        <f>VLOOKUP($B112,'1か月一覧'!$A:$AH,'2か月一覧'!E$1,FALSE)+VLOOKUP($C112,'1か月一覧'!$A:$AH,'2か月一覧'!E$1,FALSE)</f>
        <v>20386</v>
      </c>
      <c r="F112" s="1">
        <f>VLOOKUP($B112,'1か月一覧'!$A:$AH,'2か月一覧'!F$1,FALSE)+VLOOKUP($C112,'1か月一覧'!$A:$AH,'2か月一覧'!F$1,FALSE)</f>
        <v>20386</v>
      </c>
      <c r="G112" s="1">
        <f>VLOOKUP($B112,'1か月一覧'!$A:$AH,'2か月一覧'!G$1,FALSE)+VLOOKUP($C112,'1か月一覧'!$A:$AH,'2か月一覧'!G$1,FALSE)</f>
        <v>24284</v>
      </c>
      <c r="H112" s="1">
        <f>VLOOKUP($B112,'1か月一覧'!$A:$AH,'2か月一覧'!H$1,FALSE)+VLOOKUP($C112,'1か月一覧'!$A:$AH,'2か月一覧'!H$1,FALSE)</f>
        <v>24460</v>
      </c>
      <c r="I112" s="1">
        <f>VLOOKUP($B112,'1か月一覧'!$A:$AH,'2か月一覧'!I$1,FALSE)+VLOOKUP($C112,'1か月一覧'!$A:$AH,'2か月一覧'!I$1,FALSE)</f>
        <v>25824</v>
      </c>
      <c r="J112" s="1">
        <f>VLOOKUP($B112,'1か月一覧'!$A:$AH,'2か月一覧'!J$1,FALSE)+VLOOKUP($C112,'1か月一覧'!$A:$AH,'2か月一覧'!J$1,FALSE)</f>
        <v>26858</v>
      </c>
      <c r="K112" s="1">
        <f>VLOOKUP($B112,'1か月一覧'!$A:$AH,'2か月一覧'!K$1,FALSE)+VLOOKUP($C112,'1か月一覧'!$A:$AH,'2か月一覧'!K$1,FALSE)</f>
        <v>56514</v>
      </c>
      <c r="L112" s="1">
        <f>VLOOKUP($B112,'1か月一覧'!$A:$AH,'2か月一覧'!L$1,FALSE)+VLOOKUP($C112,'1か月一覧'!$A:$AH,'2か月一覧'!L$1,FALSE)</f>
        <v>58714</v>
      </c>
      <c r="M112" s="1">
        <f>VLOOKUP($B112,'1か月一覧'!$A:$AH,'2か月一覧'!M$1,FALSE)+VLOOKUP($C112,'1か月一覧'!$A:$AH,'2か月一覧'!M$1,FALSE)</f>
        <v>222614</v>
      </c>
      <c r="N112" s="1">
        <f>VLOOKUP($B112,'1か月一覧'!$A:$AH,'2か月一覧'!N$1,FALSE)+VLOOKUP($C112,'1か月一覧'!$A:$AH,'2か月一覧'!N$1,FALSE)</f>
        <v>20916</v>
      </c>
      <c r="O112" s="1">
        <f>VLOOKUP($B112,'1か月一覧'!$A:$AH,'2か月一覧'!O$1,FALSE)+VLOOKUP($C112,'1か月一覧'!$A:$AH,'2か月一覧'!O$1,FALSE)</f>
        <v>18534</v>
      </c>
      <c r="P112" s="1">
        <f>VLOOKUP($B112,'1か月一覧'!$A:$AH,'2か月一覧'!P$1,FALSE)+VLOOKUP($C112,'1か月一覧'!$A:$AH,'2か月一覧'!P$1,FALSE)</f>
        <v>18534</v>
      </c>
      <c r="Q112" s="1">
        <f>VLOOKUP($B112,'1か月一覧'!$A:$AH,'2か月一覧'!Q$1,FALSE)+VLOOKUP($C112,'1か月一覧'!$A:$AH,'2か月一覧'!Q$1,FALSE)</f>
        <v>18534</v>
      </c>
      <c r="R112" s="1">
        <f>VLOOKUP($B112,'1か月一覧'!$A:$AH,'2か月一覧'!R$1,FALSE)+VLOOKUP($C112,'1か月一覧'!$A:$AH,'2か月一覧'!R$1,FALSE)</f>
        <v>22078</v>
      </c>
      <c r="S112" s="1">
        <f>VLOOKUP($B112,'1か月一覧'!$A:$AH,'2か月一覧'!S$1,FALSE)+VLOOKUP($C112,'1か月一覧'!$A:$AH,'2か月一覧'!S$1,FALSE)</f>
        <v>22238</v>
      </c>
      <c r="T112" s="1">
        <f>VLOOKUP($B112,'1か月一覧'!$A:$AH,'2か月一覧'!T$1,FALSE)+VLOOKUP($C112,'1か月一覧'!$A:$AH,'2か月一覧'!T$1,FALSE)</f>
        <v>23478</v>
      </c>
      <c r="U112" s="1">
        <f>VLOOKUP($B112,'1か月一覧'!$A:$AH,'2か月一覧'!U$1,FALSE)+VLOOKUP($C112,'1か月一覧'!$A:$AH,'2か月一覧'!U$1,FALSE)</f>
        <v>24418</v>
      </c>
      <c r="V112" s="1">
        <f>VLOOKUP($B112,'1か月一覧'!$A:$AH,'2か月一覧'!V$1,FALSE)+VLOOKUP($C112,'1か月一覧'!$A:$AH,'2か月一覧'!V$1,FALSE)</f>
        <v>51378</v>
      </c>
      <c r="W112" s="1">
        <f>VLOOKUP($B112,'1か月一覧'!$A:$AH,'2か月一覧'!W$1,FALSE)+VLOOKUP($C112,'1か月一覧'!$A:$AH,'2か月一覧'!W$1,FALSE)</f>
        <v>53378</v>
      </c>
      <c r="X112" s="1">
        <f>VLOOKUP($B112,'1か月一覧'!$A:$AH,'2か月一覧'!X$1,FALSE)+VLOOKUP($C112,'1か月一覧'!$A:$AH,'2か月一覧'!X$1,FALSE)</f>
        <v>202378</v>
      </c>
      <c r="Y112" s="1">
        <f>VLOOKUP($B112,'1か月一覧'!$A:$AH,'2か月一覧'!Y$1,FALSE)+VLOOKUP($C112,'1か月一覧'!$A:$AH,'2か月一覧'!Y$1,FALSE)</f>
        <v>19016</v>
      </c>
      <c r="Z112" s="1">
        <f>VLOOKUP($B112,'1か月一覧'!$A:$AH,'2か月一覧'!Z$1,FALSE)+VLOOKUP($C112,'1か月一覧'!$A:$AH,'2か月一覧'!Z$1,FALSE)</f>
        <v>1852</v>
      </c>
      <c r="AA112" s="1">
        <f>VLOOKUP($B112,'1か月一覧'!$A:$AH,'2か月一覧'!AA$1,FALSE)+VLOOKUP($C112,'1か月一覧'!$A:$AH,'2か月一覧'!AA$1,FALSE)</f>
        <v>1852</v>
      </c>
      <c r="AB112" s="1">
        <f>VLOOKUP($B112,'1か月一覧'!$A:$AH,'2か月一覧'!AB$1,FALSE)+VLOOKUP($C112,'1か月一覧'!$A:$AH,'2か月一覧'!AB$1,FALSE)</f>
        <v>1852</v>
      </c>
      <c r="AC112" s="1">
        <f>VLOOKUP($B112,'1か月一覧'!$A:$AH,'2か月一覧'!AC$1,FALSE)+VLOOKUP($C112,'1か月一覧'!$A:$AH,'2か月一覧'!AC$1,FALSE)</f>
        <v>2206</v>
      </c>
      <c r="AD112" s="1">
        <f>VLOOKUP($B112,'1か月一覧'!$A:$AH,'2か月一覧'!AD$1,FALSE)+VLOOKUP($C112,'1か月一覧'!$A:$AH,'2か月一覧'!AD$1,FALSE)</f>
        <v>2222</v>
      </c>
      <c r="AE112" s="1">
        <f>VLOOKUP($B112,'1か月一覧'!$A:$AH,'2か月一覧'!AE$1,FALSE)+VLOOKUP($C112,'1か月一覧'!$A:$AH,'2か月一覧'!AE$1,FALSE)</f>
        <v>2346</v>
      </c>
      <c r="AF112" s="1">
        <f>VLOOKUP($B112,'1か月一覧'!$A:$AH,'2か月一覧'!AF$1,FALSE)+VLOOKUP($C112,'1か月一覧'!$A:$AH,'2か月一覧'!AF$1,FALSE)</f>
        <v>2440</v>
      </c>
      <c r="AG112" s="1">
        <f>VLOOKUP($B112,'1か月一覧'!$A:$AH,'2か月一覧'!AG$1,FALSE)+VLOOKUP($C112,'1か月一覧'!$A:$AH,'2か月一覧'!AG$1,FALSE)</f>
        <v>5136</v>
      </c>
      <c r="AH112" s="1">
        <f>VLOOKUP($B112,'1か月一覧'!$A:$AH,'2か月一覧'!AH$1,FALSE)+VLOOKUP($C112,'1か月一覧'!$A:$AH,'2か月一覧'!AH$1,FALSE)</f>
        <v>5336</v>
      </c>
      <c r="AI112" s="1">
        <f>VLOOKUP($B112,'1か月一覧'!$A:$AH,'2か月一覧'!AI$1,FALSE)+VLOOKUP($C112,'1か月一覧'!$A:$AH,'2か月一覧'!AI$1,FALSE)</f>
        <v>20236</v>
      </c>
      <c r="AJ112" s="1">
        <f>VLOOKUP($B112,'1か月一覧'!$A:$AH,'2か月一覧'!AJ$1,FALSE)+VLOOKUP($C112,'1か月一覧'!$A:$AH,'2か月一覧'!AJ$1,FALSE)</f>
        <v>1900</v>
      </c>
    </row>
    <row r="113" spans="1:36">
      <c r="A113" s="1">
        <v>109</v>
      </c>
      <c r="B113" s="1">
        <f t="shared" si="5"/>
        <v>55</v>
      </c>
      <c r="C113" s="1">
        <f t="shared" si="6"/>
        <v>54</v>
      </c>
      <c r="D113" s="1">
        <f>VLOOKUP($B113,'1か月一覧'!$A:$AH,'2か月一覧'!D$1,FALSE)+VLOOKUP($C113,'1か月一覧'!$A:$AH,'2か月一覧'!D$1,FALSE)</f>
        <v>20624</v>
      </c>
      <c r="E113" s="1">
        <f>VLOOKUP($B113,'1か月一覧'!$A:$AH,'2か月一覧'!E$1,FALSE)+VLOOKUP($C113,'1か月一覧'!$A:$AH,'2か月一覧'!E$1,FALSE)</f>
        <v>20624</v>
      </c>
      <c r="F113" s="1">
        <f>VLOOKUP($B113,'1か月一覧'!$A:$AH,'2か月一覧'!F$1,FALSE)+VLOOKUP($C113,'1か月一覧'!$A:$AH,'2か月一覧'!F$1,FALSE)</f>
        <v>20624</v>
      </c>
      <c r="G113" s="1">
        <f>VLOOKUP($B113,'1か月一覧'!$A:$AH,'2か月一覧'!G$1,FALSE)+VLOOKUP($C113,'1か月一覧'!$A:$AH,'2か月一覧'!G$1,FALSE)</f>
        <v>24522</v>
      </c>
      <c r="H113" s="1">
        <f>VLOOKUP($B113,'1か月一覧'!$A:$AH,'2か月一覧'!H$1,FALSE)+VLOOKUP($C113,'1か月一覧'!$A:$AH,'2か月一覧'!H$1,FALSE)</f>
        <v>24698</v>
      </c>
      <c r="I113" s="1">
        <f>VLOOKUP($B113,'1か月一覧'!$A:$AH,'2か月一覧'!I$1,FALSE)+VLOOKUP($C113,'1か月一覧'!$A:$AH,'2か月一覧'!I$1,FALSE)</f>
        <v>26062</v>
      </c>
      <c r="J113" s="1">
        <f>VLOOKUP($B113,'1か月一覧'!$A:$AH,'2か月一覧'!J$1,FALSE)+VLOOKUP($C113,'1か月一覧'!$A:$AH,'2か月一覧'!J$1,FALSE)</f>
        <v>27096</v>
      </c>
      <c r="K113" s="1">
        <f>VLOOKUP($B113,'1か月一覧'!$A:$AH,'2か月一覧'!K$1,FALSE)+VLOOKUP($C113,'1か月一覧'!$A:$AH,'2か月一覧'!K$1,FALSE)</f>
        <v>56752</v>
      </c>
      <c r="L113" s="1">
        <f>VLOOKUP($B113,'1か月一覧'!$A:$AH,'2か月一覧'!L$1,FALSE)+VLOOKUP($C113,'1か月一覧'!$A:$AH,'2か月一覧'!L$1,FALSE)</f>
        <v>58952</v>
      </c>
      <c r="M113" s="1">
        <f>VLOOKUP($B113,'1か月一覧'!$A:$AH,'2か月一覧'!M$1,FALSE)+VLOOKUP($C113,'1か月一覧'!$A:$AH,'2か月一覧'!M$1,FALSE)</f>
        <v>222852</v>
      </c>
      <c r="N113" s="1">
        <f>VLOOKUP($B113,'1か月一覧'!$A:$AH,'2か月一覧'!N$1,FALSE)+VLOOKUP($C113,'1か月一覧'!$A:$AH,'2か月一覧'!N$1,FALSE)</f>
        <v>21147</v>
      </c>
      <c r="O113" s="1">
        <f>VLOOKUP($B113,'1か月一覧'!$A:$AH,'2か月一覧'!O$1,FALSE)+VLOOKUP($C113,'1か月一覧'!$A:$AH,'2か月一覧'!O$1,FALSE)</f>
        <v>18750</v>
      </c>
      <c r="P113" s="1">
        <f>VLOOKUP($B113,'1か月一覧'!$A:$AH,'2か月一覧'!P$1,FALSE)+VLOOKUP($C113,'1か月一覧'!$A:$AH,'2か月一覧'!P$1,FALSE)</f>
        <v>18750</v>
      </c>
      <c r="Q113" s="1">
        <f>VLOOKUP($B113,'1か月一覧'!$A:$AH,'2か月一覧'!Q$1,FALSE)+VLOOKUP($C113,'1か月一覧'!$A:$AH,'2か月一覧'!Q$1,FALSE)</f>
        <v>18750</v>
      </c>
      <c r="R113" s="1">
        <f>VLOOKUP($B113,'1か月一覧'!$A:$AH,'2か月一覧'!R$1,FALSE)+VLOOKUP($C113,'1か月一覧'!$A:$AH,'2か月一覧'!R$1,FALSE)</f>
        <v>22294</v>
      </c>
      <c r="S113" s="1">
        <f>VLOOKUP($B113,'1か月一覧'!$A:$AH,'2か月一覧'!S$1,FALSE)+VLOOKUP($C113,'1か月一覧'!$A:$AH,'2か月一覧'!S$1,FALSE)</f>
        <v>22454</v>
      </c>
      <c r="T113" s="1">
        <f>VLOOKUP($B113,'1か月一覧'!$A:$AH,'2か月一覧'!T$1,FALSE)+VLOOKUP($C113,'1か月一覧'!$A:$AH,'2か月一覧'!T$1,FALSE)</f>
        <v>23694</v>
      </c>
      <c r="U113" s="1">
        <f>VLOOKUP($B113,'1か月一覧'!$A:$AH,'2か月一覧'!U$1,FALSE)+VLOOKUP($C113,'1か月一覧'!$A:$AH,'2か月一覧'!U$1,FALSE)</f>
        <v>24634</v>
      </c>
      <c r="V113" s="1">
        <f>VLOOKUP($B113,'1か月一覧'!$A:$AH,'2か月一覧'!V$1,FALSE)+VLOOKUP($C113,'1か月一覧'!$A:$AH,'2か月一覧'!V$1,FALSE)</f>
        <v>51594</v>
      </c>
      <c r="W113" s="1">
        <f>VLOOKUP($B113,'1か月一覧'!$A:$AH,'2か月一覧'!W$1,FALSE)+VLOOKUP($C113,'1か月一覧'!$A:$AH,'2か月一覧'!W$1,FALSE)</f>
        <v>53594</v>
      </c>
      <c r="X113" s="1">
        <f>VLOOKUP($B113,'1か月一覧'!$A:$AH,'2か月一覧'!X$1,FALSE)+VLOOKUP($C113,'1か月一覧'!$A:$AH,'2か月一覧'!X$1,FALSE)</f>
        <v>202594</v>
      </c>
      <c r="Y113" s="1">
        <f>VLOOKUP($B113,'1か月一覧'!$A:$AH,'2か月一覧'!Y$1,FALSE)+VLOOKUP($C113,'1か月一覧'!$A:$AH,'2か月一覧'!Y$1,FALSE)</f>
        <v>19226</v>
      </c>
      <c r="Z113" s="1">
        <f>VLOOKUP($B113,'1か月一覧'!$A:$AH,'2か月一覧'!Z$1,FALSE)+VLOOKUP($C113,'1か月一覧'!$A:$AH,'2か月一覧'!Z$1,FALSE)</f>
        <v>1874</v>
      </c>
      <c r="AA113" s="1">
        <f>VLOOKUP($B113,'1か月一覧'!$A:$AH,'2か月一覧'!AA$1,FALSE)+VLOOKUP($C113,'1か月一覧'!$A:$AH,'2か月一覧'!AA$1,FALSE)</f>
        <v>1874</v>
      </c>
      <c r="AB113" s="1">
        <f>VLOOKUP($B113,'1か月一覧'!$A:$AH,'2か月一覧'!AB$1,FALSE)+VLOOKUP($C113,'1か月一覧'!$A:$AH,'2か月一覧'!AB$1,FALSE)</f>
        <v>1874</v>
      </c>
      <c r="AC113" s="1">
        <f>VLOOKUP($B113,'1か月一覧'!$A:$AH,'2か月一覧'!AC$1,FALSE)+VLOOKUP($C113,'1か月一覧'!$A:$AH,'2か月一覧'!AC$1,FALSE)</f>
        <v>2228</v>
      </c>
      <c r="AD113" s="1">
        <f>VLOOKUP($B113,'1か月一覧'!$A:$AH,'2か月一覧'!AD$1,FALSE)+VLOOKUP($C113,'1か月一覧'!$A:$AH,'2か月一覧'!AD$1,FALSE)</f>
        <v>2244</v>
      </c>
      <c r="AE113" s="1">
        <f>VLOOKUP($B113,'1か月一覧'!$A:$AH,'2か月一覧'!AE$1,FALSE)+VLOOKUP($C113,'1か月一覧'!$A:$AH,'2か月一覧'!AE$1,FALSE)</f>
        <v>2368</v>
      </c>
      <c r="AF113" s="1">
        <f>VLOOKUP($B113,'1か月一覧'!$A:$AH,'2か月一覧'!AF$1,FALSE)+VLOOKUP($C113,'1か月一覧'!$A:$AH,'2か月一覧'!AF$1,FALSE)</f>
        <v>2462</v>
      </c>
      <c r="AG113" s="1">
        <f>VLOOKUP($B113,'1か月一覧'!$A:$AH,'2か月一覧'!AG$1,FALSE)+VLOOKUP($C113,'1か月一覧'!$A:$AH,'2か月一覧'!AG$1,FALSE)</f>
        <v>5158</v>
      </c>
      <c r="AH113" s="1">
        <f>VLOOKUP($B113,'1か月一覧'!$A:$AH,'2か月一覧'!AH$1,FALSE)+VLOOKUP($C113,'1か月一覧'!$A:$AH,'2か月一覧'!AH$1,FALSE)</f>
        <v>5358</v>
      </c>
      <c r="AI113" s="1">
        <f>VLOOKUP($B113,'1か月一覧'!$A:$AH,'2か月一覧'!AI$1,FALSE)+VLOOKUP($C113,'1か月一覧'!$A:$AH,'2か月一覧'!AI$1,FALSE)</f>
        <v>20258</v>
      </c>
      <c r="AJ113" s="1">
        <f>VLOOKUP($B113,'1か月一覧'!$A:$AH,'2か月一覧'!AJ$1,FALSE)+VLOOKUP($C113,'1か月一覧'!$A:$AH,'2か月一覧'!AJ$1,FALSE)</f>
        <v>1921</v>
      </c>
    </row>
    <row r="114" spans="1:36">
      <c r="A114" s="1">
        <v>110</v>
      </c>
      <c r="B114" s="1">
        <f t="shared" si="5"/>
        <v>55</v>
      </c>
      <c r="C114" s="1">
        <f t="shared" si="6"/>
        <v>55</v>
      </c>
      <c r="D114" s="1">
        <f>VLOOKUP($B114,'1か月一覧'!$A:$AH,'2か月一覧'!D$1,FALSE)+VLOOKUP($C114,'1か月一覧'!$A:$AH,'2か月一覧'!D$1,FALSE)</f>
        <v>20862</v>
      </c>
      <c r="E114" s="1">
        <f>VLOOKUP($B114,'1か月一覧'!$A:$AH,'2か月一覧'!E$1,FALSE)+VLOOKUP($C114,'1か月一覧'!$A:$AH,'2か月一覧'!E$1,FALSE)</f>
        <v>20862</v>
      </c>
      <c r="F114" s="1">
        <f>VLOOKUP($B114,'1か月一覧'!$A:$AH,'2か月一覧'!F$1,FALSE)+VLOOKUP($C114,'1か月一覧'!$A:$AH,'2か月一覧'!F$1,FALSE)</f>
        <v>20862</v>
      </c>
      <c r="G114" s="1">
        <f>VLOOKUP($B114,'1か月一覧'!$A:$AH,'2か月一覧'!G$1,FALSE)+VLOOKUP($C114,'1か月一覧'!$A:$AH,'2か月一覧'!G$1,FALSE)</f>
        <v>24760</v>
      </c>
      <c r="H114" s="1">
        <f>VLOOKUP($B114,'1か月一覧'!$A:$AH,'2か月一覧'!H$1,FALSE)+VLOOKUP($C114,'1か月一覧'!$A:$AH,'2か月一覧'!H$1,FALSE)</f>
        <v>24936</v>
      </c>
      <c r="I114" s="1">
        <f>VLOOKUP($B114,'1か月一覧'!$A:$AH,'2か月一覧'!I$1,FALSE)+VLOOKUP($C114,'1か月一覧'!$A:$AH,'2か月一覧'!I$1,FALSE)</f>
        <v>26300</v>
      </c>
      <c r="J114" s="1">
        <f>VLOOKUP($B114,'1か月一覧'!$A:$AH,'2か月一覧'!J$1,FALSE)+VLOOKUP($C114,'1か月一覧'!$A:$AH,'2か月一覧'!J$1,FALSE)</f>
        <v>27334</v>
      </c>
      <c r="K114" s="1">
        <f>VLOOKUP($B114,'1か月一覧'!$A:$AH,'2か月一覧'!K$1,FALSE)+VLOOKUP($C114,'1か月一覧'!$A:$AH,'2か月一覧'!K$1,FALSE)</f>
        <v>56990</v>
      </c>
      <c r="L114" s="1">
        <f>VLOOKUP($B114,'1か月一覧'!$A:$AH,'2か月一覧'!L$1,FALSE)+VLOOKUP($C114,'1か月一覧'!$A:$AH,'2か月一覧'!L$1,FALSE)</f>
        <v>59190</v>
      </c>
      <c r="M114" s="1">
        <f>VLOOKUP($B114,'1か月一覧'!$A:$AH,'2か月一覧'!M$1,FALSE)+VLOOKUP($C114,'1か月一覧'!$A:$AH,'2か月一覧'!M$1,FALSE)</f>
        <v>223090</v>
      </c>
      <c r="N114" s="1">
        <f>VLOOKUP($B114,'1か月一覧'!$A:$AH,'2か月一覧'!N$1,FALSE)+VLOOKUP($C114,'1か月一覧'!$A:$AH,'2か月一覧'!N$1,FALSE)</f>
        <v>21378</v>
      </c>
      <c r="O114" s="1">
        <f>VLOOKUP($B114,'1か月一覧'!$A:$AH,'2か月一覧'!O$1,FALSE)+VLOOKUP($C114,'1か月一覧'!$A:$AH,'2か月一覧'!O$1,FALSE)</f>
        <v>18966</v>
      </c>
      <c r="P114" s="1">
        <f>VLOOKUP($B114,'1か月一覧'!$A:$AH,'2か月一覧'!P$1,FALSE)+VLOOKUP($C114,'1か月一覧'!$A:$AH,'2か月一覧'!P$1,FALSE)</f>
        <v>18966</v>
      </c>
      <c r="Q114" s="1">
        <f>VLOOKUP($B114,'1か月一覧'!$A:$AH,'2か月一覧'!Q$1,FALSE)+VLOOKUP($C114,'1か月一覧'!$A:$AH,'2か月一覧'!Q$1,FALSE)</f>
        <v>18966</v>
      </c>
      <c r="R114" s="1">
        <f>VLOOKUP($B114,'1か月一覧'!$A:$AH,'2か月一覧'!R$1,FALSE)+VLOOKUP($C114,'1か月一覧'!$A:$AH,'2か月一覧'!R$1,FALSE)</f>
        <v>22510</v>
      </c>
      <c r="S114" s="1">
        <f>VLOOKUP($B114,'1か月一覧'!$A:$AH,'2か月一覧'!S$1,FALSE)+VLOOKUP($C114,'1か月一覧'!$A:$AH,'2か月一覧'!S$1,FALSE)</f>
        <v>22670</v>
      </c>
      <c r="T114" s="1">
        <f>VLOOKUP($B114,'1か月一覧'!$A:$AH,'2か月一覧'!T$1,FALSE)+VLOOKUP($C114,'1か月一覧'!$A:$AH,'2か月一覧'!T$1,FALSE)</f>
        <v>23910</v>
      </c>
      <c r="U114" s="1">
        <f>VLOOKUP($B114,'1か月一覧'!$A:$AH,'2か月一覧'!U$1,FALSE)+VLOOKUP($C114,'1か月一覧'!$A:$AH,'2か月一覧'!U$1,FALSE)</f>
        <v>24850</v>
      </c>
      <c r="V114" s="1">
        <f>VLOOKUP($B114,'1か月一覧'!$A:$AH,'2か月一覧'!V$1,FALSE)+VLOOKUP($C114,'1か月一覧'!$A:$AH,'2か月一覧'!V$1,FALSE)</f>
        <v>51810</v>
      </c>
      <c r="W114" s="1">
        <f>VLOOKUP($B114,'1か月一覧'!$A:$AH,'2か月一覧'!W$1,FALSE)+VLOOKUP($C114,'1か月一覧'!$A:$AH,'2か月一覧'!W$1,FALSE)</f>
        <v>53810</v>
      </c>
      <c r="X114" s="1">
        <f>VLOOKUP($B114,'1か月一覧'!$A:$AH,'2か月一覧'!X$1,FALSE)+VLOOKUP($C114,'1か月一覧'!$A:$AH,'2か月一覧'!X$1,FALSE)</f>
        <v>202810</v>
      </c>
      <c r="Y114" s="1">
        <f>VLOOKUP($B114,'1か月一覧'!$A:$AH,'2か月一覧'!Y$1,FALSE)+VLOOKUP($C114,'1か月一覧'!$A:$AH,'2か月一覧'!Y$1,FALSE)</f>
        <v>19436</v>
      </c>
      <c r="Z114" s="1">
        <f>VLOOKUP($B114,'1か月一覧'!$A:$AH,'2か月一覧'!Z$1,FALSE)+VLOOKUP($C114,'1か月一覧'!$A:$AH,'2か月一覧'!Z$1,FALSE)</f>
        <v>1896</v>
      </c>
      <c r="AA114" s="1">
        <f>VLOOKUP($B114,'1か月一覧'!$A:$AH,'2か月一覧'!AA$1,FALSE)+VLOOKUP($C114,'1か月一覧'!$A:$AH,'2か月一覧'!AA$1,FALSE)</f>
        <v>1896</v>
      </c>
      <c r="AB114" s="1">
        <f>VLOOKUP($B114,'1か月一覧'!$A:$AH,'2か月一覧'!AB$1,FALSE)+VLOOKUP($C114,'1か月一覧'!$A:$AH,'2か月一覧'!AB$1,FALSE)</f>
        <v>1896</v>
      </c>
      <c r="AC114" s="1">
        <f>VLOOKUP($B114,'1か月一覧'!$A:$AH,'2か月一覧'!AC$1,FALSE)+VLOOKUP($C114,'1か月一覧'!$A:$AH,'2か月一覧'!AC$1,FALSE)</f>
        <v>2250</v>
      </c>
      <c r="AD114" s="1">
        <f>VLOOKUP($B114,'1か月一覧'!$A:$AH,'2か月一覧'!AD$1,FALSE)+VLOOKUP($C114,'1か月一覧'!$A:$AH,'2か月一覧'!AD$1,FALSE)</f>
        <v>2266</v>
      </c>
      <c r="AE114" s="1">
        <f>VLOOKUP($B114,'1か月一覧'!$A:$AH,'2か月一覧'!AE$1,FALSE)+VLOOKUP($C114,'1か月一覧'!$A:$AH,'2か月一覧'!AE$1,FALSE)</f>
        <v>2390</v>
      </c>
      <c r="AF114" s="1">
        <f>VLOOKUP($B114,'1か月一覧'!$A:$AH,'2か月一覧'!AF$1,FALSE)+VLOOKUP($C114,'1か月一覧'!$A:$AH,'2か月一覧'!AF$1,FALSE)</f>
        <v>2484</v>
      </c>
      <c r="AG114" s="1">
        <f>VLOOKUP($B114,'1か月一覧'!$A:$AH,'2か月一覧'!AG$1,FALSE)+VLOOKUP($C114,'1か月一覧'!$A:$AH,'2か月一覧'!AG$1,FALSE)</f>
        <v>5180</v>
      </c>
      <c r="AH114" s="1">
        <f>VLOOKUP($B114,'1か月一覧'!$A:$AH,'2か月一覧'!AH$1,FALSE)+VLOOKUP($C114,'1か月一覧'!$A:$AH,'2か月一覧'!AH$1,FALSE)</f>
        <v>5380</v>
      </c>
      <c r="AI114" s="1">
        <f>VLOOKUP($B114,'1か月一覧'!$A:$AH,'2か月一覧'!AI$1,FALSE)+VLOOKUP($C114,'1か月一覧'!$A:$AH,'2か月一覧'!AI$1,FALSE)</f>
        <v>20280</v>
      </c>
      <c r="AJ114" s="1">
        <f>VLOOKUP($B114,'1か月一覧'!$A:$AH,'2か月一覧'!AJ$1,FALSE)+VLOOKUP($C114,'1か月一覧'!$A:$AH,'2か月一覧'!AJ$1,FALSE)</f>
        <v>1942</v>
      </c>
    </row>
    <row r="115" spans="1:36">
      <c r="A115" s="1">
        <v>111</v>
      </c>
      <c r="B115" s="1">
        <f t="shared" si="5"/>
        <v>56</v>
      </c>
      <c r="C115" s="1">
        <f t="shared" si="6"/>
        <v>55</v>
      </c>
      <c r="D115" s="1">
        <f>VLOOKUP($B115,'1か月一覧'!$A:$AH,'2か月一覧'!D$1,FALSE)+VLOOKUP($C115,'1か月一覧'!$A:$AH,'2か月一覧'!D$1,FALSE)</f>
        <v>21099</v>
      </c>
      <c r="E115" s="1">
        <f>VLOOKUP($B115,'1か月一覧'!$A:$AH,'2か月一覧'!E$1,FALSE)+VLOOKUP($C115,'1か月一覧'!$A:$AH,'2か月一覧'!E$1,FALSE)</f>
        <v>21099</v>
      </c>
      <c r="F115" s="1">
        <f>VLOOKUP($B115,'1か月一覧'!$A:$AH,'2か月一覧'!F$1,FALSE)+VLOOKUP($C115,'1か月一覧'!$A:$AH,'2か月一覧'!F$1,FALSE)</f>
        <v>21099</v>
      </c>
      <c r="G115" s="1">
        <f>VLOOKUP($B115,'1か月一覧'!$A:$AH,'2か月一覧'!G$1,FALSE)+VLOOKUP($C115,'1か月一覧'!$A:$AH,'2か月一覧'!G$1,FALSE)</f>
        <v>24998</v>
      </c>
      <c r="H115" s="1">
        <f>VLOOKUP($B115,'1か月一覧'!$A:$AH,'2か月一覧'!H$1,FALSE)+VLOOKUP($C115,'1か月一覧'!$A:$AH,'2か月一覧'!H$1,FALSE)</f>
        <v>25174</v>
      </c>
      <c r="I115" s="1">
        <f>VLOOKUP($B115,'1か月一覧'!$A:$AH,'2か月一覧'!I$1,FALSE)+VLOOKUP($C115,'1か月一覧'!$A:$AH,'2か月一覧'!I$1,FALSE)</f>
        <v>26538</v>
      </c>
      <c r="J115" s="1">
        <f>VLOOKUP($B115,'1か月一覧'!$A:$AH,'2か月一覧'!J$1,FALSE)+VLOOKUP($C115,'1か月一覧'!$A:$AH,'2か月一覧'!J$1,FALSE)</f>
        <v>27572</v>
      </c>
      <c r="K115" s="1">
        <f>VLOOKUP($B115,'1か月一覧'!$A:$AH,'2か月一覧'!K$1,FALSE)+VLOOKUP($C115,'1か月一覧'!$A:$AH,'2か月一覧'!K$1,FALSE)</f>
        <v>57228</v>
      </c>
      <c r="L115" s="1">
        <f>VLOOKUP($B115,'1か月一覧'!$A:$AH,'2か月一覧'!L$1,FALSE)+VLOOKUP($C115,'1か月一覧'!$A:$AH,'2か月一覧'!L$1,FALSE)</f>
        <v>59428</v>
      </c>
      <c r="M115" s="1">
        <f>VLOOKUP($B115,'1か月一覧'!$A:$AH,'2か月一覧'!M$1,FALSE)+VLOOKUP($C115,'1か月一覧'!$A:$AH,'2か月一覧'!M$1,FALSE)</f>
        <v>223328</v>
      </c>
      <c r="N115" s="1">
        <f>VLOOKUP($B115,'1か月一覧'!$A:$AH,'2か月一覧'!N$1,FALSE)+VLOOKUP($C115,'1か月一覧'!$A:$AH,'2か月一覧'!N$1,FALSE)</f>
        <v>21609</v>
      </c>
      <c r="O115" s="1">
        <f>VLOOKUP($B115,'1か月一覧'!$A:$AH,'2か月一覧'!O$1,FALSE)+VLOOKUP($C115,'1か月一覧'!$A:$AH,'2か月一覧'!O$1,FALSE)</f>
        <v>19182</v>
      </c>
      <c r="P115" s="1">
        <f>VLOOKUP($B115,'1か月一覧'!$A:$AH,'2か月一覧'!P$1,FALSE)+VLOOKUP($C115,'1か月一覧'!$A:$AH,'2か月一覧'!P$1,FALSE)</f>
        <v>19182</v>
      </c>
      <c r="Q115" s="1">
        <f>VLOOKUP($B115,'1か月一覧'!$A:$AH,'2か月一覧'!Q$1,FALSE)+VLOOKUP($C115,'1か月一覧'!$A:$AH,'2か月一覧'!Q$1,FALSE)</f>
        <v>19182</v>
      </c>
      <c r="R115" s="1">
        <f>VLOOKUP($B115,'1か月一覧'!$A:$AH,'2か月一覧'!R$1,FALSE)+VLOOKUP($C115,'1か月一覧'!$A:$AH,'2か月一覧'!R$1,FALSE)</f>
        <v>22726</v>
      </c>
      <c r="S115" s="1">
        <f>VLOOKUP($B115,'1か月一覧'!$A:$AH,'2か月一覧'!S$1,FALSE)+VLOOKUP($C115,'1か月一覧'!$A:$AH,'2か月一覧'!S$1,FALSE)</f>
        <v>22886</v>
      </c>
      <c r="T115" s="1">
        <f>VLOOKUP($B115,'1か月一覧'!$A:$AH,'2か月一覧'!T$1,FALSE)+VLOOKUP($C115,'1か月一覧'!$A:$AH,'2か月一覧'!T$1,FALSE)</f>
        <v>24126</v>
      </c>
      <c r="U115" s="1">
        <f>VLOOKUP($B115,'1か月一覧'!$A:$AH,'2か月一覧'!U$1,FALSE)+VLOOKUP($C115,'1か月一覧'!$A:$AH,'2か月一覧'!U$1,FALSE)</f>
        <v>25066</v>
      </c>
      <c r="V115" s="1">
        <f>VLOOKUP($B115,'1か月一覧'!$A:$AH,'2か月一覧'!V$1,FALSE)+VLOOKUP($C115,'1か月一覧'!$A:$AH,'2か月一覧'!V$1,FALSE)</f>
        <v>52026</v>
      </c>
      <c r="W115" s="1">
        <f>VLOOKUP($B115,'1か月一覧'!$A:$AH,'2か月一覧'!W$1,FALSE)+VLOOKUP($C115,'1か月一覧'!$A:$AH,'2か月一覧'!W$1,FALSE)</f>
        <v>54026</v>
      </c>
      <c r="X115" s="1">
        <f>VLOOKUP($B115,'1か月一覧'!$A:$AH,'2か月一覧'!X$1,FALSE)+VLOOKUP($C115,'1か月一覧'!$A:$AH,'2か月一覧'!X$1,FALSE)</f>
        <v>203026</v>
      </c>
      <c r="Y115" s="1">
        <f>VLOOKUP($B115,'1か月一覧'!$A:$AH,'2か月一覧'!Y$1,FALSE)+VLOOKUP($C115,'1か月一覧'!$A:$AH,'2か月一覧'!Y$1,FALSE)</f>
        <v>19646</v>
      </c>
      <c r="Z115" s="1">
        <f>VLOOKUP($B115,'1か月一覧'!$A:$AH,'2か月一覧'!Z$1,FALSE)+VLOOKUP($C115,'1か月一覧'!$A:$AH,'2か月一覧'!Z$1,FALSE)</f>
        <v>1917</v>
      </c>
      <c r="AA115" s="1">
        <f>VLOOKUP($B115,'1か月一覧'!$A:$AH,'2か月一覧'!AA$1,FALSE)+VLOOKUP($C115,'1か月一覧'!$A:$AH,'2か月一覧'!AA$1,FALSE)</f>
        <v>1917</v>
      </c>
      <c r="AB115" s="1">
        <f>VLOOKUP($B115,'1か月一覧'!$A:$AH,'2か月一覧'!AB$1,FALSE)+VLOOKUP($C115,'1か月一覧'!$A:$AH,'2か月一覧'!AB$1,FALSE)</f>
        <v>1917</v>
      </c>
      <c r="AC115" s="1">
        <f>VLOOKUP($B115,'1か月一覧'!$A:$AH,'2か月一覧'!AC$1,FALSE)+VLOOKUP($C115,'1か月一覧'!$A:$AH,'2か月一覧'!AC$1,FALSE)</f>
        <v>2272</v>
      </c>
      <c r="AD115" s="1">
        <f>VLOOKUP($B115,'1か月一覧'!$A:$AH,'2か月一覧'!AD$1,FALSE)+VLOOKUP($C115,'1か月一覧'!$A:$AH,'2か月一覧'!AD$1,FALSE)</f>
        <v>2288</v>
      </c>
      <c r="AE115" s="1">
        <f>VLOOKUP($B115,'1か月一覧'!$A:$AH,'2か月一覧'!AE$1,FALSE)+VLOOKUP($C115,'1か月一覧'!$A:$AH,'2か月一覧'!AE$1,FALSE)</f>
        <v>2412</v>
      </c>
      <c r="AF115" s="1">
        <f>VLOOKUP($B115,'1か月一覧'!$A:$AH,'2か月一覧'!AF$1,FALSE)+VLOOKUP($C115,'1か月一覧'!$A:$AH,'2か月一覧'!AF$1,FALSE)</f>
        <v>2506</v>
      </c>
      <c r="AG115" s="1">
        <f>VLOOKUP($B115,'1か月一覧'!$A:$AH,'2か月一覧'!AG$1,FALSE)+VLOOKUP($C115,'1か月一覧'!$A:$AH,'2か月一覧'!AG$1,FALSE)</f>
        <v>5202</v>
      </c>
      <c r="AH115" s="1">
        <f>VLOOKUP($B115,'1か月一覧'!$A:$AH,'2か月一覧'!AH$1,FALSE)+VLOOKUP($C115,'1か月一覧'!$A:$AH,'2か月一覧'!AH$1,FALSE)</f>
        <v>5402</v>
      </c>
      <c r="AI115" s="1">
        <f>VLOOKUP($B115,'1か月一覧'!$A:$AH,'2か月一覧'!AI$1,FALSE)+VLOOKUP($C115,'1か月一覧'!$A:$AH,'2か月一覧'!AI$1,FALSE)</f>
        <v>20302</v>
      </c>
      <c r="AJ115" s="1">
        <f>VLOOKUP($B115,'1か月一覧'!$A:$AH,'2か月一覧'!AJ$1,FALSE)+VLOOKUP($C115,'1か月一覧'!$A:$AH,'2か月一覧'!AJ$1,FALSE)</f>
        <v>1963</v>
      </c>
    </row>
    <row r="116" spans="1:36">
      <c r="A116" s="1">
        <v>112</v>
      </c>
      <c r="B116" s="1">
        <f t="shared" si="5"/>
        <v>56</v>
      </c>
      <c r="C116" s="1">
        <f t="shared" si="6"/>
        <v>56</v>
      </c>
      <c r="D116" s="1">
        <f>VLOOKUP($B116,'1か月一覧'!$A:$AH,'2か月一覧'!D$1,FALSE)+VLOOKUP($C116,'1か月一覧'!$A:$AH,'2か月一覧'!D$1,FALSE)</f>
        <v>21336</v>
      </c>
      <c r="E116" s="1">
        <f>VLOOKUP($B116,'1か月一覧'!$A:$AH,'2か月一覧'!E$1,FALSE)+VLOOKUP($C116,'1か月一覧'!$A:$AH,'2か月一覧'!E$1,FALSE)</f>
        <v>21336</v>
      </c>
      <c r="F116" s="1">
        <f>VLOOKUP($B116,'1か月一覧'!$A:$AH,'2か月一覧'!F$1,FALSE)+VLOOKUP($C116,'1か月一覧'!$A:$AH,'2か月一覧'!F$1,FALSE)</f>
        <v>21336</v>
      </c>
      <c r="G116" s="1">
        <f>VLOOKUP($B116,'1か月一覧'!$A:$AH,'2か月一覧'!G$1,FALSE)+VLOOKUP($C116,'1か月一覧'!$A:$AH,'2か月一覧'!G$1,FALSE)</f>
        <v>25236</v>
      </c>
      <c r="H116" s="1">
        <f>VLOOKUP($B116,'1か月一覧'!$A:$AH,'2か月一覧'!H$1,FALSE)+VLOOKUP($C116,'1か月一覧'!$A:$AH,'2か月一覧'!H$1,FALSE)</f>
        <v>25412</v>
      </c>
      <c r="I116" s="1">
        <f>VLOOKUP($B116,'1か月一覧'!$A:$AH,'2か月一覧'!I$1,FALSE)+VLOOKUP($C116,'1か月一覧'!$A:$AH,'2か月一覧'!I$1,FALSE)</f>
        <v>26776</v>
      </c>
      <c r="J116" s="1">
        <f>VLOOKUP($B116,'1か月一覧'!$A:$AH,'2か月一覧'!J$1,FALSE)+VLOOKUP($C116,'1か月一覧'!$A:$AH,'2か月一覧'!J$1,FALSE)</f>
        <v>27810</v>
      </c>
      <c r="K116" s="1">
        <f>VLOOKUP($B116,'1か月一覧'!$A:$AH,'2か月一覧'!K$1,FALSE)+VLOOKUP($C116,'1か月一覧'!$A:$AH,'2か月一覧'!K$1,FALSE)</f>
        <v>57466</v>
      </c>
      <c r="L116" s="1">
        <f>VLOOKUP($B116,'1か月一覧'!$A:$AH,'2か月一覧'!L$1,FALSE)+VLOOKUP($C116,'1か月一覧'!$A:$AH,'2か月一覧'!L$1,FALSE)</f>
        <v>59666</v>
      </c>
      <c r="M116" s="1">
        <f>VLOOKUP($B116,'1か月一覧'!$A:$AH,'2か月一覧'!M$1,FALSE)+VLOOKUP($C116,'1か月一覧'!$A:$AH,'2か月一覧'!M$1,FALSE)</f>
        <v>223566</v>
      </c>
      <c r="N116" s="1">
        <f>VLOOKUP($B116,'1か月一覧'!$A:$AH,'2か月一覧'!N$1,FALSE)+VLOOKUP($C116,'1か月一覧'!$A:$AH,'2か月一覧'!N$1,FALSE)</f>
        <v>21840</v>
      </c>
      <c r="O116" s="1">
        <f>VLOOKUP($B116,'1か月一覧'!$A:$AH,'2か月一覧'!O$1,FALSE)+VLOOKUP($C116,'1か月一覧'!$A:$AH,'2か月一覧'!O$1,FALSE)</f>
        <v>19398</v>
      </c>
      <c r="P116" s="1">
        <f>VLOOKUP($B116,'1か月一覧'!$A:$AH,'2か月一覧'!P$1,FALSE)+VLOOKUP($C116,'1か月一覧'!$A:$AH,'2か月一覧'!P$1,FALSE)</f>
        <v>19398</v>
      </c>
      <c r="Q116" s="1">
        <f>VLOOKUP($B116,'1か月一覧'!$A:$AH,'2か月一覧'!Q$1,FALSE)+VLOOKUP($C116,'1か月一覧'!$A:$AH,'2か月一覧'!Q$1,FALSE)</f>
        <v>19398</v>
      </c>
      <c r="R116" s="1">
        <f>VLOOKUP($B116,'1か月一覧'!$A:$AH,'2か月一覧'!R$1,FALSE)+VLOOKUP($C116,'1か月一覧'!$A:$AH,'2か月一覧'!R$1,FALSE)</f>
        <v>22942</v>
      </c>
      <c r="S116" s="1">
        <f>VLOOKUP($B116,'1か月一覧'!$A:$AH,'2か月一覧'!S$1,FALSE)+VLOOKUP($C116,'1か月一覧'!$A:$AH,'2か月一覧'!S$1,FALSE)</f>
        <v>23102</v>
      </c>
      <c r="T116" s="1">
        <f>VLOOKUP($B116,'1か月一覧'!$A:$AH,'2か月一覧'!T$1,FALSE)+VLOOKUP($C116,'1か月一覧'!$A:$AH,'2か月一覧'!T$1,FALSE)</f>
        <v>24342</v>
      </c>
      <c r="U116" s="1">
        <f>VLOOKUP($B116,'1か月一覧'!$A:$AH,'2か月一覧'!U$1,FALSE)+VLOOKUP($C116,'1か月一覧'!$A:$AH,'2か月一覧'!U$1,FALSE)</f>
        <v>25282</v>
      </c>
      <c r="V116" s="1">
        <f>VLOOKUP($B116,'1か月一覧'!$A:$AH,'2か月一覧'!V$1,FALSE)+VLOOKUP($C116,'1か月一覧'!$A:$AH,'2か月一覧'!V$1,FALSE)</f>
        <v>52242</v>
      </c>
      <c r="W116" s="1">
        <f>VLOOKUP($B116,'1か月一覧'!$A:$AH,'2か月一覧'!W$1,FALSE)+VLOOKUP($C116,'1か月一覧'!$A:$AH,'2か月一覧'!W$1,FALSE)</f>
        <v>54242</v>
      </c>
      <c r="X116" s="1">
        <f>VLOOKUP($B116,'1か月一覧'!$A:$AH,'2か月一覧'!X$1,FALSE)+VLOOKUP($C116,'1か月一覧'!$A:$AH,'2か月一覧'!X$1,FALSE)</f>
        <v>203242</v>
      </c>
      <c r="Y116" s="1">
        <f>VLOOKUP($B116,'1か月一覧'!$A:$AH,'2か月一覧'!Y$1,FALSE)+VLOOKUP($C116,'1か月一覧'!$A:$AH,'2か月一覧'!Y$1,FALSE)</f>
        <v>19856</v>
      </c>
      <c r="Z116" s="1">
        <f>VLOOKUP($B116,'1か月一覧'!$A:$AH,'2か月一覧'!Z$1,FALSE)+VLOOKUP($C116,'1か月一覧'!$A:$AH,'2か月一覧'!Z$1,FALSE)</f>
        <v>1938</v>
      </c>
      <c r="AA116" s="1">
        <f>VLOOKUP($B116,'1か月一覧'!$A:$AH,'2か月一覧'!AA$1,FALSE)+VLOOKUP($C116,'1か月一覧'!$A:$AH,'2か月一覧'!AA$1,FALSE)</f>
        <v>1938</v>
      </c>
      <c r="AB116" s="1">
        <f>VLOOKUP($B116,'1か月一覧'!$A:$AH,'2か月一覧'!AB$1,FALSE)+VLOOKUP($C116,'1か月一覧'!$A:$AH,'2か月一覧'!AB$1,FALSE)</f>
        <v>1938</v>
      </c>
      <c r="AC116" s="1">
        <f>VLOOKUP($B116,'1か月一覧'!$A:$AH,'2か月一覧'!AC$1,FALSE)+VLOOKUP($C116,'1か月一覧'!$A:$AH,'2か月一覧'!AC$1,FALSE)</f>
        <v>2294</v>
      </c>
      <c r="AD116" s="1">
        <f>VLOOKUP($B116,'1か月一覧'!$A:$AH,'2か月一覧'!AD$1,FALSE)+VLOOKUP($C116,'1か月一覧'!$A:$AH,'2か月一覧'!AD$1,FALSE)</f>
        <v>2310</v>
      </c>
      <c r="AE116" s="1">
        <f>VLOOKUP($B116,'1か月一覧'!$A:$AH,'2か月一覧'!AE$1,FALSE)+VLOOKUP($C116,'1か月一覧'!$A:$AH,'2か月一覧'!AE$1,FALSE)</f>
        <v>2434</v>
      </c>
      <c r="AF116" s="1">
        <f>VLOOKUP($B116,'1か月一覧'!$A:$AH,'2か月一覧'!AF$1,FALSE)+VLOOKUP($C116,'1か月一覧'!$A:$AH,'2か月一覧'!AF$1,FALSE)</f>
        <v>2528</v>
      </c>
      <c r="AG116" s="1">
        <f>VLOOKUP($B116,'1か月一覧'!$A:$AH,'2か月一覧'!AG$1,FALSE)+VLOOKUP($C116,'1か月一覧'!$A:$AH,'2か月一覧'!AG$1,FALSE)</f>
        <v>5224</v>
      </c>
      <c r="AH116" s="1">
        <f>VLOOKUP($B116,'1か月一覧'!$A:$AH,'2か月一覧'!AH$1,FALSE)+VLOOKUP($C116,'1か月一覧'!$A:$AH,'2か月一覧'!AH$1,FALSE)</f>
        <v>5424</v>
      </c>
      <c r="AI116" s="1">
        <f>VLOOKUP($B116,'1か月一覧'!$A:$AH,'2か月一覧'!AI$1,FALSE)+VLOOKUP($C116,'1か月一覧'!$A:$AH,'2か月一覧'!AI$1,FALSE)</f>
        <v>20324</v>
      </c>
      <c r="AJ116" s="1">
        <f>VLOOKUP($B116,'1か月一覧'!$A:$AH,'2か月一覧'!AJ$1,FALSE)+VLOOKUP($C116,'1か月一覧'!$A:$AH,'2か月一覧'!AJ$1,FALSE)</f>
        <v>1984</v>
      </c>
    </row>
    <row r="117" spans="1:36">
      <c r="A117" s="1">
        <v>113</v>
      </c>
      <c r="B117" s="1">
        <f t="shared" si="5"/>
        <v>57</v>
      </c>
      <c r="C117" s="1">
        <f t="shared" si="6"/>
        <v>56</v>
      </c>
      <c r="D117" s="1">
        <f>VLOOKUP($B117,'1か月一覧'!$A:$AH,'2か月一覧'!D$1,FALSE)+VLOOKUP($C117,'1か月一覧'!$A:$AH,'2か月一覧'!D$1,FALSE)</f>
        <v>21574</v>
      </c>
      <c r="E117" s="1">
        <f>VLOOKUP($B117,'1か月一覧'!$A:$AH,'2か月一覧'!E$1,FALSE)+VLOOKUP($C117,'1か月一覧'!$A:$AH,'2か月一覧'!E$1,FALSE)</f>
        <v>21574</v>
      </c>
      <c r="F117" s="1">
        <f>VLOOKUP($B117,'1か月一覧'!$A:$AH,'2か月一覧'!F$1,FALSE)+VLOOKUP($C117,'1か月一覧'!$A:$AH,'2か月一覧'!F$1,FALSE)</f>
        <v>21574</v>
      </c>
      <c r="G117" s="1">
        <f>VLOOKUP($B117,'1か月一覧'!$A:$AH,'2か月一覧'!G$1,FALSE)+VLOOKUP($C117,'1か月一覧'!$A:$AH,'2か月一覧'!G$1,FALSE)</f>
        <v>25473</v>
      </c>
      <c r="H117" s="1">
        <f>VLOOKUP($B117,'1か月一覧'!$A:$AH,'2か月一覧'!H$1,FALSE)+VLOOKUP($C117,'1か月一覧'!$A:$AH,'2か月一覧'!H$1,FALSE)</f>
        <v>25649</v>
      </c>
      <c r="I117" s="1">
        <f>VLOOKUP($B117,'1か月一覧'!$A:$AH,'2か月一覧'!I$1,FALSE)+VLOOKUP($C117,'1か月一覧'!$A:$AH,'2か月一覧'!I$1,FALSE)</f>
        <v>27013</v>
      </c>
      <c r="J117" s="1">
        <f>VLOOKUP($B117,'1か月一覧'!$A:$AH,'2か月一覧'!J$1,FALSE)+VLOOKUP($C117,'1か月一覧'!$A:$AH,'2か月一覧'!J$1,FALSE)</f>
        <v>28047</v>
      </c>
      <c r="K117" s="1">
        <f>VLOOKUP($B117,'1か月一覧'!$A:$AH,'2か月一覧'!K$1,FALSE)+VLOOKUP($C117,'1か月一覧'!$A:$AH,'2か月一覧'!K$1,FALSE)</f>
        <v>57703</v>
      </c>
      <c r="L117" s="1">
        <f>VLOOKUP($B117,'1か月一覧'!$A:$AH,'2か月一覧'!L$1,FALSE)+VLOOKUP($C117,'1か月一覧'!$A:$AH,'2か月一覧'!L$1,FALSE)</f>
        <v>59903</v>
      </c>
      <c r="M117" s="1">
        <f>VLOOKUP($B117,'1か月一覧'!$A:$AH,'2か月一覧'!M$1,FALSE)+VLOOKUP($C117,'1か月一覧'!$A:$AH,'2か月一覧'!M$1,FALSE)</f>
        <v>223803</v>
      </c>
      <c r="N117" s="1">
        <f>VLOOKUP($B117,'1か月一覧'!$A:$AH,'2か月一覧'!N$1,FALSE)+VLOOKUP($C117,'1か月一覧'!$A:$AH,'2か月一覧'!N$1,FALSE)</f>
        <v>22071</v>
      </c>
      <c r="O117" s="1">
        <f>VLOOKUP($B117,'1か月一覧'!$A:$AH,'2か月一覧'!O$1,FALSE)+VLOOKUP($C117,'1か月一覧'!$A:$AH,'2か月一覧'!O$1,FALSE)</f>
        <v>19614</v>
      </c>
      <c r="P117" s="1">
        <f>VLOOKUP($B117,'1か月一覧'!$A:$AH,'2か月一覧'!P$1,FALSE)+VLOOKUP($C117,'1か月一覧'!$A:$AH,'2か月一覧'!P$1,FALSE)</f>
        <v>19614</v>
      </c>
      <c r="Q117" s="1">
        <f>VLOOKUP($B117,'1か月一覧'!$A:$AH,'2か月一覧'!Q$1,FALSE)+VLOOKUP($C117,'1か月一覧'!$A:$AH,'2か月一覧'!Q$1,FALSE)</f>
        <v>19614</v>
      </c>
      <c r="R117" s="1">
        <f>VLOOKUP($B117,'1か月一覧'!$A:$AH,'2か月一覧'!R$1,FALSE)+VLOOKUP($C117,'1か月一覧'!$A:$AH,'2か月一覧'!R$1,FALSE)</f>
        <v>23158</v>
      </c>
      <c r="S117" s="1">
        <f>VLOOKUP($B117,'1か月一覧'!$A:$AH,'2か月一覧'!S$1,FALSE)+VLOOKUP($C117,'1か月一覧'!$A:$AH,'2か月一覧'!S$1,FALSE)</f>
        <v>23318</v>
      </c>
      <c r="T117" s="1">
        <f>VLOOKUP($B117,'1か月一覧'!$A:$AH,'2か月一覧'!T$1,FALSE)+VLOOKUP($C117,'1か月一覧'!$A:$AH,'2か月一覧'!T$1,FALSE)</f>
        <v>24558</v>
      </c>
      <c r="U117" s="1">
        <f>VLOOKUP($B117,'1か月一覧'!$A:$AH,'2か月一覧'!U$1,FALSE)+VLOOKUP($C117,'1か月一覧'!$A:$AH,'2か月一覧'!U$1,FALSE)</f>
        <v>25498</v>
      </c>
      <c r="V117" s="1">
        <f>VLOOKUP($B117,'1か月一覧'!$A:$AH,'2か月一覧'!V$1,FALSE)+VLOOKUP($C117,'1か月一覧'!$A:$AH,'2か月一覧'!V$1,FALSE)</f>
        <v>52458</v>
      </c>
      <c r="W117" s="1">
        <f>VLOOKUP($B117,'1か月一覧'!$A:$AH,'2か月一覧'!W$1,FALSE)+VLOOKUP($C117,'1か月一覧'!$A:$AH,'2か月一覧'!W$1,FALSE)</f>
        <v>54458</v>
      </c>
      <c r="X117" s="1">
        <f>VLOOKUP($B117,'1か月一覧'!$A:$AH,'2か月一覧'!X$1,FALSE)+VLOOKUP($C117,'1か月一覧'!$A:$AH,'2か月一覧'!X$1,FALSE)</f>
        <v>203458</v>
      </c>
      <c r="Y117" s="1">
        <f>VLOOKUP($B117,'1か月一覧'!$A:$AH,'2か月一覧'!Y$1,FALSE)+VLOOKUP($C117,'1か月一覧'!$A:$AH,'2か月一覧'!Y$1,FALSE)</f>
        <v>20066</v>
      </c>
      <c r="Z117" s="1">
        <f>VLOOKUP($B117,'1か月一覧'!$A:$AH,'2か月一覧'!Z$1,FALSE)+VLOOKUP($C117,'1か月一覧'!$A:$AH,'2か月一覧'!Z$1,FALSE)</f>
        <v>1960</v>
      </c>
      <c r="AA117" s="1">
        <f>VLOOKUP($B117,'1か月一覧'!$A:$AH,'2か月一覧'!AA$1,FALSE)+VLOOKUP($C117,'1か月一覧'!$A:$AH,'2か月一覧'!AA$1,FALSE)</f>
        <v>1960</v>
      </c>
      <c r="AB117" s="1">
        <f>VLOOKUP($B117,'1か月一覧'!$A:$AH,'2か月一覧'!AB$1,FALSE)+VLOOKUP($C117,'1か月一覧'!$A:$AH,'2か月一覧'!AB$1,FALSE)</f>
        <v>1960</v>
      </c>
      <c r="AC117" s="1">
        <f>VLOOKUP($B117,'1か月一覧'!$A:$AH,'2か月一覧'!AC$1,FALSE)+VLOOKUP($C117,'1か月一覧'!$A:$AH,'2か月一覧'!AC$1,FALSE)</f>
        <v>2315</v>
      </c>
      <c r="AD117" s="1">
        <f>VLOOKUP($B117,'1か月一覧'!$A:$AH,'2か月一覧'!AD$1,FALSE)+VLOOKUP($C117,'1か月一覧'!$A:$AH,'2か月一覧'!AD$1,FALSE)</f>
        <v>2331</v>
      </c>
      <c r="AE117" s="1">
        <f>VLOOKUP($B117,'1か月一覧'!$A:$AH,'2か月一覧'!AE$1,FALSE)+VLOOKUP($C117,'1か月一覧'!$A:$AH,'2か月一覧'!AE$1,FALSE)</f>
        <v>2455</v>
      </c>
      <c r="AF117" s="1">
        <f>VLOOKUP($B117,'1か月一覧'!$A:$AH,'2か月一覧'!AF$1,FALSE)+VLOOKUP($C117,'1か月一覧'!$A:$AH,'2か月一覧'!AF$1,FALSE)</f>
        <v>2549</v>
      </c>
      <c r="AG117" s="1">
        <f>VLOOKUP($B117,'1か月一覧'!$A:$AH,'2か月一覧'!AG$1,FALSE)+VLOOKUP($C117,'1か月一覧'!$A:$AH,'2か月一覧'!AG$1,FALSE)</f>
        <v>5245</v>
      </c>
      <c r="AH117" s="1">
        <f>VLOOKUP($B117,'1か月一覧'!$A:$AH,'2か月一覧'!AH$1,FALSE)+VLOOKUP($C117,'1か月一覧'!$A:$AH,'2か月一覧'!AH$1,FALSE)</f>
        <v>5445</v>
      </c>
      <c r="AI117" s="1">
        <f>VLOOKUP($B117,'1か月一覧'!$A:$AH,'2か月一覧'!AI$1,FALSE)+VLOOKUP($C117,'1か月一覧'!$A:$AH,'2か月一覧'!AI$1,FALSE)</f>
        <v>20345</v>
      </c>
      <c r="AJ117" s="1">
        <f>VLOOKUP($B117,'1か月一覧'!$A:$AH,'2か月一覧'!AJ$1,FALSE)+VLOOKUP($C117,'1か月一覧'!$A:$AH,'2か月一覧'!AJ$1,FALSE)</f>
        <v>2005</v>
      </c>
    </row>
    <row r="118" spans="1:36">
      <c r="A118" s="1">
        <v>114</v>
      </c>
      <c r="B118" s="1">
        <f t="shared" si="5"/>
        <v>57</v>
      </c>
      <c r="C118" s="1">
        <f t="shared" si="6"/>
        <v>57</v>
      </c>
      <c r="D118" s="1">
        <f>VLOOKUP($B118,'1か月一覧'!$A:$AH,'2か月一覧'!D$1,FALSE)+VLOOKUP($C118,'1か月一覧'!$A:$AH,'2か月一覧'!D$1,FALSE)</f>
        <v>21812</v>
      </c>
      <c r="E118" s="1">
        <f>VLOOKUP($B118,'1か月一覧'!$A:$AH,'2か月一覧'!E$1,FALSE)+VLOOKUP($C118,'1か月一覧'!$A:$AH,'2か月一覧'!E$1,FALSE)</f>
        <v>21812</v>
      </c>
      <c r="F118" s="1">
        <f>VLOOKUP($B118,'1か月一覧'!$A:$AH,'2か月一覧'!F$1,FALSE)+VLOOKUP($C118,'1か月一覧'!$A:$AH,'2か月一覧'!F$1,FALSE)</f>
        <v>21812</v>
      </c>
      <c r="G118" s="1">
        <f>VLOOKUP($B118,'1か月一覧'!$A:$AH,'2か月一覧'!G$1,FALSE)+VLOOKUP($C118,'1か月一覧'!$A:$AH,'2か月一覧'!G$1,FALSE)</f>
        <v>25710</v>
      </c>
      <c r="H118" s="1">
        <f>VLOOKUP($B118,'1か月一覧'!$A:$AH,'2か月一覧'!H$1,FALSE)+VLOOKUP($C118,'1か月一覧'!$A:$AH,'2か月一覧'!H$1,FALSE)</f>
        <v>25886</v>
      </c>
      <c r="I118" s="1">
        <f>VLOOKUP($B118,'1か月一覧'!$A:$AH,'2か月一覧'!I$1,FALSE)+VLOOKUP($C118,'1か月一覧'!$A:$AH,'2か月一覧'!I$1,FALSE)</f>
        <v>27250</v>
      </c>
      <c r="J118" s="1">
        <f>VLOOKUP($B118,'1か月一覧'!$A:$AH,'2か月一覧'!J$1,FALSE)+VLOOKUP($C118,'1か月一覧'!$A:$AH,'2か月一覧'!J$1,FALSE)</f>
        <v>28284</v>
      </c>
      <c r="K118" s="1">
        <f>VLOOKUP($B118,'1か月一覧'!$A:$AH,'2か月一覧'!K$1,FALSE)+VLOOKUP($C118,'1か月一覧'!$A:$AH,'2か月一覧'!K$1,FALSE)</f>
        <v>57940</v>
      </c>
      <c r="L118" s="1">
        <f>VLOOKUP($B118,'1か月一覧'!$A:$AH,'2か月一覧'!L$1,FALSE)+VLOOKUP($C118,'1か月一覧'!$A:$AH,'2か月一覧'!L$1,FALSE)</f>
        <v>60140</v>
      </c>
      <c r="M118" s="1">
        <f>VLOOKUP($B118,'1か月一覧'!$A:$AH,'2か月一覧'!M$1,FALSE)+VLOOKUP($C118,'1か月一覧'!$A:$AH,'2か月一覧'!M$1,FALSE)</f>
        <v>224040</v>
      </c>
      <c r="N118" s="1">
        <f>VLOOKUP($B118,'1か月一覧'!$A:$AH,'2か月一覧'!N$1,FALSE)+VLOOKUP($C118,'1か月一覧'!$A:$AH,'2か月一覧'!N$1,FALSE)</f>
        <v>22302</v>
      </c>
      <c r="O118" s="1">
        <f>VLOOKUP($B118,'1か月一覧'!$A:$AH,'2か月一覧'!O$1,FALSE)+VLOOKUP($C118,'1か月一覧'!$A:$AH,'2か月一覧'!O$1,FALSE)</f>
        <v>19830</v>
      </c>
      <c r="P118" s="1">
        <f>VLOOKUP($B118,'1か月一覧'!$A:$AH,'2か月一覧'!P$1,FALSE)+VLOOKUP($C118,'1か月一覧'!$A:$AH,'2か月一覧'!P$1,FALSE)</f>
        <v>19830</v>
      </c>
      <c r="Q118" s="1">
        <f>VLOOKUP($B118,'1か月一覧'!$A:$AH,'2か月一覧'!Q$1,FALSE)+VLOOKUP($C118,'1か月一覧'!$A:$AH,'2か月一覧'!Q$1,FALSE)</f>
        <v>19830</v>
      </c>
      <c r="R118" s="1">
        <f>VLOOKUP($B118,'1か月一覧'!$A:$AH,'2か月一覧'!R$1,FALSE)+VLOOKUP($C118,'1か月一覧'!$A:$AH,'2か月一覧'!R$1,FALSE)</f>
        <v>23374</v>
      </c>
      <c r="S118" s="1">
        <f>VLOOKUP($B118,'1か月一覧'!$A:$AH,'2か月一覧'!S$1,FALSE)+VLOOKUP($C118,'1か月一覧'!$A:$AH,'2か月一覧'!S$1,FALSE)</f>
        <v>23534</v>
      </c>
      <c r="T118" s="1">
        <f>VLOOKUP($B118,'1か月一覧'!$A:$AH,'2か月一覧'!T$1,FALSE)+VLOOKUP($C118,'1か月一覧'!$A:$AH,'2か月一覧'!T$1,FALSE)</f>
        <v>24774</v>
      </c>
      <c r="U118" s="1">
        <f>VLOOKUP($B118,'1か月一覧'!$A:$AH,'2か月一覧'!U$1,FALSE)+VLOOKUP($C118,'1か月一覧'!$A:$AH,'2か月一覧'!U$1,FALSE)</f>
        <v>25714</v>
      </c>
      <c r="V118" s="1">
        <f>VLOOKUP($B118,'1か月一覧'!$A:$AH,'2か月一覧'!V$1,FALSE)+VLOOKUP($C118,'1か月一覧'!$A:$AH,'2か月一覧'!V$1,FALSE)</f>
        <v>52674</v>
      </c>
      <c r="W118" s="1">
        <f>VLOOKUP($B118,'1か月一覧'!$A:$AH,'2か月一覧'!W$1,FALSE)+VLOOKUP($C118,'1か月一覧'!$A:$AH,'2か月一覧'!W$1,FALSE)</f>
        <v>54674</v>
      </c>
      <c r="X118" s="1">
        <f>VLOOKUP($B118,'1か月一覧'!$A:$AH,'2か月一覧'!X$1,FALSE)+VLOOKUP($C118,'1か月一覧'!$A:$AH,'2か月一覧'!X$1,FALSE)</f>
        <v>203674</v>
      </c>
      <c r="Y118" s="1">
        <f>VLOOKUP($B118,'1か月一覧'!$A:$AH,'2か月一覧'!Y$1,FALSE)+VLOOKUP($C118,'1か月一覧'!$A:$AH,'2か月一覧'!Y$1,FALSE)</f>
        <v>20276</v>
      </c>
      <c r="Z118" s="1">
        <f>VLOOKUP($B118,'1か月一覧'!$A:$AH,'2か月一覧'!Z$1,FALSE)+VLOOKUP($C118,'1か月一覧'!$A:$AH,'2か月一覧'!Z$1,FALSE)</f>
        <v>1982</v>
      </c>
      <c r="AA118" s="1">
        <f>VLOOKUP($B118,'1か月一覧'!$A:$AH,'2か月一覧'!AA$1,FALSE)+VLOOKUP($C118,'1か月一覧'!$A:$AH,'2か月一覧'!AA$1,FALSE)</f>
        <v>1982</v>
      </c>
      <c r="AB118" s="1">
        <f>VLOOKUP($B118,'1か月一覧'!$A:$AH,'2か月一覧'!AB$1,FALSE)+VLOOKUP($C118,'1か月一覧'!$A:$AH,'2か月一覧'!AB$1,FALSE)</f>
        <v>1982</v>
      </c>
      <c r="AC118" s="1">
        <f>VLOOKUP($B118,'1か月一覧'!$A:$AH,'2か月一覧'!AC$1,FALSE)+VLOOKUP($C118,'1か月一覧'!$A:$AH,'2か月一覧'!AC$1,FALSE)</f>
        <v>2336</v>
      </c>
      <c r="AD118" s="1">
        <f>VLOOKUP($B118,'1か月一覧'!$A:$AH,'2か月一覧'!AD$1,FALSE)+VLOOKUP($C118,'1か月一覧'!$A:$AH,'2か月一覧'!AD$1,FALSE)</f>
        <v>2352</v>
      </c>
      <c r="AE118" s="1">
        <f>VLOOKUP($B118,'1か月一覧'!$A:$AH,'2か月一覧'!AE$1,FALSE)+VLOOKUP($C118,'1か月一覧'!$A:$AH,'2か月一覧'!AE$1,FALSE)</f>
        <v>2476</v>
      </c>
      <c r="AF118" s="1">
        <f>VLOOKUP($B118,'1か月一覧'!$A:$AH,'2か月一覧'!AF$1,FALSE)+VLOOKUP($C118,'1か月一覧'!$A:$AH,'2か月一覧'!AF$1,FALSE)</f>
        <v>2570</v>
      </c>
      <c r="AG118" s="1">
        <f>VLOOKUP($B118,'1か月一覧'!$A:$AH,'2か月一覧'!AG$1,FALSE)+VLOOKUP($C118,'1か月一覧'!$A:$AH,'2か月一覧'!AG$1,FALSE)</f>
        <v>5266</v>
      </c>
      <c r="AH118" s="1">
        <f>VLOOKUP($B118,'1か月一覧'!$A:$AH,'2か月一覧'!AH$1,FALSE)+VLOOKUP($C118,'1か月一覧'!$A:$AH,'2か月一覧'!AH$1,FALSE)</f>
        <v>5466</v>
      </c>
      <c r="AI118" s="1">
        <f>VLOOKUP($B118,'1か月一覧'!$A:$AH,'2か月一覧'!AI$1,FALSE)+VLOOKUP($C118,'1か月一覧'!$A:$AH,'2か月一覧'!AI$1,FALSE)</f>
        <v>20366</v>
      </c>
      <c r="AJ118" s="1">
        <f>VLOOKUP($B118,'1か月一覧'!$A:$AH,'2か月一覧'!AJ$1,FALSE)+VLOOKUP($C118,'1か月一覧'!$A:$AH,'2か月一覧'!AJ$1,FALSE)</f>
        <v>2026</v>
      </c>
    </row>
    <row r="119" spans="1:36">
      <c r="A119" s="1">
        <v>115</v>
      </c>
      <c r="B119" s="1">
        <f t="shared" si="5"/>
        <v>58</v>
      </c>
      <c r="C119" s="1">
        <f t="shared" si="6"/>
        <v>57</v>
      </c>
      <c r="D119" s="1">
        <f>VLOOKUP($B119,'1か月一覧'!$A:$AH,'2か月一覧'!D$1,FALSE)+VLOOKUP($C119,'1か月一覧'!$A:$AH,'2か月一覧'!D$1,FALSE)</f>
        <v>22050</v>
      </c>
      <c r="E119" s="1">
        <f>VLOOKUP($B119,'1か月一覧'!$A:$AH,'2か月一覧'!E$1,FALSE)+VLOOKUP($C119,'1か月一覧'!$A:$AH,'2か月一覧'!E$1,FALSE)</f>
        <v>22050</v>
      </c>
      <c r="F119" s="1">
        <f>VLOOKUP($B119,'1か月一覧'!$A:$AH,'2か月一覧'!F$1,FALSE)+VLOOKUP($C119,'1か月一覧'!$A:$AH,'2か月一覧'!F$1,FALSE)</f>
        <v>22050</v>
      </c>
      <c r="G119" s="1">
        <f>VLOOKUP($B119,'1か月一覧'!$A:$AH,'2か月一覧'!G$1,FALSE)+VLOOKUP($C119,'1か月一覧'!$A:$AH,'2か月一覧'!G$1,FALSE)</f>
        <v>25948</v>
      </c>
      <c r="H119" s="1">
        <f>VLOOKUP($B119,'1か月一覧'!$A:$AH,'2か月一覧'!H$1,FALSE)+VLOOKUP($C119,'1か月一覧'!$A:$AH,'2か月一覧'!H$1,FALSE)</f>
        <v>26124</v>
      </c>
      <c r="I119" s="1">
        <f>VLOOKUP($B119,'1か月一覧'!$A:$AH,'2か月一覧'!I$1,FALSE)+VLOOKUP($C119,'1か月一覧'!$A:$AH,'2か月一覧'!I$1,FALSE)</f>
        <v>27488</v>
      </c>
      <c r="J119" s="1">
        <f>VLOOKUP($B119,'1か月一覧'!$A:$AH,'2か月一覧'!J$1,FALSE)+VLOOKUP($C119,'1か月一覧'!$A:$AH,'2か月一覧'!J$1,FALSE)</f>
        <v>28522</v>
      </c>
      <c r="K119" s="1">
        <f>VLOOKUP($B119,'1か月一覧'!$A:$AH,'2か月一覧'!K$1,FALSE)+VLOOKUP($C119,'1か月一覧'!$A:$AH,'2か月一覧'!K$1,FALSE)</f>
        <v>58178</v>
      </c>
      <c r="L119" s="1">
        <f>VLOOKUP($B119,'1か月一覧'!$A:$AH,'2か月一覧'!L$1,FALSE)+VLOOKUP($C119,'1か月一覧'!$A:$AH,'2か月一覧'!L$1,FALSE)</f>
        <v>60378</v>
      </c>
      <c r="M119" s="1">
        <f>VLOOKUP($B119,'1か月一覧'!$A:$AH,'2か月一覧'!M$1,FALSE)+VLOOKUP($C119,'1か月一覧'!$A:$AH,'2か月一覧'!M$1,FALSE)</f>
        <v>224278</v>
      </c>
      <c r="N119" s="1">
        <f>VLOOKUP($B119,'1か月一覧'!$A:$AH,'2か月一覧'!N$1,FALSE)+VLOOKUP($C119,'1か月一覧'!$A:$AH,'2か月一覧'!N$1,FALSE)</f>
        <v>22533</v>
      </c>
      <c r="O119" s="1">
        <f>VLOOKUP($B119,'1か月一覧'!$A:$AH,'2か月一覧'!O$1,FALSE)+VLOOKUP($C119,'1か月一覧'!$A:$AH,'2か月一覧'!O$1,FALSE)</f>
        <v>20046</v>
      </c>
      <c r="P119" s="1">
        <f>VLOOKUP($B119,'1か月一覧'!$A:$AH,'2か月一覧'!P$1,FALSE)+VLOOKUP($C119,'1か月一覧'!$A:$AH,'2か月一覧'!P$1,FALSE)</f>
        <v>20046</v>
      </c>
      <c r="Q119" s="1">
        <f>VLOOKUP($B119,'1か月一覧'!$A:$AH,'2か月一覧'!Q$1,FALSE)+VLOOKUP($C119,'1か月一覧'!$A:$AH,'2か月一覧'!Q$1,FALSE)</f>
        <v>20046</v>
      </c>
      <c r="R119" s="1">
        <f>VLOOKUP($B119,'1か月一覧'!$A:$AH,'2か月一覧'!R$1,FALSE)+VLOOKUP($C119,'1か月一覧'!$A:$AH,'2か月一覧'!R$1,FALSE)</f>
        <v>23590</v>
      </c>
      <c r="S119" s="1">
        <f>VLOOKUP($B119,'1か月一覧'!$A:$AH,'2か月一覧'!S$1,FALSE)+VLOOKUP($C119,'1か月一覧'!$A:$AH,'2か月一覧'!S$1,FALSE)</f>
        <v>23750</v>
      </c>
      <c r="T119" s="1">
        <f>VLOOKUP($B119,'1か月一覧'!$A:$AH,'2か月一覧'!T$1,FALSE)+VLOOKUP($C119,'1か月一覧'!$A:$AH,'2か月一覧'!T$1,FALSE)</f>
        <v>24990</v>
      </c>
      <c r="U119" s="1">
        <f>VLOOKUP($B119,'1か月一覧'!$A:$AH,'2か月一覧'!U$1,FALSE)+VLOOKUP($C119,'1か月一覧'!$A:$AH,'2か月一覧'!U$1,FALSE)</f>
        <v>25930</v>
      </c>
      <c r="V119" s="1">
        <f>VLOOKUP($B119,'1か月一覧'!$A:$AH,'2か月一覧'!V$1,FALSE)+VLOOKUP($C119,'1か月一覧'!$A:$AH,'2か月一覧'!V$1,FALSE)</f>
        <v>52890</v>
      </c>
      <c r="W119" s="1">
        <f>VLOOKUP($B119,'1か月一覧'!$A:$AH,'2か月一覧'!W$1,FALSE)+VLOOKUP($C119,'1か月一覧'!$A:$AH,'2か月一覧'!W$1,FALSE)</f>
        <v>54890</v>
      </c>
      <c r="X119" s="1">
        <f>VLOOKUP($B119,'1か月一覧'!$A:$AH,'2か月一覧'!X$1,FALSE)+VLOOKUP($C119,'1か月一覧'!$A:$AH,'2か月一覧'!X$1,FALSE)</f>
        <v>203890</v>
      </c>
      <c r="Y119" s="1">
        <f>VLOOKUP($B119,'1か月一覧'!$A:$AH,'2か月一覧'!Y$1,FALSE)+VLOOKUP($C119,'1か月一覧'!$A:$AH,'2か月一覧'!Y$1,FALSE)</f>
        <v>20486</v>
      </c>
      <c r="Z119" s="1">
        <f>VLOOKUP($B119,'1か月一覧'!$A:$AH,'2か月一覧'!Z$1,FALSE)+VLOOKUP($C119,'1か月一覧'!$A:$AH,'2か月一覧'!Z$1,FALSE)</f>
        <v>2004</v>
      </c>
      <c r="AA119" s="1">
        <f>VLOOKUP($B119,'1か月一覧'!$A:$AH,'2か月一覧'!AA$1,FALSE)+VLOOKUP($C119,'1か月一覧'!$A:$AH,'2か月一覧'!AA$1,FALSE)</f>
        <v>2004</v>
      </c>
      <c r="AB119" s="1">
        <f>VLOOKUP($B119,'1か月一覧'!$A:$AH,'2か月一覧'!AB$1,FALSE)+VLOOKUP($C119,'1か月一覧'!$A:$AH,'2か月一覧'!AB$1,FALSE)</f>
        <v>2004</v>
      </c>
      <c r="AC119" s="1">
        <f>VLOOKUP($B119,'1か月一覧'!$A:$AH,'2か月一覧'!AC$1,FALSE)+VLOOKUP($C119,'1か月一覧'!$A:$AH,'2か月一覧'!AC$1,FALSE)</f>
        <v>2358</v>
      </c>
      <c r="AD119" s="1">
        <f>VLOOKUP($B119,'1か月一覧'!$A:$AH,'2か月一覧'!AD$1,FALSE)+VLOOKUP($C119,'1か月一覧'!$A:$AH,'2か月一覧'!AD$1,FALSE)</f>
        <v>2374</v>
      </c>
      <c r="AE119" s="1">
        <f>VLOOKUP($B119,'1か月一覧'!$A:$AH,'2か月一覧'!AE$1,FALSE)+VLOOKUP($C119,'1か月一覧'!$A:$AH,'2か月一覧'!AE$1,FALSE)</f>
        <v>2498</v>
      </c>
      <c r="AF119" s="1">
        <f>VLOOKUP($B119,'1か月一覧'!$A:$AH,'2か月一覧'!AF$1,FALSE)+VLOOKUP($C119,'1か月一覧'!$A:$AH,'2か月一覧'!AF$1,FALSE)</f>
        <v>2592</v>
      </c>
      <c r="AG119" s="1">
        <f>VLOOKUP($B119,'1か月一覧'!$A:$AH,'2か月一覧'!AG$1,FALSE)+VLOOKUP($C119,'1か月一覧'!$A:$AH,'2か月一覧'!AG$1,FALSE)</f>
        <v>5288</v>
      </c>
      <c r="AH119" s="1">
        <f>VLOOKUP($B119,'1か月一覧'!$A:$AH,'2か月一覧'!AH$1,FALSE)+VLOOKUP($C119,'1か月一覧'!$A:$AH,'2か月一覧'!AH$1,FALSE)</f>
        <v>5488</v>
      </c>
      <c r="AI119" s="1">
        <f>VLOOKUP($B119,'1か月一覧'!$A:$AH,'2か月一覧'!AI$1,FALSE)+VLOOKUP($C119,'1か月一覧'!$A:$AH,'2か月一覧'!AI$1,FALSE)</f>
        <v>20388</v>
      </c>
      <c r="AJ119" s="1">
        <f>VLOOKUP($B119,'1か月一覧'!$A:$AH,'2か月一覧'!AJ$1,FALSE)+VLOOKUP($C119,'1か月一覧'!$A:$AH,'2か月一覧'!AJ$1,FALSE)</f>
        <v>2047</v>
      </c>
    </row>
    <row r="120" spans="1:36">
      <c r="A120" s="1">
        <v>116</v>
      </c>
      <c r="B120" s="1">
        <f t="shared" si="5"/>
        <v>58</v>
      </c>
      <c r="C120" s="1">
        <f t="shared" si="6"/>
        <v>58</v>
      </c>
      <c r="D120" s="1">
        <f>VLOOKUP($B120,'1か月一覧'!$A:$AH,'2か月一覧'!D$1,FALSE)+VLOOKUP($C120,'1か月一覧'!$A:$AH,'2か月一覧'!D$1,FALSE)</f>
        <v>22288</v>
      </c>
      <c r="E120" s="1">
        <f>VLOOKUP($B120,'1か月一覧'!$A:$AH,'2か月一覧'!E$1,FALSE)+VLOOKUP($C120,'1か月一覧'!$A:$AH,'2か月一覧'!E$1,FALSE)</f>
        <v>22288</v>
      </c>
      <c r="F120" s="1">
        <f>VLOOKUP($B120,'1か月一覧'!$A:$AH,'2か月一覧'!F$1,FALSE)+VLOOKUP($C120,'1か月一覧'!$A:$AH,'2か月一覧'!F$1,FALSE)</f>
        <v>22288</v>
      </c>
      <c r="G120" s="1">
        <f>VLOOKUP($B120,'1か月一覧'!$A:$AH,'2か月一覧'!G$1,FALSE)+VLOOKUP($C120,'1か月一覧'!$A:$AH,'2か月一覧'!G$1,FALSE)</f>
        <v>26186</v>
      </c>
      <c r="H120" s="1">
        <f>VLOOKUP($B120,'1か月一覧'!$A:$AH,'2か月一覧'!H$1,FALSE)+VLOOKUP($C120,'1か月一覧'!$A:$AH,'2か月一覧'!H$1,FALSE)</f>
        <v>26362</v>
      </c>
      <c r="I120" s="1">
        <f>VLOOKUP($B120,'1か月一覧'!$A:$AH,'2か月一覧'!I$1,FALSE)+VLOOKUP($C120,'1か月一覧'!$A:$AH,'2か月一覧'!I$1,FALSE)</f>
        <v>27726</v>
      </c>
      <c r="J120" s="1">
        <f>VLOOKUP($B120,'1か月一覧'!$A:$AH,'2か月一覧'!J$1,FALSE)+VLOOKUP($C120,'1か月一覧'!$A:$AH,'2か月一覧'!J$1,FALSE)</f>
        <v>28760</v>
      </c>
      <c r="K120" s="1">
        <f>VLOOKUP($B120,'1か月一覧'!$A:$AH,'2か月一覧'!K$1,FALSE)+VLOOKUP($C120,'1か月一覧'!$A:$AH,'2か月一覧'!K$1,FALSE)</f>
        <v>58416</v>
      </c>
      <c r="L120" s="1">
        <f>VLOOKUP($B120,'1か月一覧'!$A:$AH,'2か月一覧'!L$1,FALSE)+VLOOKUP($C120,'1か月一覧'!$A:$AH,'2か月一覧'!L$1,FALSE)</f>
        <v>60616</v>
      </c>
      <c r="M120" s="1">
        <f>VLOOKUP($B120,'1か月一覧'!$A:$AH,'2か月一覧'!M$1,FALSE)+VLOOKUP($C120,'1か月一覧'!$A:$AH,'2か月一覧'!M$1,FALSE)</f>
        <v>224516</v>
      </c>
      <c r="N120" s="1">
        <f>VLOOKUP($B120,'1か月一覧'!$A:$AH,'2か月一覧'!N$1,FALSE)+VLOOKUP($C120,'1か月一覧'!$A:$AH,'2か月一覧'!N$1,FALSE)</f>
        <v>22764</v>
      </c>
      <c r="O120" s="1">
        <f>VLOOKUP($B120,'1か月一覧'!$A:$AH,'2か月一覧'!O$1,FALSE)+VLOOKUP($C120,'1か月一覧'!$A:$AH,'2か月一覧'!O$1,FALSE)</f>
        <v>20262</v>
      </c>
      <c r="P120" s="1">
        <f>VLOOKUP($B120,'1か月一覧'!$A:$AH,'2か月一覧'!P$1,FALSE)+VLOOKUP($C120,'1か月一覧'!$A:$AH,'2か月一覧'!P$1,FALSE)</f>
        <v>20262</v>
      </c>
      <c r="Q120" s="1">
        <f>VLOOKUP($B120,'1か月一覧'!$A:$AH,'2か月一覧'!Q$1,FALSE)+VLOOKUP($C120,'1か月一覧'!$A:$AH,'2か月一覧'!Q$1,FALSE)</f>
        <v>20262</v>
      </c>
      <c r="R120" s="1">
        <f>VLOOKUP($B120,'1か月一覧'!$A:$AH,'2か月一覧'!R$1,FALSE)+VLOOKUP($C120,'1か月一覧'!$A:$AH,'2か月一覧'!R$1,FALSE)</f>
        <v>23806</v>
      </c>
      <c r="S120" s="1">
        <f>VLOOKUP($B120,'1か月一覧'!$A:$AH,'2か月一覧'!S$1,FALSE)+VLOOKUP($C120,'1か月一覧'!$A:$AH,'2か月一覧'!S$1,FALSE)</f>
        <v>23966</v>
      </c>
      <c r="T120" s="1">
        <f>VLOOKUP($B120,'1か月一覧'!$A:$AH,'2か月一覧'!T$1,FALSE)+VLOOKUP($C120,'1か月一覧'!$A:$AH,'2か月一覧'!T$1,FALSE)</f>
        <v>25206</v>
      </c>
      <c r="U120" s="1">
        <f>VLOOKUP($B120,'1か月一覧'!$A:$AH,'2か月一覧'!U$1,FALSE)+VLOOKUP($C120,'1か月一覧'!$A:$AH,'2か月一覧'!U$1,FALSE)</f>
        <v>26146</v>
      </c>
      <c r="V120" s="1">
        <f>VLOOKUP($B120,'1か月一覧'!$A:$AH,'2か月一覧'!V$1,FALSE)+VLOOKUP($C120,'1か月一覧'!$A:$AH,'2か月一覧'!V$1,FALSE)</f>
        <v>53106</v>
      </c>
      <c r="W120" s="1">
        <f>VLOOKUP($B120,'1か月一覧'!$A:$AH,'2か月一覧'!W$1,FALSE)+VLOOKUP($C120,'1か月一覧'!$A:$AH,'2か月一覧'!W$1,FALSE)</f>
        <v>55106</v>
      </c>
      <c r="X120" s="1">
        <f>VLOOKUP($B120,'1か月一覧'!$A:$AH,'2か月一覧'!X$1,FALSE)+VLOOKUP($C120,'1か月一覧'!$A:$AH,'2か月一覧'!X$1,FALSE)</f>
        <v>204106</v>
      </c>
      <c r="Y120" s="1">
        <f>VLOOKUP($B120,'1か月一覧'!$A:$AH,'2か月一覧'!Y$1,FALSE)+VLOOKUP($C120,'1か月一覧'!$A:$AH,'2か月一覧'!Y$1,FALSE)</f>
        <v>20696</v>
      </c>
      <c r="Z120" s="1">
        <f>VLOOKUP($B120,'1か月一覧'!$A:$AH,'2か月一覧'!Z$1,FALSE)+VLOOKUP($C120,'1か月一覧'!$A:$AH,'2か月一覧'!Z$1,FALSE)</f>
        <v>2026</v>
      </c>
      <c r="AA120" s="1">
        <f>VLOOKUP($B120,'1か月一覧'!$A:$AH,'2か月一覧'!AA$1,FALSE)+VLOOKUP($C120,'1か月一覧'!$A:$AH,'2か月一覧'!AA$1,FALSE)</f>
        <v>2026</v>
      </c>
      <c r="AB120" s="1">
        <f>VLOOKUP($B120,'1か月一覧'!$A:$AH,'2か月一覧'!AB$1,FALSE)+VLOOKUP($C120,'1か月一覧'!$A:$AH,'2か月一覧'!AB$1,FALSE)</f>
        <v>2026</v>
      </c>
      <c r="AC120" s="1">
        <f>VLOOKUP($B120,'1か月一覧'!$A:$AH,'2か月一覧'!AC$1,FALSE)+VLOOKUP($C120,'1か月一覧'!$A:$AH,'2か月一覧'!AC$1,FALSE)</f>
        <v>2380</v>
      </c>
      <c r="AD120" s="1">
        <f>VLOOKUP($B120,'1か月一覧'!$A:$AH,'2か月一覧'!AD$1,FALSE)+VLOOKUP($C120,'1か月一覧'!$A:$AH,'2か月一覧'!AD$1,FALSE)</f>
        <v>2396</v>
      </c>
      <c r="AE120" s="1">
        <f>VLOOKUP($B120,'1か月一覧'!$A:$AH,'2か月一覧'!AE$1,FALSE)+VLOOKUP($C120,'1か月一覧'!$A:$AH,'2か月一覧'!AE$1,FALSE)</f>
        <v>2520</v>
      </c>
      <c r="AF120" s="1">
        <f>VLOOKUP($B120,'1か月一覧'!$A:$AH,'2か月一覧'!AF$1,FALSE)+VLOOKUP($C120,'1か月一覧'!$A:$AH,'2か月一覧'!AF$1,FALSE)</f>
        <v>2614</v>
      </c>
      <c r="AG120" s="1">
        <f>VLOOKUP($B120,'1か月一覧'!$A:$AH,'2か月一覧'!AG$1,FALSE)+VLOOKUP($C120,'1か月一覧'!$A:$AH,'2か月一覧'!AG$1,FALSE)</f>
        <v>5310</v>
      </c>
      <c r="AH120" s="1">
        <f>VLOOKUP($B120,'1か月一覧'!$A:$AH,'2か月一覧'!AH$1,FALSE)+VLOOKUP($C120,'1か月一覧'!$A:$AH,'2か月一覧'!AH$1,FALSE)</f>
        <v>5510</v>
      </c>
      <c r="AI120" s="1">
        <f>VLOOKUP($B120,'1か月一覧'!$A:$AH,'2か月一覧'!AI$1,FALSE)+VLOOKUP($C120,'1か月一覧'!$A:$AH,'2か月一覧'!AI$1,FALSE)</f>
        <v>20410</v>
      </c>
      <c r="AJ120" s="1">
        <f>VLOOKUP($B120,'1か月一覧'!$A:$AH,'2か月一覧'!AJ$1,FALSE)+VLOOKUP($C120,'1か月一覧'!$A:$AH,'2か月一覧'!AJ$1,FALSE)</f>
        <v>2068</v>
      </c>
    </row>
    <row r="121" spans="1:36">
      <c r="A121" s="1">
        <v>117</v>
      </c>
      <c r="B121" s="1">
        <f t="shared" si="5"/>
        <v>59</v>
      </c>
      <c r="C121" s="1">
        <f t="shared" si="6"/>
        <v>58</v>
      </c>
      <c r="D121" s="1">
        <f>VLOOKUP($B121,'1か月一覧'!$A:$AH,'2か月一覧'!D$1,FALSE)+VLOOKUP($C121,'1か月一覧'!$A:$AH,'2か月一覧'!D$1,FALSE)</f>
        <v>22525</v>
      </c>
      <c r="E121" s="1">
        <f>VLOOKUP($B121,'1か月一覧'!$A:$AH,'2か月一覧'!E$1,FALSE)+VLOOKUP($C121,'1か月一覧'!$A:$AH,'2か月一覧'!E$1,FALSE)</f>
        <v>22525</v>
      </c>
      <c r="F121" s="1">
        <f>VLOOKUP($B121,'1か月一覧'!$A:$AH,'2か月一覧'!F$1,FALSE)+VLOOKUP($C121,'1か月一覧'!$A:$AH,'2か月一覧'!F$1,FALSE)</f>
        <v>22525</v>
      </c>
      <c r="G121" s="1">
        <f>VLOOKUP($B121,'1か月一覧'!$A:$AH,'2か月一覧'!G$1,FALSE)+VLOOKUP($C121,'1か月一覧'!$A:$AH,'2か月一覧'!G$1,FALSE)</f>
        <v>26423</v>
      </c>
      <c r="H121" s="1">
        <f>VLOOKUP($B121,'1か月一覧'!$A:$AH,'2か月一覧'!H$1,FALSE)+VLOOKUP($C121,'1か月一覧'!$A:$AH,'2か月一覧'!H$1,FALSE)</f>
        <v>26599</v>
      </c>
      <c r="I121" s="1">
        <f>VLOOKUP($B121,'1か月一覧'!$A:$AH,'2か月一覧'!I$1,FALSE)+VLOOKUP($C121,'1か月一覧'!$A:$AH,'2か月一覧'!I$1,FALSE)</f>
        <v>27963</v>
      </c>
      <c r="J121" s="1">
        <f>VLOOKUP($B121,'1か月一覧'!$A:$AH,'2か月一覧'!J$1,FALSE)+VLOOKUP($C121,'1か月一覧'!$A:$AH,'2か月一覧'!J$1,FALSE)</f>
        <v>28997</v>
      </c>
      <c r="K121" s="1">
        <f>VLOOKUP($B121,'1か月一覧'!$A:$AH,'2か月一覧'!K$1,FALSE)+VLOOKUP($C121,'1か月一覧'!$A:$AH,'2か月一覧'!K$1,FALSE)</f>
        <v>58653</v>
      </c>
      <c r="L121" s="1">
        <f>VLOOKUP($B121,'1か月一覧'!$A:$AH,'2か月一覧'!L$1,FALSE)+VLOOKUP($C121,'1か月一覧'!$A:$AH,'2か月一覧'!L$1,FALSE)</f>
        <v>60853</v>
      </c>
      <c r="M121" s="1">
        <f>VLOOKUP($B121,'1か月一覧'!$A:$AH,'2か月一覧'!M$1,FALSE)+VLOOKUP($C121,'1か月一覧'!$A:$AH,'2か月一覧'!M$1,FALSE)</f>
        <v>224753</v>
      </c>
      <c r="N121" s="1">
        <f>VLOOKUP($B121,'1か月一覧'!$A:$AH,'2か月一覧'!N$1,FALSE)+VLOOKUP($C121,'1か月一覧'!$A:$AH,'2か月一覧'!N$1,FALSE)</f>
        <v>22995</v>
      </c>
      <c r="O121" s="1">
        <f>VLOOKUP($B121,'1か月一覧'!$A:$AH,'2か月一覧'!O$1,FALSE)+VLOOKUP($C121,'1か月一覧'!$A:$AH,'2か月一覧'!O$1,FALSE)</f>
        <v>20478</v>
      </c>
      <c r="P121" s="1">
        <f>VLOOKUP($B121,'1か月一覧'!$A:$AH,'2か月一覧'!P$1,FALSE)+VLOOKUP($C121,'1か月一覧'!$A:$AH,'2か月一覧'!P$1,FALSE)</f>
        <v>20478</v>
      </c>
      <c r="Q121" s="1">
        <f>VLOOKUP($B121,'1か月一覧'!$A:$AH,'2か月一覧'!Q$1,FALSE)+VLOOKUP($C121,'1か月一覧'!$A:$AH,'2か月一覧'!Q$1,FALSE)</f>
        <v>20478</v>
      </c>
      <c r="R121" s="1">
        <f>VLOOKUP($B121,'1か月一覧'!$A:$AH,'2か月一覧'!R$1,FALSE)+VLOOKUP($C121,'1か月一覧'!$A:$AH,'2か月一覧'!R$1,FALSE)</f>
        <v>24022</v>
      </c>
      <c r="S121" s="1">
        <f>VLOOKUP($B121,'1か月一覧'!$A:$AH,'2か月一覧'!S$1,FALSE)+VLOOKUP($C121,'1か月一覧'!$A:$AH,'2か月一覧'!S$1,FALSE)</f>
        <v>24182</v>
      </c>
      <c r="T121" s="1">
        <f>VLOOKUP($B121,'1か月一覧'!$A:$AH,'2か月一覧'!T$1,FALSE)+VLOOKUP($C121,'1か月一覧'!$A:$AH,'2か月一覧'!T$1,FALSE)</f>
        <v>25422</v>
      </c>
      <c r="U121" s="1">
        <f>VLOOKUP($B121,'1か月一覧'!$A:$AH,'2か月一覧'!U$1,FALSE)+VLOOKUP($C121,'1か月一覧'!$A:$AH,'2か月一覧'!U$1,FALSE)</f>
        <v>26362</v>
      </c>
      <c r="V121" s="1">
        <f>VLOOKUP($B121,'1か月一覧'!$A:$AH,'2か月一覧'!V$1,FALSE)+VLOOKUP($C121,'1か月一覧'!$A:$AH,'2か月一覧'!V$1,FALSE)</f>
        <v>53322</v>
      </c>
      <c r="W121" s="1">
        <f>VLOOKUP($B121,'1か月一覧'!$A:$AH,'2か月一覧'!W$1,FALSE)+VLOOKUP($C121,'1か月一覧'!$A:$AH,'2か月一覧'!W$1,FALSE)</f>
        <v>55322</v>
      </c>
      <c r="X121" s="1">
        <f>VLOOKUP($B121,'1か月一覧'!$A:$AH,'2か月一覧'!X$1,FALSE)+VLOOKUP($C121,'1か月一覧'!$A:$AH,'2か月一覧'!X$1,FALSE)</f>
        <v>204322</v>
      </c>
      <c r="Y121" s="1">
        <f>VLOOKUP($B121,'1か月一覧'!$A:$AH,'2か月一覧'!Y$1,FALSE)+VLOOKUP($C121,'1か月一覧'!$A:$AH,'2か月一覧'!Y$1,FALSE)</f>
        <v>20906</v>
      </c>
      <c r="Z121" s="1">
        <f>VLOOKUP($B121,'1か月一覧'!$A:$AH,'2か月一覧'!Z$1,FALSE)+VLOOKUP($C121,'1か月一覧'!$A:$AH,'2か月一覧'!Z$1,FALSE)</f>
        <v>2047</v>
      </c>
      <c r="AA121" s="1">
        <f>VLOOKUP($B121,'1か月一覧'!$A:$AH,'2か月一覧'!AA$1,FALSE)+VLOOKUP($C121,'1か月一覧'!$A:$AH,'2か月一覧'!AA$1,FALSE)</f>
        <v>2047</v>
      </c>
      <c r="AB121" s="1">
        <f>VLOOKUP($B121,'1か月一覧'!$A:$AH,'2か月一覧'!AB$1,FALSE)+VLOOKUP($C121,'1か月一覧'!$A:$AH,'2か月一覧'!AB$1,FALSE)</f>
        <v>2047</v>
      </c>
      <c r="AC121" s="1">
        <f>VLOOKUP($B121,'1か月一覧'!$A:$AH,'2か月一覧'!AC$1,FALSE)+VLOOKUP($C121,'1か月一覧'!$A:$AH,'2か月一覧'!AC$1,FALSE)</f>
        <v>2401</v>
      </c>
      <c r="AD121" s="1">
        <f>VLOOKUP($B121,'1か月一覧'!$A:$AH,'2か月一覧'!AD$1,FALSE)+VLOOKUP($C121,'1か月一覧'!$A:$AH,'2か月一覧'!AD$1,FALSE)</f>
        <v>2417</v>
      </c>
      <c r="AE121" s="1">
        <f>VLOOKUP($B121,'1か月一覧'!$A:$AH,'2か月一覧'!AE$1,FALSE)+VLOOKUP($C121,'1か月一覧'!$A:$AH,'2か月一覧'!AE$1,FALSE)</f>
        <v>2541</v>
      </c>
      <c r="AF121" s="1">
        <f>VLOOKUP($B121,'1か月一覧'!$A:$AH,'2か月一覧'!AF$1,FALSE)+VLOOKUP($C121,'1か月一覧'!$A:$AH,'2か月一覧'!AF$1,FALSE)</f>
        <v>2635</v>
      </c>
      <c r="AG121" s="1">
        <f>VLOOKUP($B121,'1か月一覧'!$A:$AH,'2か月一覧'!AG$1,FALSE)+VLOOKUP($C121,'1か月一覧'!$A:$AH,'2か月一覧'!AG$1,FALSE)</f>
        <v>5331</v>
      </c>
      <c r="AH121" s="1">
        <f>VLOOKUP($B121,'1か月一覧'!$A:$AH,'2か月一覧'!AH$1,FALSE)+VLOOKUP($C121,'1か月一覧'!$A:$AH,'2か月一覧'!AH$1,FALSE)</f>
        <v>5531</v>
      </c>
      <c r="AI121" s="1">
        <f>VLOOKUP($B121,'1か月一覧'!$A:$AH,'2か月一覧'!AI$1,FALSE)+VLOOKUP($C121,'1か月一覧'!$A:$AH,'2か月一覧'!AI$1,FALSE)</f>
        <v>20431</v>
      </c>
      <c r="AJ121" s="1">
        <f>VLOOKUP($B121,'1か月一覧'!$A:$AH,'2か月一覧'!AJ$1,FALSE)+VLOOKUP($C121,'1か月一覧'!$A:$AH,'2か月一覧'!AJ$1,FALSE)</f>
        <v>2089</v>
      </c>
    </row>
    <row r="122" spans="1:36">
      <c r="A122" s="1">
        <v>118</v>
      </c>
      <c r="B122" s="1">
        <f t="shared" si="5"/>
        <v>59</v>
      </c>
      <c r="C122" s="1">
        <f t="shared" si="6"/>
        <v>59</v>
      </c>
      <c r="D122" s="1">
        <f>VLOOKUP($B122,'1か月一覧'!$A:$AH,'2か月一覧'!D$1,FALSE)+VLOOKUP($C122,'1か月一覧'!$A:$AH,'2か月一覧'!D$1,FALSE)</f>
        <v>22762</v>
      </c>
      <c r="E122" s="1">
        <f>VLOOKUP($B122,'1か月一覧'!$A:$AH,'2か月一覧'!E$1,FALSE)+VLOOKUP($C122,'1か月一覧'!$A:$AH,'2か月一覧'!E$1,FALSE)</f>
        <v>22762</v>
      </c>
      <c r="F122" s="1">
        <f>VLOOKUP($B122,'1か月一覧'!$A:$AH,'2か月一覧'!F$1,FALSE)+VLOOKUP($C122,'1か月一覧'!$A:$AH,'2か月一覧'!F$1,FALSE)</f>
        <v>22762</v>
      </c>
      <c r="G122" s="1">
        <f>VLOOKUP($B122,'1か月一覧'!$A:$AH,'2か月一覧'!G$1,FALSE)+VLOOKUP($C122,'1か月一覧'!$A:$AH,'2か月一覧'!G$1,FALSE)</f>
        <v>26660</v>
      </c>
      <c r="H122" s="1">
        <f>VLOOKUP($B122,'1か月一覧'!$A:$AH,'2か月一覧'!H$1,FALSE)+VLOOKUP($C122,'1か月一覧'!$A:$AH,'2か月一覧'!H$1,FALSE)</f>
        <v>26836</v>
      </c>
      <c r="I122" s="1">
        <f>VLOOKUP($B122,'1か月一覧'!$A:$AH,'2か月一覧'!I$1,FALSE)+VLOOKUP($C122,'1か月一覧'!$A:$AH,'2か月一覧'!I$1,FALSE)</f>
        <v>28200</v>
      </c>
      <c r="J122" s="1">
        <f>VLOOKUP($B122,'1か月一覧'!$A:$AH,'2か月一覧'!J$1,FALSE)+VLOOKUP($C122,'1か月一覧'!$A:$AH,'2か月一覧'!J$1,FALSE)</f>
        <v>29234</v>
      </c>
      <c r="K122" s="1">
        <f>VLOOKUP($B122,'1か月一覧'!$A:$AH,'2か月一覧'!K$1,FALSE)+VLOOKUP($C122,'1か月一覧'!$A:$AH,'2か月一覧'!K$1,FALSE)</f>
        <v>58890</v>
      </c>
      <c r="L122" s="1">
        <f>VLOOKUP($B122,'1か月一覧'!$A:$AH,'2か月一覧'!L$1,FALSE)+VLOOKUP($C122,'1か月一覧'!$A:$AH,'2か月一覧'!L$1,FALSE)</f>
        <v>61090</v>
      </c>
      <c r="M122" s="1">
        <f>VLOOKUP($B122,'1か月一覧'!$A:$AH,'2か月一覧'!M$1,FALSE)+VLOOKUP($C122,'1か月一覧'!$A:$AH,'2か月一覧'!M$1,FALSE)</f>
        <v>224990</v>
      </c>
      <c r="N122" s="1">
        <f>VLOOKUP($B122,'1か月一覧'!$A:$AH,'2か月一覧'!N$1,FALSE)+VLOOKUP($C122,'1か月一覧'!$A:$AH,'2か月一覧'!N$1,FALSE)</f>
        <v>23226</v>
      </c>
      <c r="O122" s="1">
        <f>VLOOKUP($B122,'1か月一覧'!$A:$AH,'2か月一覧'!O$1,FALSE)+VLOOKUP($C122,'1か月一覧'!$A:$AH,'2か月一覧'!O$1,FALSE)</f>
        <v>20694</v>
      </c>
      <c r="P122" s="1">
        <f>VLOOKUP($B122,'1か月一覧'!$A:$AH,'2か月一覧'!P$1,FALSE)+VLOOKUP($C122,'1か月一覧'!$A:$AH,'2か月一覧'!P$1,FALSE)</f>
        <v>20694</v>
      </c>
      <c r="Q122" s="1">
        <f>VLOOKUP($B122,'1か月一覧'!$A:$AH,'2か月一覧'!Q$1,FALSE)+VLOOKUP($C122,'1か月一覧'!$A:$AH,'2か月一覧'!Q$1,FALSE)</f>
        <v>20694</v>
      </c>
      <c r="R122" s="1">
        <f>VLOOKUP($B122,'1か月一覧'!$A:$AH,'2か月一覧'!R$1,FALSE)+VLOOKUP($C122,'1か月一覧'!$A:$AH,'2か月一覧'!R$1,FALSE)</f>
        <v>24238</v>
      </c>
      <c r="S122" s="1">
        <f>VLOOKUP($B122,'1か月一覧'!$A:$AH,'2か月一覧'!S$1,FALSE)+VLOOKUP($C122,'1か月一覧'!$A:$AH,'2か月一覧'!S$1,FALSE)</f>
        <v>24398</v>
      </c>
      <c r="T122" s="1">
        <f>VLOOKUP($B122,'1か月一覧'!$A:$AH,'2か月一覧'!T$1,FALSE)+VLOOKUP($C122,'1か月一覧'!$A:$AH,'2か月一覧'!T$1,FALSE)</f>
        <v>25638</v>
      </c>
      <c r="U122" s="1">
        <f>VLOOKUP($B122,'1か月一覧'!$A:$AH,'2か月一覧'!U$1,FALSE)+VLOOKUP($C122,'1か月一覧'!$A:$AH,'2か月一覧'!U$1,FALSE)</f>
        <v>26578</v>
      </c>
      <c r="V122" s="1">
        <f>VLOOKUP($B122,'1か月一覧'!$A:$AH,'2か月一覧'!V$1,FALSE)+VLOOKUP($C122,'1か月一覧'!$A:$AH,'2か月一覧'!V$1,FALSE)</f>
        <v>53538</v>
      </c>
      <c r="W122" s="1">
        <f>VLOOKUP($B122,'1か月一覧'!$A:$AH,'2か月一覧'!W$1,FALSE)+VLOOKUP($C122,'1か月一覧'!$A:$AH,'2か月一覧'!W$1,FALSE)</f>
        <v>55538</v>
      </c>
      <c r="X122" s="1">
        <f>VLOOKUP($B122,'1か月一覧'!$A:$AH,'2か月一覧'!X$1,FALSE)+VLOOKUP($C122,'1か月一覧'!$A:$AH,'2か月一覧'!X$1,FALSE)</f>
        <v>204538</v>
      </c>
      <c r="Y122" s="1">
        <f>VLOOKUP($B122,'1か月一覧'!$A:$AH,'2か月一覧'!Y$1,FALSE)+VLOOKUP($C122,'1か月一覧'!$A:$AH,'2か月一覧'!Y$1,FALSE)</f>
        <v>21116</v>
      </c>
      <c r="Z122" s="1">
        <f>VLOOKUP($B122,'1か月一覧'!$A:$AH,'2か月一覧'!Z$1,FALSE)+VLOOKUP($C122,'1か月一覧'!$A:$AH,'2か月一覧'!Z$1,FALSE)</f>
        <v>2068</v>
      </c>
      <c r="AA122" s="1">
        <f>VLOOKUP($B122,'1か月一覧'!$A:$AH,'2か月一覧'!AA$1,FALSE)+VLOOKUP($C122,'1か月一覧'!$A:$AH,'2か月一覧'!AA$1,FALSE)</f>
        <v>2068</v>
      </c>
      <c r="AB122" s="1">
        <f>VLOOKUP($B122,'1か月一覧'!$A:$AH,'2か月一覧'!AB$1,FALSE)+VLOOKUP($C122,'1か月一覧'!$A:$AH,'2か月一覧'!AB$1,FALSE)</f>
        <v>2068</v>
      </c>
      <c r="AC122" s="1">
        <f>VLOOKUP($B122,'1か月一覧'!$A:$AH,'2か月一覧'!AC$1,FALSE)+VLOOKUP($C122,'1か月一覧'!$A:$AH,'2か月一覧'!AC$1,FALSE)</f>
        <v>2422</v>
      </c>
      <c r="AD122" s="1">
        <f>VLOOKUP($B122,'1か月一覧'!$A:$AH,'2か月一覧'!AD$1,FALSE)+VLOOKUP($C122,'1か月一覧'!$A:$AH,'2か月一覧'!AD$1,FALSE)</f>
        <v>2438</v>
      </c>
      <c r="AE122" s="1">
        <f>VLOOKUP($B122,'1か月一覧'!$A:$AH,'2か月一覧'!AE$1,FALSE)+VLOOKUP($C122,'1か月一覧'!$A:$AH,'2か月一覧'!AE$1,FALSE)</f>
        <v>2562</v>
      </c>
      <c r="AF122" s="1">
        <f>VLOOKUP($B122,'1か月一覧'!$A:$AH,'2か月一覧'!AF$1,FALSE)+VLOOKUP($C122,'1か月一覧'!$A:$AH,'2か月一覧'!AF$1,FALSE)</f>
        <v>2656</v>
      </c>
      <c r="AG122" s="1">
        <f>VLOOKUP($B122,'1か月一覧'!$A:$AH,'2か月一覧'!AG$1,FALSE)+VLOOKUP($C122,'1か月一覧'!$A:$AH,'2か月一覧'!AG$1,FALSE)</f>
        <v>5352</v>
      </c>
      <c r="AH122" s="1">
        <f>VLOOKUP($B122,'1か月一覧'!$A:$AH,'2か月一覧'!AH$1,FALSE)+VLOOKUP($C122,'1か月一覧'!$A:$AH,'2か月一覧'!AH$1,FALSE)</f>
        <v>5552</v>
      </c>
      <c r="AI122" s="1">
        <f>VLOOKUP($B122,'1か月一覧'!$A:$AH,'2か月一覧'!AI$1,FALSE)+VLOOKUP($C122,'1か月一覧'!$A:$AH,'2か月一覧'!AI$1,FALSE)</f>
        <v>20452</v>
      </c>
      <c r="AJ122" s="1">
        <f>VLOOKUP($B122,'1か月一覧'!$A:$AH,'2か月一覧'!AJ$1,FALSE)+VLOOKUP($C122,'1か月一覧'!$A:$AH,'2か月一覧'!AJ$1,FALSE)</f>
        <v>2110</v>
      </c>
    </row>
    <row r="123" spans="1:36">
      <c r="A123" s="1">
        <v>119</v>
      </c>
      <c r="B123" s="1">
        <f t="shared" si="5"/>
        <v>60</v>
      </c>
      <c r="C123" s="1">
        <f t="shared" si="6"/>
        <v>59</v>
      </c>
      <c r="D123" s="1">
        <f>VLOOKUP($B123,'1か月一覧'!$A:$AH,'2か月一覧'!D$1,FALSE)+VLOOKUP($C123,'1か月一覧'!$A:$AH,'2か月一覧'!D$1,FALSE)</f>
        <v>23000</v>
      </c>
      <c r="E123" s="1">
        <f>VLOOKUP($B123,'1か月一覧'!$A:$AH,'2か月一覧'!E$1,FALSE)+VLOOKUP($C123,'1か月一覧'!$A:$AH,'2か月一覧'!E$1,FALSE)</f>
        <v>23000</v>
      </c>
      <c r="F123" s="1">
        <f>VLOOKUP($B123,'1か月一覧'!$A:$AH,'2か月一覧'!F$1,FALSE)+VLOOKUP($C123,'1か月一覧'!$A:$AH,'2か月一覧'!F$1,FALSE)</f>
        <v>23000</v>
      </c>
      <c r="G123" s="1">
        <f>VLOOKUP($B123,'1か月一覧'!$A:$AH,'2か月一覧'!G$1,FALSE)+VLOOKUP($C123,'1か月一覧'!$A:$AH,'2か月一覧'!G$1,FALSE)</f>
        <v>26898</v>
      </c>
      <c r="H123" s="1">
        <f>VLOOKUP($B123,'1か月一覧'!$A:$AH,'2か月一覧'!H$1,FALSE)+VLOOKUP($C123,'1か月一覧'!$A:$AH,'2か月一覧'!H$1,FALSE)</f>
        <v>27074</v>
      </c>
      <c r="I123" s="1">
        <f>VLOOKUP($B123,'1か月一覧'!$A:$AH,'2か月一覧'!I$1,FALSE)+VLOOKUP($C123,'1か月一覧'!$A:$AH,'2か月一覧'!I$1,FALSE)</f>
        <v>28438</v>
      </c>
      <c r="J123" s="1">
        <f>VLOOKUP($B123,'1か月一覧'!$A:$AH,'2か月一覧'!J$1,FALSE)+VLOOKUP($C123,'1か月一覧'!$A:$AH,'2か月一覧'!J$1,FALSE)</f>
        <v>29472</v>
      </c>
      <c r="K123" s="1">
        <f>VLOOKUP($B123,'1か月一覧'!$A:$AH,'2か月一覧'!K$1,FALSE)+VLOOKUP($C123,'1か月一覧'!$A:$AH,'2か月一覧'!K$1,FALSE)</f>
        <v>59128</v>
      </c>
      <c r="L123" s="1">
        <f>VLOOKUP($B123,'1か月一覧'!$A:$AH,'2か月一覧'!L$1,FALSE)+VLOOKUP($C123,'1か月一覧'!$A:$AH,'2か月一覧'!L$1,FALSE)</f>
        <v>61328</v>
      </c>
      <c r="M123" s="1">
        <f>VLOOKUP($B123,'1か月一覧'!$A:$AH,'2か月一覧'!M$1,FALSE)+VLOOKUP($C123,'1か月一覧'!$A:$AH,'2か月一覧'!M$1,FALSE)</f>
        <v>225228</v>
      </c>
      <c r="N123" s="1">
        <f>VLOOKUP($B123,'1か月一覧'!$A:$AH,'2か月一覧'!N$1,FALSE)+VLOOKUP($C123,'1か月一覧'!$A:$AH,'2か月一覧'!N$1,FALSE)</f>
        <v>23457</v>
      </c>
      <c r="O123" s="1">
        <f>VLOOKUP($B123,'1か月一覧'!$A:$AH,'2か月一覧'!O$1,FALSE)+VLOOKUP($C123,'1か月一覧'!$A:$AH,'2か月一覧'!O$1,FALSE)</f>
        <v>20910</v>
      </c>
      <c r="P123" s="1">
        <f>VLOOKUP($B123,'1か月一覧'!$A:$AH,'2か月一覧'!P$1,FALSE)+VLOOKUP($C123,'1か月一覧'!$A:$AH,'2か月一覧'!P$1,FALSE)</f>
        <v>20910</v>
      </c>
      <c r="Q123" s="1">
        <f>VLOOKUP($B123,'1か月一覧'!$A:$AH,'2か月一覧'!Q$1,FALSE)+VLOOKUP($C123,'1か月一覧'!$A:$AH,'2か月一覧'!Q$1,FALSE)</f>
        <v>20910</v>
      </c>
      <c r="R123" s="1">
        <f>VLOOKUP($B123,'1か月一覧'!$A:$AH,'2か月一覧'!R$1,FALSE)+VLOOKUP($C123,'1か月一覧'!$A:$AH,'2か月一覧'!R$1,FALSE)</f>
        <v>24454</v>
      </c>
      <c r="S123" s="1">
        <f>VLOOKUP($B123,'1か月一覧'!$A:$AH,'2か月一覧'!S$1,FALSE)+VLOOKUP($C123,'1か月一覧'!$A:$AH,'2か月一覧'!S$1,FALSE)</f>
        <v>24614</v>
      </c>
      <c r="T123" s="1">
        <f>VLOOKUP($B123,'1か月一覧'!$A:$AH,'2か月一覧'!T$1,FALSE)+VLOOKUP($C123,'1か月一覧'!$A:$AH,'2か月一覧'!T$1,FALSE)</f>
        <v>25854</v>
      </c>
      <c r="U123" s="1">
        <f>VLOOKUP($B123,'1か月一覧'!$A:$AH,'2か月一覧'!U$1,FALSE)+VLOOKUP($C123,'1か月一覧'!$A:$AH,'2か月一覧'!U$1,FALSE)</f>
        <v>26794</v>
      </c>
      <c r="V123" s="1">
        <f>VLOOKUP($B123,'1か月一覧'!$A:$AH,'2か月一覧'!V$1,FALSE)+VLOOKUP($C123,'1か月一覧'!$A:$AH,'2か月一覧'!V$1,FALSE)</f>
        <v>53754</v>
      </c>
      <c r="W123" s="1">
        <f>VLOOKUP($B123,'1か月一覧'!$A:$AH,'2か月一覧'!W$1,FALSE)+VLOOKUP($C123,'1か月一覧'!$A:$AH,'2か月一覧'!W$1,FALSE)</f>
        <v>55754</v>
      </c>
      <c r="X123" s="1">
        <f>VLOOKUP($B123,'1か月一覧'!$A:$AH,'2か月一覧'!X$1,FALSE)+VLOOKUP($C123,'1か月一覧'!$A:$AH,'2か月一覧'!X$1,FALSE)</f>
        <v>204754</v>
      </c>
      <c r="Y123" s="1">
        <f>VLOOKUP($B123,'1か月一覧'!$A:$AH,'2か月一覧'!Y$1,FALSE)+VLOOKUP($C123,'1か月一覧'!$A:$AH,'2か月一覧'!Y$1,FALSE)</f>
        <v>21326</v>
      </c>
      <c r="Z123" s="1">
        <f>VLOOKUP($B123,'1か月一覧'!$A:$AH,'2か月一覧'!Z$1,FALSE)+VLOOKUP($C123,'1か月一覧'!$A:$AH,'2か月一覧'!Z$1,FALSE)</f>
        <v>2090</v>
      </c>
      <c r="AA123" s="1">
        <f>VLOOKUP($B123,'1か月一覧'!$A:$AH,'2か月一覧'!AA$1,FALSE)+VLOOKUP($C123,'1か月一覧'!$A:$AH,'2か月一覧'!AA$1,FALSE)</f>
        <v>2090</v>
      </c>
      <c r="AB123" s="1">
        <f>VLOOKUP($B123,'1か月一覧'!$A:$AH,'2か月一覧'!AB$1,FALSE)+VLOOKUP($C123,'1か月一覧'!$A:$AH,'2か月一覧'!AB$1,FALSE)</f>
        <v>2090</v>
      </c>
      <c r="AC123" s="1">
        <f>VLOOKUP($B123,'1か月一覧'!$A:$AH,'2か月一覧'!AC$1,FALSE)+VLOOKUP($C123,'1か月一覧'!$A:$AH,'2か月一覧'!AC$1,FALSE)</f>
        <v>2444</v>
      </c>
      <c r="AD123" s="1">
        <f>VLOOKUP($B123,'1か月一覧'!$A:$AH,'2か月一覧'!AD$1,FALSE)+VLOOKUP($C123,'1か月一覧'!$A:$AH,'2か月一覧'!AD$1,FALSE)</f>
        <v>2460</v>
      </c>
      <c r="AE123" s="1">
        <f>VLOOKUP($B123,'1か月一覧'!$A:$AH,'2か月一覧'!AE$1,FALSE)+VLOOKUP($C123,'1か月一覧'!$A:$AH,'2か月一覧'!AE$1,FALSE)</f>
        <v>2584</v>
      </c>
      <c r="AF123" s="1">
        <f>VLOOKUP($B123,'1か月一覧'!$A:$AH,'2か月一覧'!AF$1,FALSE)+VLOOKUP($C123,'1か月一覧'!$A:$AH,'2か月一覧'!AF$1,FALSE)</f>
        <v>2678</v>
      </c>
      <c r="AG123" s="1">
        <f>VLOOKUP($B123,'1か月一覧'!$A:$AH,'2か月一覧'!AG$1,FALSE)+VLOOKUP($C123,'1か月一覧'!$A:$AH,'2か月一覧'!AG$1,FALSE)</f>
        <v>5374</v>
      </c>
      <c r="AH123" s="1">
        <f>VLOOKUP($B123,'1か月一覧'!$A:$AH,'2か月一覧'!AH$1,FALSE)+VLOOKUP($C123,'1か月一覧'!$A:$AH,'2か月一覧'!AH$1,FALSE)</f>
        <v>5574</v>
      </c>
      <c r="AI123" s="1">
        <f>VLOOKUP($B123,'1か月一覧'!$A:$AH,'2か月一覧'!AI$1,FALSE)+VLOOKUP($C123,'1か月一覧'!$A:$AH,'2か月一覧'!AI$1,FALSE)</f>
        <v>20474</v>
      </c>
      <c r="AJ123" s="1">
        <f>VLOOKUP($B123,'1か月一覧'!$A:$AH,'2か月一覧'!AJ$1,FALSE)+VLOOKUP($C123,'1か月一覧'!$A:$AH,'2か月一覧'!AJ$1,FALSE)</f>
        <v>2131</v>
      </c>
    </row>
    <row r="124" spans="1:36">
      <c r="A124" s="1">
        <v>120</v>
      </c>
      <c r="B124" s="1">
        <f t="shared" si="5"/>
        <v>60</v>
      </c>
      <c r="C124" s="1">
        <f t="shared" si="6"/>
        <v>60</v>
      </c>
      <c r="D124" s="1">
        <f>VLOOKUP($B124,'1か月一覧'!$A:$AH,'2か月一覧'!D$1,FALSE)+VLOOKUP($C124,'1か月一覧'!$A:$AH,'2か月一覧'!D$1,FALSE)</f>
        <v>23238</v>
      </c>
      <c r="E124" s="1">
        <f>VLOOKUP($B124,'1か月一覧'!$A:$AH,'2か月一覧'!E$1,FALSE)+VLOOKUP($C124,'1か月一覧'!$A:$AH,'2か月一覧'!E$1,FALSE)</f>
        <v>23238</v>
      </c>
      <c r="F124" s="1">
        <f>VLOOKUP($B124,'1か月一覧'!$A:$AH,'2か月一覧'!F$1,FALSE)+VLOOKUP($C124,'1か月一覧'!$A:$AH,'2か月一覧'!F$1,FALSE)</f>
        <v>23238</v>
      </c>
      <c r="G124" s="1">
        <f>VLOOKUP($B124,'1か月一覧'!$A:$AH,'2か月一覧'!G$1,FALSE)+VLOOKUP($C124,'1か月一覧'!$A:$AH,'2か月一覧'!G$1,FALSE)</f>
        <v>27136</v>
      </c>
      <c r="H124" s="1">
        <f>VLOOKUP($B124,'1か月一覧'!$A:$AH,'2か月一覧'!H$1,FALSE)+VLOOKUP($C124,'1か月一覧'!$A:$AH,'2か月一覧'!H$1,FALSE)</f>
        <v>27312</v>
      </c>
      <c r="I124" s="1">
        <f>VLOOKUP($B124,'1か月一覧'!$A:$AH,'2か月一覧'!I$1,FALSE)+VLOOKUP($C124,'1か月一覧'!$A:$AH,'2か月一覧'!I$1,FALSE)</f>
        <v>28676</v>
      </c>
      <c r="J124" s="1">
        <f>VLOOKUP($B124,'1か月一覧'!$A:$AH,'2か月一覧'!J$1,FALSE)+VLOOKUP($C124,'1か月一覧'!$A:$AH,'2か月一覧'!J$1,FALSE)</f>
        <v>29710</v>
      </c>
      <c r="K124" s="1">
        <f>VLOOKUP($B124,'1か月一覧'!$A:$AH,'2か月一覧'!K$1,FALSE)+VLOOKUP($C124,'1か月一覧'!$A:$AH,'2か月一覧'!K$1,FALSE)</f>
        <v>59366</v>
      </c>
      <c r="L124" s="1">
        <f>VLOOKUP($B124,'1か月一覧'!$A:$AH,'2か月一覧'!L$1,FALSE)+VLOOKUP($C124,'1か月一覧'!$A:$AH,'2か月一覧'!L$1,FALSE)</f>
        <v>61566</v>
      </c>
      <c r="M124" s="1">
        <f>VLOOKUP($B124,'1か月一覧'!$A:$AH,'2か月一覧'!M$1,FALSE)+VLOOKUP($C124,'1か月一覧'!$A:$AH,'2か月一覧'!M$1,FALSE)</f>
        <v>225466</v>
      </c>
      <c r="N124" s="1">
        <f>VLOOKUP($B124,'1か月一覧'!$A:$AH,'2か月一覧'!N$1,FALSE)+VLOOKUP($C124,'1か月一覧'!$A:$AH,'2か月一覧'!N$1,FALSE)</f>
        <v>23688</v>
      </c>
      <c r="O124" s="1">
        <f>VLOOKUP($B124,'1か月一覧'!$A:$AH,'2か月一覧'!O$1,FALSE)+VLOOKUP($C124,'1か月一覧'!$A:$AH,'2か月一覧'!O$1,FALSE)</f>
        <v>21126</v>
      </c>
      <c r="P124" s="1">
        <f>VLOOKUP($B124,'1か月一覧'!$A:$AH,'2か月一覧'!P$1,FALSE)+VLOOKUP($C124,'1か月一覧'!$A:$AH,'2か月一覧'!P$1,FALSE)</f>
        <v>21126</v>
      </c>
      <c r="Q124" s="1">
        <f>VLOOKUP($B124,'1か月一覧'!$A:$AH,'2か月一覧'!Q$1,FALSE)+VLOOKUP($C124,'1か月一覧'!$A:$AH,'2か月一覧'!Q$1,FALSE)</f>
        <v>21126</v>
      </c>
      <c r="R124" s="1">
        <f>VLOOKUP($B124,'1か月一覧'!$A:$AH,'2か月一覧'!R$1,FALSE)+VLOOKUP($C124,'1か月一覧'!$A:$AH,'2か月一覧'!R$1,FALSE)</f>
        <v>24670</v>
      </c>
      <c r="S124" s="1">
        <f>VLOOKUP($B124,'1か月一覧'!$A:$AH,'2か月一覧'!S$1,FALSE)+VLOOKUP($C124,'1か月一覧'!$A:$AH,'2か月一覧'!S$1,FALSE)</f>
        <v>24830</v>
      </c>
      <c r="T124" s="1">
        <f>VLOOKUP($B124,'1か月一覧'!$A:$AH,'2か月一覧'!T$1,FALSE)+VLOOKUP($C124,'1か月一覧'!$A:$AH,'2か月一覧'!T$1,FALSE)</f>
        <v>26070</v>
      </c>
      <c r="U124" s="1">
        <f>VLOOKUP($B124,'1か月一覧'!$A:$AH,'2か月一覧'!U$1,FALSE)+VLOOKUP($C124,'1か月一覧'!$A:$AH,'2か月一覧'!U$1,FALSE)</f>
        <v>27010</v>
      </c>
      <c r="V124" s="1">
        <f>VLOOKUP($B124,'1か月一覧'!$A:$AH,'2か月一覧'!V$1,FALSE)+VLOOKUP($C124,'1か月一覧'!$A:$AH,'2か月一覧'!V$1,FALSE)</f>
        <v>53970</v>
      </c>
      <c r="W124" s="1">
        <f>VLOOKUP($B124,'1か月一覧'!$A:$AH,'2か月一覧'!W$1,FALSE)+VLOOKUP($C124,'1か月一覧'!$A:$AH,'2か月一覧'!W$1,FALSE)</f>
        <v>55970</v>
      </c>
      <c r="X124" s="1">
        <f>VLOOKUP($B124,'1か月一覧'!$A:$AH,'2か月一覧'!X$1,FALSE)+VLOOKUP($C124,'1か月一覧'!$A:$AH,'2か月一覧'!X$1,FALSE)</f>
        <v>204970</v>
      </c>
      <c r="Y124" s="1">
        <f>VLOOKUP($B124,'1か月一覧'!$A:$AH,'2か月一覧'!Y$1,FALSE)+VLOOKUP($C124,'1か月一覧'!$A:$AH,'2か月一覧'!Y$1,FALSE)</f>
        <v>21536</v>
      </c>
      <c r="Z124" s="1">
        <f>VLOOKUP($B124,'1か月一覧'!$A:$AH,'2か月一覧'!Z$1,FALSE)+VLOOKUP($C124,'1か月一覧'!$A:$AH,'2か月一覧'!Z$1,FALSE)</f>
        <v>2112</v>
      </c>
      <c r="AA124" s="1">
        <f>VLOOKUP($B124,'1か月一覧'!$A:$AH,'2か月一覧'!AA$1,FALSE)+VLOOKUP($C124,'1か月一覧'!$A:$AH,'2か月一覧'!AA$1,FALSE)</f>
        <v>2112</v>
      </c>
      <c r="AB124" s="1">
        <f>VLOOKUP($B124,'1か月一覧'!$A:$AH,'2か月一覧'!AB$1,FALSE)+VLOOKUP($C124,'1か月一覧'!$A:$AH,'2か月一覧'!AB$1,FALSE)</f>
        <v>2112</v>
      </c>
      <c r="AC124" s="1">
        <f>VLOOKUP($B124,'1か月一覧'!$A:$AH,'2か月一覧'!AC$1,FALSE)+VLOOKUP($C124,'1か月一覧'!$A:$AH,'2か月一覧'!AC$1,FALSE)</f>
        <v>2466</v>
      </c>
      <c r="AD124" s="1">
        <f>VLOOKUP($B124,'1か月一覧'!$A:$AH,'2か月一覧'!AD$1,FALSE)+VLOOKUP($C124,'1か月一覧'!$A:$AH,'2か月一覧'!AD$1,FALSE)</f>
        <v>2482</v>
      </c>
      <c r="AE124" s="1">
        <f>VLOOKUP($B124,'1か月一覧'!$A:$AH,'2か月一覧'!AE$1,FALSE)+VLOOKUP($C124,'1か月一覧'!$A:$AH,'2か月一覧'!AE$1,FALSE)</f>
        <v>2606</v>
      </c>
      <c r="AF124" s="1">
        <f>VLOOKUP($B124,'1か月一覧'!$A:$AH,'2か月一覧'!AF$1,FALSE)+VLOOKUP($C124,'1か月一覧'!$A:$AH,'2か月一覧'!AF$1,FALSE)</f>
        <v>2700</v>
      </c>
      <c r="AG124" s="1">
        <f>VLOOKUP($B124,'1か月一覧'!$A:$AH,'2か月一覧'!AG$1,FALSE)+VLOOKUP($C124,'1か月一覧'!$A:$AH,'2か月一覧'!AG$1,FALSE)</f>
        <v>5396</v>
      </c>
      <c r="AH124" s="1">
        <f>VLOOKUP($B124,'1か月一覧'!$A:$AH,'2か月一覧'!AH$1,FALSE)+VLOOKUP($C124,'1か月一覧'!$A:$AH,'2か月一覧'!AH$1,FALSE)</f>
        <v>5596</v>
      </c>
      <c r="AI124" s="1">
        <f>VLOOKUP($B124,'1か月一覧'!$A:$AH,'2か月一覧'!AI$1,FALSE)+VLOOKUP($C124,'1か月一覧'!$A:$AH,'2か月一覧'!AI$1,FALSE)</f>
        <v>20496</v>
      </c>
      <c r="AJ124" s="1">
        <f>VLOOKUP($B124,'1か月一覧'!$A:$AH,'2か月一覧'!AJ$1,FALSE)+VLOOKUP($C124,'1か月一覧'!$A:$AH,'2か月一覧'!AJ$1,FALSE)</f>
        <v>2152</v>
      </c>
    </row>
    <row r="125" spans="1:36">
      <c r="A125" s="1">
        <v>121</v>
      </c>
      <c r="B125" s="1">
        <f t="shared" si="5"/>
        <v>61</v>
      </c>
      <c r="C125" s="1">
        <f t="shared" si="6"/>
        <v>60</v>
      </c>
      <c r="D125" s="1">
        <f>VLOOKUP($B125,'1か月一覧'!$A:$AH,'2か月一覧'!D$1,FALSE)+VLOOKUP($C125,'1か月一覧'!$A:$AH,'2か月一覧'!D$1,FALSE)</f>
        <v>23475</v>
      </c>
      <c r="E125" s="1">
        <f>VLOOKUP($B125,'1か月一覧'!$A:$AH,'2か月一覧'!E$1,FALSE)+VLOOKUP($C125,'1か月一覧'!$A:$AH,'2か月一覧'!E$1,FALSE)</f>
        <v>23475</v>
      </c>
      <c r="F125" s="1">
        <f>VLOOKUP($B125,'1か月一覧'!$A:$AH,'2か月一覧'!F$1,FALSE)+VLOOKUP($C125,'1か月一覧'!$A:$AH,'2か月一覧'!F$1,FALSE)</f>
        <v>23475</v>
      </c>
      <c r="G125" s="1">
        <f>VLOOKUP($B125,'1か月一覧'!$A:$AH,'2か月一覧'!G$1,FALSE)+VLOOKUP($C125,'1か月一覧'!$A:$AH,'2か月一覧'!G$1,FALSE)</f>
        <v>27374</v>
      </c>
      <c r="H125" s="1">
        <f>VLOOKUP($B125,'1か月一覧'!$A:$AH,'2か月一覧'!H$1,FALSE)+VLOOKUP($C125,'1か月一覧'!$A:$AH,'2か月一覧'!H$1,FALSE)</f>
        <v>27550</v>
      </c>
      <c r="I125" s="1">
        <f>VLOOKUP($B125,'1か月一覧'!$A:$AH,'2か月一覧'!I$1,FALSE)+VLOOKUP($C125,'1か月一覧'!$A:$AH,'2か月一覧'!I$1,FALSE)</f>
        <v>28914</v>
      </c>
      <c r="J125" s="1">
        <f>VLOOKUP($B125,'1か月一覧'!$A:$AH,'2か月一覧'!J$1,FALSE)+VLOOKUP($C125,'1か月一覧'!$A:$AH,'2か月一覧'!J$1,FALSE)</f>
        <v>29948</v>
      </c>
      <c r="K125" s="1">
        <f>VLOOKUP($B125,'1か月一覧'!$A:$AH,'2か月一覧'!K$1,FALSE)+VLOOKUP($C125,'1か月一覧'!$A:$AH,'2か月一覧'!K$1,FALSE)</f>
        <v>59604</v>
      </c>
      <c r="L125" s="1">
        <f>VLOOKUP($B125,'1か月一覧'!$A:$AH,'2か月一覧'!L$1,FALSE)+VLOOKUP($C125,'1か月一覧'!$A:$AH,'2か月一覧'!L$1,FALSE)</f>
        <v>61804</v>
      </c>
      <c r="M125" s="1">
        <f>VLOOKUP($B125,'1か月一覧'!$A:$AH,'2か月一覧'!M$1,FALSE)+VLOOKUP($C125,'1か月一覧'!$A:$AH,'2か月一覧'!M$1,FALSE)</f>
        <v>225704</v>
      </c>
      <c r="N125" s="1">
        <f>VLOOKUP($B125,'1か月一覧'!$A:$AH,'2か月一覧'!N$1,FALSE)+VLOOKUP($C125,'1か月一覧'!$A:$AH,'2か月一覧'!N$1,FALSE)</f>
        <v>23919</v>
      </c>
      <c r="O125" s="1">
        <f>VLOOKUP($B125,'1か月一覧'!$A:$AH,'2か月一覧'!O$1,FALSE)+VLOOKUP($C125,'1か月一覧'!$A:$AH,'2か月一覧'!O$1,FALSE)</f>
        <v>21342</v>
      </c>
      <c r="P125" s="1">
        <f>VLOOKUP($B125,'1か月一覧'!$A:$AH,'2か月一覧'!P$1,FALSE)+VLOOKUP($C125,'1か月一覧'!$A:$AH,'2か月一覧'!P$1,FALSE)</f>
        <v>21342</v>
      </c>
      <c r="Q125" s="1">
        <f>VLOOKUP($B125,'1か月一覧'!$A:$AH,'2か月一覧'!Q$1,FALSE)+VLOOKUP($C125,'1か月一覧'!$A:$AH,'2か月一覧'!Q$1,FALSE)</f>
        <v>21342</v>
      </c>
      <c r="R125" s="1">
        <f>VLOOKUP($B125,'1か月一覧'!$A:$AH,'2か月一覧'!R$1,FALSE)+VLOOKUP($C125,'1か月一覧'!$A:$AH,'2か月一覧'!R$1,FALSE)</f>
        <v>24886</v>
      </c>
      <c r="S125" s="1">
        <f>VLOOKUP($B125,'1か月一覧'!$A:$AH,'2か月一覧'!S$1,FALSE)+VLOOKUP($C125,'1か月一覧'!$A:$AH,'2か月一覧'!S$1,FALSE)</f>
        <v>25046</v>
      </c>
      <c r="T125" s="1">
        <f>VLOOKUP($B125,'1か月一覧'!$A:$AH,'2か月一覧'!T$1,FALSE)+VLOOKUP($C125,'1か月一覧'!$A:$AH,'2か月一覧'!T$1,FALSE)</f>
        <v>26286</v>
      </c>
      <c r="U125" s="1">
        <f>VLOOKUP($B125,'1か月一覧'!$A:$AH,'2か月一覧'!U$1,FALSE)+VLOOKUP($C125,'1か月一覧'!$A:$AH,'2か月一覧'!U$1,FALSE)</f>
        <v>27226</v>
      </c>
      <c r="V125" s="1">
        <f>VLOOKUP($B125,'1か月一覧'!$A:$AH,'2か月一覧'!V$1,FALSE)+VLOOKUP($C125,'1か月一覧'!$A:$AH,'2か月一覧'!V$1,FALSE)</f>
        <v>54186</v>
      </c>
      <c r="W125" s="1">
        <f>VLOOKUP($B125,'1か月一覧'!$A:$AH,'2か月一覧'!W$1,FALSE)+VLOOKUP($C125,'1か月一覧'!$A:$AH,'2か月一覧'!W$1,FALSE)</f>
        <v>56186</v>
      </c>
      <c r="X125" s="1">
        <f>VLOOKUP($B125,'1か月一覧'!$A:$AH,'2か月一覧'!X$1,FALSE)+VLOOKUP($C125,'1か月一覧'!$A:$AH,'2か月一覧'!X$1,FALSE)</f>
        <v>205186</v>
      </c>
      <c r="Y125" s="1">
        <f>VLOOKUP($B125,'1か月一覧'!$A:$AH,'2か月一覧'!Y$1,FALSE)+VLOOKUP($C125,'1か月一覧'!$A:$AH,'2か月一覧'!Y$1,FALSE)</f>
        <v>21746</v>
      </c>
      <c r="Z125" s="1">
        <f>VLOOKUP($B125,'1か月一覧'!$A:$AH,'2か月一覧'!Z$1,FALSE)+VLOOKUP($C125,'1か月一覧'!$A:$AH,'2か月一覧'!Z$1,FALSE)</f>
        <v>2133</v>
      </c>
      <c r="AA125" s="1">
        <f>VLOOKUP($B125,'1か月一覧'!$A:$AH,'2か月一覧'!AA$1,FALSE)+VLOOKUP($C125,'1か月一覧'!$A:$AH,'2か月一覧'!AA$1,FALSE)</f>
        <v>2133</v>
      </c>
      <c r="AB125" s="1">
        <f>VLOOKUP($B125,'1か月一覧'!$A:$AH,'2か月一覧'!AB$1,FALSE)+VLOOKUP($C125,'1か月一覧'!$A:$AH,'2か月一覧'!AB$1,FALSE)</f>
        <v>2133</v>
      </c>
      <c r="AC125" s="1">
        <f>VLOOKUP($B125,'1か月一覧'!$A:$AH,'2か月一覧'!AC$1,FALSE)+VLOOKUP($C125,'1か月一覧'!$A:$AH,'2か月一覧'!AC$1,FALSE)</f>
        <v>2488</v>
      </c>
      <c r="AD125" s="1">
        <f>VLOOKUP($B125,'1か月一覧'!$A:$AH,'2か月一覧'!AD$1,FALSE)+VLOOKUP($C125,'1か月一覧'!$A:$AH,'2か月一覧'!AD$1,FALSE)</f>
        <v>2504</v>
      </c>
      <c r="AE125" s="1">
        <f>VLOOKUP($B125,'1か月一覧'!$A:$AH,'2か月一覧'!AE$1,FALSE)+VLOOKUP($C125,'1か月一覧'!$A:$AH,'2か月一覧'!AE$1,FALSE)</f>
        <v>2628</v>
      </c>
      <c r="AF125" s="1">
        <f>VLOOKUP($B125,'1か月一覧'!$A:$AH,'2か月一覧'!AF$1,FALSE)+VLOOKUP($C125,'1か月一覧'!$A:$AH,'2か月一覧'!AF$1,FALSE)</f>
        <v>2722</v>
      </c>
      <c r="AG125" s="1">
        <f>VLOOKUP($B125,'1か月一覧'!$A:$AH,'2か月一覧'!AG$1,FALSE)+VLOOKUP($C125,'1か月一覧'!$A:$AH,'2か月一覧'!AG$1,FALSE)</f>
        <v>5418</v>
      </c>
      <c r="AH125" s="1">
        <f>VLOOKUP($B125,'1か月一覧'!$A:$AH,'2か月一覧'!AH$1,FALSE)+VLOOKUP($C125,'1か月一覧'!$A:$AH,'2か月一覧'!AH$1,FALSE)</f>
        <v>5618</v>
      </c>
      <c r="AI125" s="1">
        <f>VLOOKUP($B125,'1か月一覧'!$A:$AH,'2か月一覧'!AI$1,FALSE)+VLOOKUP($C125,'1か月一覧'!$A:$AH,'2か月一覧'!AI$1,FALSE)</f>
        <v>20518</v>
      </c>
      <c r="AJ125" s="1">
        <f>VLOOKUP($B125,'1か月一覧'!$A:$AH,'2か月一覧'!AJ$1,FALSE)+VLOOKUP($C125,'1か月一覧'!$A:$AH,'2か月一覧'!AJ$1,FALSE)</f>
        <v>2173</v>
      </c>
    </row>
    <row r="126" spans="1:36">
      <c r="A126" s="1">
        <v>122</v>
      </c>
      <c r="B126" s="1">
        <f t="shared" si="5"/>
        <v>61</v>
      </c>
      <c r="C126" s="1">
        <f t="shared" si="6"/>
        <v>61</v>
      </c>
      <c r="D126" s="1">
        <f>VLOOKUP($B126,'1か月一覧'!$A:$AH,'2か月一覧'!D$1,FALSE)+VLOOKUP($C126,'1か月一覧'!$A:$AH,'2か月一覧'!D$1,FALSE)</f>
        <v>23712</v>
      </c>
      <c r="E126" s="1">
        <f>VLOOKUP($B126,'1か月一覧'!$A:$AH,'2か月一覧'!E$1,FALSE)+VLOOKUP($C126,'1か月一覧'!$A:$AH,'2か月一覧'!E$1,FALSE)</f>
        <v>23712</v>
      </c>
      <c r="F126" s="1">
        <f>VLOOKUP($B126,'1か月一覧'!$A:$AH,'2か月一覧'!F$1,FALSE)+VLOOKUP($C126,'1か月一覧'!$A:$AH,'2か月一覧'!F$1,FALSE)</f>
        <v>23712</v>
      </c>
      <c r="G126" s="1">
        <f>VLOOKUP($B126,'1か月一覧'!$A:$AH,'2か月一覧'!G$1,FALSE)+VLOOKUP($C126,'1か月一覧'!$A:$AH,'2か月一覧'!G$1,FALSE)</f>
        <v>27612</v>
      </c>
      <c r="H126" s="1">
        <f>VLOOKUP($B126,'1か月一覧'!$A:$AH,'2か月一覧'!H$1,FALSE)+VLOOKUP($C126,'1か月一覧'!$A:$AH,'2か月一覧'!H$1,FALSE)</f>
        <v>27788</v>
      </c>
      <c r="I126" s="1">
        <f>VLOOKUP($B126,'1か月一覧'!$A:$AH,'2か月一覧'!I$1,FALSE)+VLOOKUP($C126,'1か月一覧'!$A:$AH,'2か月一覧'!I$1,FALSE)</f>
        <v>29152</v>
      </c>
      <c r="J126" s="1">
        <f>VLOOKUP($B126,'1か月一覧'!$A:$AH,'2か月一覧'!J$1,FALSE)+VLOOKUP($C126,'1か月一覧'!$A:$AH,'2か月一覧'!J$1,FALSE)</f>
        <v>30186</v>
      </c>
      <c r="K126" s="1">
        <f>VLOOKUP($B126,'1か月一覧'!$A:$AH,'2か月一覧'!K$1,FALSE)+VLOOKUP($C126,'1か月一覧'!$A:$AH,'2か月一覧'!K$1,FALSE)</f>
        <v>59842</v>
      </c>
      <c r="L126" s="1">
        <f>VLOOKUP($B126,'1か月一覧'!$A:$AH,'2か月一覧'!L$1,FALSE)+VLOOKUP($C126,'1か月一覧'!$A:$AH,'2か月一覧'!L$1,FALSE)</f>
        <v>62042</v>
      </c>
      <c r="M126" s="1">
        <f>VLOOKUP($B126,'1か月一覧'!$A:$AH,'2か月一覧'!M$1,FALSE)+VLOOKUP($C126,'1か月一覧'!$A:$AH,'2か月一覧'!M$1,FALSE)</f>
        <v>225942</v>
      </c>
      <c r="N126" s="1">
        <f>VLOOKUP($B126,'1か月一覧'!$A:$AH,'2か月一覧'!N$1,FALSE)+VLOOKUP($C126,'1か月一覧'!$A:$AH,'2か月一覧'!N$1,FALSE)</f>
        <v>24150</v>
      </c>
      <c r="O126" s="1">
        <f>VLOOKUP($B126,'1か月一覧'!$A:$AH,'2か月一覧'!O$1,FALSE)+VLOOKUP($C126,'1か月一覧'!$A:$AH,'2か月一覧'!O$1,FALSE)</f>
        <v>21558</v>
      </c>
      <c r="P126" s="1">
        <f>VLOOKUP($B126,'1か月一覧'!$A:$AH,'2か月一覧'!P$1,FALSE)+VLOOKUP($C126,'1か月一覧'!$A:$AH,'2か月一覧'!P$1,FALSE)</f>
        <v>21558</v>
      </c>
      <c r="Q126" s="1">
        <f>VLOOKUP($B126,'1か月一覧'!$A:$AH,'2か月一覧'!Q$1,FALSE)+VLOOKUP($C126,'1か月一覧'!$A:$AH,'2か月一覧'!Q$1,FALSE)</f>
        <v>21558</v>
      </c>
      <c r="R126" s="1">
        <f>VLOOKUP($B126,'1か月一覧'!$A:$AH,'2か月一覧'!R$1,FALSE)+VLOOKUP($C126,'1か月一覧'!$A:$AH,'2か月一覧'!R$1,FALSE)</f>
        <v>25102</v>
      </c>
      <c r="S126" s="1">
        <f>VLOOKUP($B126,'1か月一覧'!$A:$AH,'2か月一覧'!S$1,FALSE)+VLOOKUP($C126,'1か月一覧'!$A:$AH,'2か月一覧'!S$1,FALSE)</f>
        <v>25262</v>
      </c>
      <c r="T126" s="1">
        <f>VLOOKUP($B126,'1か月一覧'!$A:$AH,'2か月一覧'!T$1,FALSE)+VLOOKUP($C126,'1か月一覧'!$A:$AH,'2か月一覧'!T$1,FALSE)</f>
        <v>26502</v>
      </c>
      <c r="U126" s="1">
        <f>VLOOKUP($B126,'1か月一覧'!$A:$AH,'2か月一覧'!U$1,FALSE)+VLOOKUP($C126,'1か月一覧'!$A:$AH,'2か月一覧'!U$1,FALSE)</f>
        <v>27442</v>
      </c>
      <c r="V126" s="1">
        <f>VLOOKUP($B126,'1か月一覧'!$A:$AH,'2か月一覧'!V$1,FALSE)+VLOOKUP($C126,'1か月一覧'!$A:$AH,'2か月一覧'!V$1,FALSE)</f>
        <v>54402</v>
      </c>
      <c r="W126" s="1">
        <f>VLOOKUP($B126,'1か月一覧'!$A:$AH,'2か月一覧'!W$1,FALSE)+VLOOKUP($C126,'1か月一覧'!$A:$AH,'2か月一覧'!W$1,FALSE)</f>
        <v>56402</v>
      </c>
      <c r="X126" s="1">
        <f>VLOOKUP($B126,'1か月一覧'!$A:$AH,'2か月一覧'!X$1,FALSE)+VLOOKUP($C126,'1か月一覧'!$A:$AH,'2か月一覧'!X$1,FALSE)</f>
        <v>205402</v>
      </c>
      <c r="Y126" s="1">
        <f>VLOOKUP($B126,'1か月一覧'!$A:$AH,'2か月一覧'!Y$1,FALSE)+VLOOKUP($C126,'1か月一覧'!$A:$AH,'2か月一覧'!Y$1,FALSE)</f>
        <v>21956</v>
      </c>
      <c r="Z126" s="1">
        <f>VLOOKUP($B126,'1か月一覧'!$A:$AH,'2か月一覧'!Z$1,FALSE)+VLOOKUP($C126,'1か月一覧'!$A:$AH,'2か月一覧'!Z$1,FALSE)</f>
        <v>2154</v>
      </c>
      <c r="AA126" s="1">
        <f>VLOOKUP($B126,'1か月一覧'!$A:$AH,'2か月一覧'!AA$1,FALSE)+VLOOKUP($C126,'1か月一覧'!$A:$AH,'2か月一覧'!AA$1,FALSE)</f>
        <v>2154</v>
      </c>
      <c r="AB126" s="1">
        <f>VLOOKUP($B126,'1か月一覧'!$A:$AH,'2か月一覧'!AB$1,FALSE)+VLOOKUP($C126,'1か月一覧'!$A:$AH,'2か月一覧'!AB$1,FALSE)</f>
        <v>2154</v>
      </c>
      <c r="AC126" s="1">
        <f>VLOOKUP($B126,'1か月一覧'!$A:$AH,'2か月一覧'!AC$1,FALSE)+VLOOKUP($C126,'1か月一覧'!$A:$AH,'2か月一覧'!AC$1,FALSE)</f>
        <v>2510</v>
      </c>
      <c r="AD126" s="1">
        <f>VLOOKUP($B126,'1か月一覧'!$A:$AH,'2か月一覧'!AD$1,FALSE)+VLOOKUP($C126,'1か月一覧'!$A:$AH,'2か月一覧'!AD$1,FALSE)</f>
        <v>2526</v>
      </c>
      <c r="AE126" s="1">
        <f>VLOOKUP($B126,'1か月一覧'!$A:$AH,'2か月一覧'!AE$1,FALSE)+VLOOKUP($C126,'1か月一覧'!$A:$AH,'2か月一覧'!AE$1,FALSE)</f>
        <v>2650</v>
      </c>
      <c r="AF126" s="1">
        <f>VLOOKUP($B126,'1か月一覧'!$A:$AH,'2か月一覧'!AF$1,FALSE)+VLOOKUP($C126,'1か月一覧'!$A:$AH,'2か月一覧'!AF$1,FALSE)</f>
        <v>2744</v>
      </c>
      <c r="AG126" s="1">
        <f>VLOOKUP($B126,'1か月一覧'!$A:$AH,'2か月一覧'!AG$1,FALSE)+VLOOKUP($C126,'1か月一覧'!$A:$AH,'2か月一覧'!AG$1,FALSE)</f>
        <v>5440</v>
      </c>
      <c r="AH126" s="1">
        <f>VLOOKUP($B126,'1か月一覧'!$A:$AH,'2か月一覧'!AH$1,FALSE)+VLOOKUP($C126,'1か月一覧'!$A:$AH,'2か月一覧'!AH$1,FALSE)</f>
        <v>5640</v>
      </c>
      <c r="AI126" s="1">
        <f>VLOOKUP($B126,'1か月一覧'!$A:$AH,'2か月一覧'!AI$1,FALSE)+VLOOKUP($C126,'1か月一覧'!$A:$AH,'2か月一覧'!AI$1,FALSE)</f>
        <v>20540</v>
      </c>
      <c r="AJ126" s="1">
        <f>VLOOKUP($B126,'1か月一覧'!$A:$AH,'2か月一覧'!AJ$1,FALSE)+VLOOKUP($C126,'1か月一覧'!$A:$AH,'2か月一覧'!AJ$1,FALSE)</f>
        <v>2194</v>
      </c>
    </row>
    <row r="127" spans="1:36">
      <c r="A127" s="1">
        <v>123</v>
      </c>
      <c r="B127" s="1">
        <f t="shared" si="5"/>
        <v>62</v>
      </c>
      <c r="C127" s="1">
        <f t="shared" si="6"/>
        <v>61</v>
      </c>
      <c r="D127" s="1">
        <f>VLOOKUP($B127,'1か月一覧'!$A:$AH,'2か月一覧'!D$1,FALSE)+VLOOKUP($C127,'1か月一覧'!$A:$AH,'2か月一覧'!D$1,FALSE)</f>
        <v>23950</v>
      </c>
      <c r="E127" s="1">
        <f>VLOOKUP($B127,'1か月一覧'!$A:$AH,'2か月一覧'!E$1,FALSE)+VLOOKUP($C127,'1か月一覧'!$A:$AH,'2か月一覧'!E$1,FALSE)</f>
        <v>23950</v>
      </c>
      <c r="F127" s="1">
        <f>VLOOKUP($B127,'1か月一覧'!$A:$AH,'2か月一覧'!F$1,FALSE)+VLOOKUP($C127,'1か月一覧'!$A:$AH,'2か月一覧'!F$1,FALSE)</f>
        <v>23950</v>
      </c>
      <c r="G127" s="1">
        <f>VLOOKUP($B127,'1か月一覧'!$A:$AH,'2か月一覧'!G$1,FALSE)+VLOOKUP($C127,'1か月一覧'!$A:$AH,'2か月一覧'!G$1,FALSE)</f>
        <v>27849</v>
      </c>
      <c r="H127" s="1">
        <f>VLOOKUP($B127,'1か月一覧'!$A:$AH,'2か月一覧'!H$1,FALSE)+VLOOKUP($C127,'1か月一覧'!$A:$AH,'2か月一覧'!H$1,FALSE)</f>
        <v>28025</v>
      </c>
      <c r="I127" s="1">
        <f>VLOOKUP($B127,'1か月一覧'!$A:$AH,'2か月一覧'!I$1,FALSE)+VLOOKUP($C127,'1か月一覧'!$A:$AH,'2か月一覧'!I$1,FALSE)</f>
        <v>29389</v>
      </c>
      <c r="J127" s="1">
        <f>VLOOKUP($B127,'1か月一覧'!$A:$AH,'2か月一覧'!J$1,FALSE)+VLOOKUP($C127,'1か月一覧'!$A:$AH,'2か月一覧'!J$1,FALSE)</f>
        <v>30423</v>
      </c>
      <c r="K127" s="1">
        <f>VLOOKUP($B127,'1か月一覧'!$A:$AH,'2か月一覧'!K$1,FALSE)+VLOOKUP($C127,'1か月一覧'!$A:$AH,'2か月一覧'!K$1,FALSE)</f>
        <v>60079</v>
      </c>
      <c r="L127" s="1">
        <f>VLOOKUP($B127,'1か月一覧'!$A:$AH,'2か月一覧'!L$1,FALSE)+VLOOKUP($C127,'1か月一覧'!$A:$AH,'2か月一覧'!L$1,FALSE)</f>
        <v>62279</v>
      </c>
      <c r="M127" s="1">
        <f>VLOOKUP($B127,'1か月一覧'!$A:$AH,'2か月一覧'!M$1,FALSE)+VLOOKUP($C127,'1か月一覧'!$A:$AH,'2か月一覧'!M$1,FALSE)</f>
        <v>226179</v>
      </c>
      <c r="N127" s="1">
        <f>VLOOKUP($B127,'1か月一覧'!$A:$AH,'2か月一覧'!N$1,FALSE)+VLOOKUP($C127,'1か月一覧'!$A:$AH,'2か月一覧'!N$1,FALSE)</f>
        <v>24381</v>
      </c>
      <c r="O127" s="1">
        <f>VLOOKUP($B127,'1か月一覧'!$A:$AH,'2か月一覧'!O$1,FALSE)+VLOOKUP($C127,'1か月一覧'!$A:$AH,'2か月一覧'!O$1,FALSE)</f>
        <v>21774</v>
      </c>
      <c r="P127" s="1">
        <f>VLOOKUP($B127,'1か月一覧'!$A:$AH,'2か月一覧'!P$1,FALSE)+VLOOKUP($C127,'1か月一覧'!$A:$AH,'2か月一覧'!P$1,FALSE)</f>
        <v>21774</v>
      </c>
      <c r="Q127" s="1">
        <f>VLOOKUP($B127,'1か月一覧'!$A:$AH,'2か月一覧'!Q$1,FALSE)+VLOOKUP($C127,'1か月一覧'!$A:$AH,'2か月一覧'!Q$1,FALSE)</f>
        <v>21774</v>
      </c>
      <c r="R127" s="1">
        <f>VLOOKUP($B127,'1か月一覧'!$A:$AH,'2か月一覧'!R$1,FALSE)+VLOOKUP($C127,'1か月一覧'!$A:$AH,'2か月一覧'!R$1,FALSE)</f>
        <v>25318</v>
      </c>
      <c r="S127" s="1">
        <f>VLOOKUP($B127,'1か月一覧'!$A:$AH,'2か月一覧'!S$1,FALSE)+VLOOKUP($C127,'1か月一覧'!$A:$AH,'2か月一覧'!S$1,FALSE)</f>
        <v>25478</v>
      </c>
      <c r="T127" s="1">
        <f>VLOOKUP($B127,'1か月一覧'!$A:$AH,'2か月一覧'!T$1,FALSE)+VLOOKUP($C127,'1か月一覧'!$A:$AH,'2か月一覧'!T$1,FALSE)</f>
        <v>26718</v>
      </c>
      <c r="U127" s="1">
        <f>VLOOKUP($B127,'1か月一覧'!$A:$AH,'2か月一覧'!U$1,FALSE)+VLOOKUP($C127,'1か月一覧'!$A:$AH,'2か月一覧'!U$1,FALSE)</f>
        <v>27658</v>
      </c>
      <c r="V127" s="1">
        <f>VLOOKUP($B127,'1か月一覧'!$A:$AH,'2か月一覧'!V$1,FALSE)+VLOOKUP($C127,'1か月一覧'!$A:$AH,'2か月一覧'!V$1,FALSE)</f>
        <v>54618</v>
      </c>
      <c r="W127" s="1">
        <f>VLOOKUP($B127,'1か月一覧'!$A:$AH,'2か月一覧'!W$1,FALSE)+VLOOKUP($C127,'1か月一覧'!$A:$AH,'2か月一覧'!W$1,FALSE)</f>
        <v>56618</v>
      </c>
      <c r="X127" s="1">
        <f>VLOOKUP($B127,'1か月一覧'!$A:$AH,'2か月一覧'!X$1,FALSE)+VLOOKUP($C127,'1か月一覧'!$A:$AH,'2か月一覧'!X$1,FALSE)</f>
        <v>205618</v>
      </c>
      <c r="Y127" s="1">
        <f>VLOOKUP($B127,'1か月一覧'!$A:$AH,'2か月一覧'!Y$1,FALSE)+VLOOKUP($C127,'1か月一覧'!$A:$AH,'2か月一覧'!Y$1,FALSE)</f>
        <v>22166</v>
      </c>
      <c r="Z127" s="1">
        <f>VLOOKUP($B127,'1か月一覧'!$A:$AH,'2か月一覧'!Z$1,FALSE)+VLOOKUP($C127,'1か月一覧'!$A:$AH,'2か月一覧'!Z$1,FALSE)</f>
        <v>2176</v>
      </c>
      <c r="AA127" s="1">
        <f>VLOOKUP($B127,'1か月一覧'!$A:$AH,'2か月一覧'!AA$1,FALSE)+VLOOKUP($C127,'1か月一覧'!$A:$AH,'2か月一覧'!AA$1,FALSE)</f>
        <v>2176</v>
      </c>
      <c r="AB127" s="1">
        <f>VLOOKUP($B127,'1か月一覧'!$A:$AH,'2か月一覧'!AB$1,FALSE)+VLOOKUP($C127,'1か月一覧'!$A:$AH,'2か月一覧'!AB$1,FALSE)</f>
        <v>2176</v>
      </c>
      <c r="AC127" s="1">
        <f>VLOOKUP($B127,'1か月一覧'!$A:$AH,'2か月一覧'!AC$1,FALSE)+VLOOKUP($C127,'1か月一覧'!$A:$AH,'2か月一覧'!AC$1,FALSE)</f>
        <v>2531</v>
      </c>
      <c r="AD127" s="1">
        <f>VLOOKUP($B127,'1か月一覧'!$A:$AH,'2か月一覧'!AD$1,FALSE)+VLOOKUP($C127,'1か月一覧'!$A:$AH,'2か月一覧'!AD$1,FALSE)</f>
        <v>2547</v>
      </c>
      <c r="AE127" s="1">
        <f>VLOOKUP($B127,'1か月一覧'!$A:$AH,'2か月一覧'!AE$1,FALSE)+VLOOKUP($C127,'1か月一覧'!$A:$AH,'2か月一覧'!AE$1,FALSE)</f>
        <v>2671</v>
      </c>
      <c r="AF127" s="1">
        <f>VLOOKUP($B127,'1か月一覧'!$A:$AH,'2か月一覧'!AF$1,FALSE)+VLOOKUP($C127,'1か月一覧'!$A:$AH,'2か月一覧'!AF$1,FALSE)</f>
        <v>2765</v>
      </c>
      <c r="AG127" s="1">
        <f>VLOOKUP($B127,'1か月一覧'!$A:$AH,'2か月一覧'!AG$1,FALSE)+VLOOKUP($C127,'1か月一覧'!$A:$AH,'2か月一覧'!AG$1,FALSE)</f>
        <v>5461</v>
      </c>
      <c r="AH127" s="1">
        <f>VLOOKUP($B127,'1か月一覧'!$A:$AH,'2か月一覧'!AH$1,FALSE)+VLOOKUP($C127,'1か月一覧'!$A:$AH,'2か月一覧'!AH$1,FALSE)</f>
        <v>5661</v>
      </c>
      <c r="AI127" s="1">
        <f>VLOOKUP($B127,'1か月一覧'!$A:$AH,'2か月一覧'!AI$1,FALSE)+VLOOKUP($C127,'1か月一覧'!$A:$AH,'2か月一覧'!AI$1,FALSE)</f>
        <v>20561</v>
      </c>
      <c r="AJ127" s="1">
        <f>VLOOKUP($B127,'1か月一覧'!$A:$AH,'2か月一覧'!AJ$1,FALSE)+VLOOKUP($C127,'1か月一覧'!$A:$AH,'2か月一覧'!AJ$1,FALSE)</f>
        <v>2215</v>
      </c>
    </row>
    <row r="128" spans="1:36">
      <c r="A128" s="1">
        <v>124</v>
      </c>
      <c r="B128" s="1">
        <f t="shared" si="5"/>
        <v>62</v>
      </c>
      <c r="C128" s="1">
        <f t="shared" si="6"/>
        <v>62</v>
      </c>
      <c r="D128" s="1">
        <f>VLOOKUP($B128,'1か月一覧'!$A:$AH,'2か月一覧'!D$1,FALSE)+VLOOKUP($C128,'1か月一覧'!$A:$AH,'2か月一覧'!D$1,FALSE)</f>
        <v>24188</v>
      </c>
      <c r="E128" s="1">
        <f>VLOOKUP($B128,'1か月一覧'!$A:$AH,'2か月一覧'!E$1,FALSE)+VLOOKUP($C128,'1か月一覧'!$A:$AH,'2か月一覧'!E$1,FALSE)</f>
        <v>24188</v>
      </c>
      <c r="F128" s="1">
        <f>VLOOKUP($B128,'1か月一覧'!$A:$AH,'2か月一覧'!F$1,FALSE)+VLOOKUP($C128,'1か月一覧'!$A:$AH,'2か月一覧'!F$1,FALSE)</f>
        <v>24188</v>
      </c>
      <c r="G128" s="1">
        <f>VLOOKUP($B128,'1か月一覧'!$A:$AH,'2か月一覧'!G$1,FALSE)+VLOOKUP($C128,'1か月一覧'!$A:$AH,'2か月一覧'!G$1,FALSE)</f>
        <v>28086</v>
      </c>
      <c r="H128" s="1">
        <f>VLOOKUP($B128,'1か月一覧'!$A:$AH,'2か月一覧'!H$1,FALSE)+VLOOKUP($C128,'1か月一覧'!$A:$AH,'2か月一覧'!H$1,FALSE)</f>
        <v>28262</v>
      </c>
      <c r="I128" s="1">
        <f>VLOOKUP($B128,'1か月一覧'!$A:$AH,'2か月一覧'!I$1,FALSE)+VLOOKUP($C128,'1か月一覧'!$A:$AH,'2か月一覧'!I$1,FALSE)</f>
        <v>29626</v>
      </c>
      <c r="J128" s="1">
        <f>VLOOKUP($B128,'1か月一覧'!$A:$AH,'2か月一覧'!J$1,FALSE)+VLOOKUP($C128,'1か月一覧'!$A:$AH,'2か月一覧'!J$1,FALSE)</f>
        <v>30660</v>
      </c>
      <c r="K128" s="1">
        <f>VLOOKUP($B128,'1か月一覧'!$A:$AH,'2か月一覧'!K$1,FALSE)+VLOOKUP($C128,'1か月一覧'!$A:$AH,'2か月一覧'!K$1,FALSE)</f>
        <v>60316</v>
      </c>
      <c r="L128" s="1">
        <f>VLOOKUP($B128,'1か月一覧'!$A:$AH,'2か月一覧'!L$1,FALSE)+VLOOKUP($C128,'1か月一覧'!$A:$AH,'2か月一覧'!L$1,FALSE)</f>
        <v>62516</v>
      </c>
      <c r="M128" s="1">
        <f>VLOOKUP($B128,'1か月一覧'!$A:$AH,'2か月一覧'!M$1,FALSE)+VLOOKUP($C128,'1か月一覧'!$A:$AH,'2か月一覧'!M$1,FALSE)</f>
        <v>226416</v>
      </c>
      <c r="N128" s="1">
        <f>VLOOKUP($B128,'1か月一覧'!$A:$AH,'2か月一覧'!N$1,FALSE)+VLOOKUP($C128,'1か月一覧'!$A:$AH,'2か月一覧'!N$1,FALSE)</f>
        <v>24612</v>
      </c>
      <c r="O128" s="1">
        <f>VLOOKUP($B128,'1か月一覧'!$A:$AH,'2か月一覧'!O$1,FALSE)+VLOOKUP($C128,'1か月一覧'!$A:$AH,'2か月一覧'!O$1,FALSE)</f>
        <v>21990</v>
      </c>
      <c r="P128" s="1">
        <f>VLOOKUP($B128,'1か月一覧'!$A:$AH,'2か月一覧'!P$1,FALSE)+VLOOKUP($C128,'1か月一覧'!$A:$AH,'2か月一覧'!P$1,FALSE)</f>
        <v>21990</v>
      </c>
      <c r="Q128" s="1">
        <f>VLOOKUP($B128,'1か月一覧'!$A:$AH,'2か月一覧'!Q$1,FALSE)+VLOOKUP($C128,'1か月一覧'!$A:$AH,'2か月一覧'!Q$1,FALSE)</f>
        <v>21990</v>
      </c>
      <c r="R128" s="1">
        <f>VLOOKUP($B128,'1か月一覧'!$A:$AH,'2か月一覧'!R$1,FALSE)+VLOOKUP($C128,'1か月一覧'!$A:$AH,'2か月一覧'!R$1,FALSE)</f>
        <v>25534</v>
      </c>
      <c r="S128" s="1">
        <f>VLOOKUP($B128,'1か月一覧'!$A:$AH,'2か月一覧'!S$1,FALSE)+VLOOKUP($C128,'1か月一覧'!$A:$AH,'2か月一覧'!S$1,FALSE)</f>
        <v>25694</v>
      </c>
      <c r="T128" s="1">
        <f>VLOOKUP($B128,'1か月一覧'!$A:$AH,'2か月一覧'!T$1,FALSE)+VLOOKUP($C128,'1か月一覧'!$A:$AH,'2か月一覧'!T$1,FALSE)</f>
        <v>26934</v>
      </c>
      <c r="U128" s="1">
        <f>VLOOKUP($B128,'1か月一覧'!$A:$AH,'2か月一覧'!U$1,FALSE)+VLOOKUP($C128,'1か月一覧'!$A:$AH,'2か月一覧'!U$1,FALSE)</f>
        <v>27874</v>
      </c>
      <c r="V128" s="1">
        <f>VLOOKUP($B128,'1か月一覧'!$A:$AH,'2か月一覧'!V$1,FALSE)+VLOOKUP($C128,'1か月一覧'!$A:$AH,'2か月一覧'!V$1,FALSE)</f>
        <v>54834</v>
      </c>
      <c r="W128" s="1">
        <f>VLOOKUP($B128,'1か月一覧'!$A:$AH,'2か月一覧'!W$1,FALSE)+VLOOKUP($C128,'1か月一覧'!$A:$AH,'2か月一覧'!W$1,FALSE)</f>
        <v>56834</v>
      </c>
      <c r="X128" s="1">
        <f>VLOOKUP($B128,'1か月一覧'!$A:$AH,'2か月一覧'!X$1,FALSE)+VLOOKUP($C128,'1か月一覧'!$A:$AH,'2か月一覧'!X$1,FALSE)</f>
        <v>205834</v>
      </c>
      <c r="Y128" s="1">
        <f>VLOOKUP($B128,'1か月一覧'!$A:$AH,'2か月一覧'!Y$1,FALSE)+VLOOKUP($C128,'1か月一覧'!$A:$AH,'2か月一覧'!Y$1,FALSE)</f>
        <v>22376</v>
      </c>
      <c r="Z128" s="1">
        <f>VLOOKUP($B128,'1か月一覧'!$A:$AH,'2か月一覧'!Z$1,FALSE)+VLOOKUP($C128,'1か月一覧'!$A:$AH,'2か月一覧'!Z$1,FALSE)</f>
        <v>2198</v>
      </c>
      <c r="AA128" s="1">
        <f>VLOOKUP($B128,'1か月一覧'!$A:$AH,'2か月一覧'!AA$1,FALSE)+VLOOKUP($C128,'1か月一覧'!$A:$AH,'2か月一覧'!AA$1,FALSE)</f>
        <v>2198</v>
      </c>
      <c r="AB128" s="1">
        <f>VLOOKUP($B128,'1か月一覧'!$A:$AH,'2か月一覧'!AB$1,FALSE)+VLOOKUP($C128,'1か月一覧'!$A:$AH,'2か月一覧'!AB$1,FALSE)</f>
        <v>2198</v>
      </c>
      <c r="AC128" s="1">
        <f>VLOOKUP($B128,'1か月一覧'!$A:$AH,'2か月一覧'!AC$1,FALSE)+VLOOKUP($C128,'1か月一覧'!$A:$AH,'2か月一覧'!AC$1,FALSE)</f>
        <v>2552</v>
      </c>
      <c r="AD128" s="1">
        <f>VLOOKUP($B128,'1か月一覧'!$A:$AH,'2か月一覧'!AD$1,FALSE)+VLOOKUP($C128,'1か月一覧'!$A:$AH,'2か月一覧'!AD$1,FALSE)</f>
        <v>2568</v>
      </c>
      <c r="AE128" s="1">
        <f>VLOOKUP($B128,'1か月一覧'!$A:$AH,'2か月一覧'!AE$1,FALSE)+VLOOKUP($C128,'1か月一覧'!$A:$AH,'2か月一覧'!AE$1,FALSE)</f>
        <v>2692</v>
      </c>
      <c r="AF128" s="1">
        <f>VLOOKUP($B128,'1か月一覧'!$A:$AH,'2か月一覧'!AF$1,FALSE)+VLOOKUP($C128,'1か月一覧'!$A:$AH,'2か月一覧'!AF$1,FALSE)</f>
        <v>2786</v>
      </c>
      <c r="AG128" s="1">
        <f>VLOOKUP($B128,'1か月一覧'!$A:$AH,'2か月一覧'!AG$1,FALSE)+VLOOKUP($C128,'1か月一覧'!$A:$AH,'2か月一覧'!AG$1,FALSE)</f>
        <v>5482</v>
      </c>
      <c r="AH128" s="1">
        <f>VLOOKUP($B128,'1か月一覧'!$A:$AH,'2か月一覧'!AH$1,FALSE)+VLOOKUP($C128,'1か月一覧'!$A:$AH,'2か月一覧'!AH$1,FALSE)</f>
        <v>5682</v>
      </c>
      <c r="AI128" s="1">
        <f>VLOOKUP($B128,'1か月一覧'!$A:$AH,'2か月一覧'!AI$1,FALSE)+VLOOKUP($C128,'1か月一覧'!$A:$AH,'2か月一覧'!AI$1,FALSE)</f>
        <v>20582</v>
      </c>
      <c r="AJ128" s="1">
        <f>VLOOKUP($B128,'1か月一覧'!$A:$AH,'2か月一覧'!AJ$1,FALSE)+VLOOKUP($C128,'1か月一覧'!$A:$AH,'2か月一覧'!AJ$1,FALSE)</f>
        <v>2236</v>
      </c>
    </row>
    <row r="129" spans="1:36">
      <c r="A129" s="1">
        <v>125</v>
      </c>
      <c r="B129" s="1">
        <f t="shared" si="5"/>
        <v>63</v>
      </c>
      <c r="C129" s="1">
        <f t="shared" si="6"/>
        <v>62</v>
      </c>
      <c r="D129" s="1">
        <f>VLOOKUP($B129,'1か月一覧'!$A:$AH,'2か月一覧'!D$1,FALSE)+VLOOKUP($C129,'1か月一覧'!$A:$AH,'2か月一覧'!D$1,FALSE)</f>
        <v>24426</v>
      </c>
      <c r="E129" s="1">
        <f>VLOOKUP($B129,'1か月一覧'!$A:$AH,'2か月一覧'!E$1,FALSE)+VLOOKUP($C129,'1か月一覧'!$A:$AH,'2か月一覧'!E$1,FALSE)</f>
        <v>24426</v>
      </c>
      <c r="F129" s="1">
        <f>VLOOKUP($B129,'1か月一覧'!$A:$AH,'2か月一覧'!F$1,FALSE)+VLOOKUP($C129,'1か月一覧'!$A:$AH,'2か月一覧'!F$1,FALSE)</f>
        <v>24426</v>
      </c>
      <c r="G129" s="1">
        <f>VLOOKUP($B129,'1か月一覧'!$A:$AH,'2か月一覧'!G$1,FALSE)+VLOOKUP($C129,'1か月一覧'!$A:$AH,'2か月一覧'!G$1,FALSE)</f>
        <v>28324</v>
      </c>
      <c r="H129" s="1">
        <f>VLOOKUP($B129,'1か月一覧'!$A:$AH,'2か月一覧'!H$1,FALSE)+VLOOKUP($C129,'1か月一覧'!$A:$AH,'2か月一覧'!H$1,FALSE)</f>
        <v>28500</v>
      </c>
      <c r="I129" s="1">
        <f>VLOOKUP($B129,'1か月一覧'!$A:$AH,'2か月一覧'!I$1,FALSE)+VLOOKUP($C129,'1か月一覧'!$A:$AH,'2か月一覧'!I$1,FALSE)</f>
        <v>29864</v>
      </c>
      <c r="J129" s="1">
        <f>VLOOKUP($B129,'1か月一覧'!$A:$AH,'2か月一覧'!J$1,FALSE)+VLOOKUP($C129,'1か月一覧'!$A:$AH,'2か月一覧'!J$1,FALSE)</f>
        <v>30898</v>
      </c>
      <c r="K129" s="1">
        <f>VLOOKUP($B129,'1か月一覧'!$A:$AH,'2か月一覧'!K$1,FALSE)+VLOOKUP($C129,'1か月一覧'!$A:$AH,'2か月一覧'!K$1,FALSE)</f>
        <v>60554</v>
      </c>
      <c r="L129" s="1">
        <f>VLOOKUP($B129,'1か月一覧'!$A:$AH,'2か月一覧'!L$1,FALSE)+VLOOKUP($C129,'1か月一覧'!$A:$AH,'2か月一覧'!L$1,FALSE)</f>
        <v>62754</v>
      </c>
      <c r="M129" s="1">
        <f>VLOOKUP($B129,'1か月一覧'!$A:$AH,'2か月一覧'!M$1,FALSE)+VLOOKUP($C129,'1か月一覧'!$A:$AH,'2か月一覧'!M$1,FALSE)</f>
        <v>226654</v>
      </c>
      <c r="N129" s="1">
        <f>VLOOKUP($B129,'1か月一覧'!$A:$AH,'2か月一覧'!N$1,FALSE)+VLOOKUP($C129,'1か月一覧'!$A:$AH,'2か月一覧'!N$1,FALSE)</f>
        <v>24843</v>
      </c>
      <c r="O129" s="1">
        <f>VLOOKUP($B129,'1か月一覧'!$A:$AH,'2か月一覧'!O$1,FALSE)+VLOOKUP($C129,'1か月一覧'!$A:$AH,'2か月一覧'!O$1,FALSE)</f>
        <v>22206</v>
      </c>
      <c r="P129" s="1">
        <f>VLOOKUP($B129,'1か月一覧'!$A:$AH,'2か月一覧'!P$1,FALSE)+VLOOKUP($C129,'1か月一覧'!$A:$AH,'2か月一覧'!P$1,FALSE)</f>
        <v>22206</v>
      </c>
      <c r="Q129" s="1">
        <f>VLOOKUP($B129,'1か月一覧'!$A:$AH,'2か月一覧'!Q$1,FALSE)+VLOOKUP($C129,'1か月一覧'!$A:$AH,'2か月一覧'!Q$1,FALSE)</f>
        <v>22206</v>
      </c>
      <c r="R129" s="1">
        <f>VLOOKUP($B129,'1か月一覧'!$A:$AH,'2か月一覧'!R$1,FALSE)+VLOOKUP($C129,'1か月一覧'!$A:$AH,'2か月一覧'!R$1,FALSE)</f>
        <v>25750</v>
      </c>
      <c r="S129" s="1">
        <f>VLOOKUP($B129,'1か月一覧'!$A:$AH,'2か月一覧'!S$1,FALSE)+VLOOKUP($C129,'1か月一覧'!$A:$AH,'2か月一覧'!S$1,FALSE)</f>
        <v>25910</v>
      </c>
      <c r="T129" s="1">
        <f>VLOOKUP($B129,'1か月一覧'!$A:$AH,'2か月一覧'!T$1,FALSE)+VLOOKUP($C129,'1か月一覧'!$A:$AH,'2か月一覧'!T$1,FALSE)</f>
        <v>27150</v>
      </c>
      <c r="U129" s="1">
        <f>VLOOKUP($B129,'1か月一覧'!$A:$AH,'2か月一覧'!U$1,FALSE)+VLOOKUP($C129,'1か月一覧'!$A:$AH,'2か月一覧'!U$1,FALSE)</f>
        <v>28090</v>
      </c>
      <c r="V129" s="1">
        <f>VLOOKUP($B129,'1か月一覧'!$A:$AH,'2か月一覧'!V$1,FALSE)+VLOOKUP($C129,'1か月一覧'!$A:$AH,'2か月一覧'!V$1,FALSE)</f>
        <v>55050</v>
      </c>
      <c r="W129" s="1">
        <f>VLOOKUP($B129,'1か月一覧'!$A:$AH,'2か月一覧'!W$1,FALSE)+VLOOKUP($C129,'1か月一覧'!$A:$AH,'2か月一覧'!W$1,FALSE)</f>
        <v>57050</v>
      </c>
      <c r="X129" s="1">
        <f>VLOOKUP($B129,'1か月一覧'!$A:$AH,'2か月一覧'!X$1,FALSE)+VLOOKUP($C129,'1か月一覧'!$A:$AH,'2か月一覧'!X$1,FALSE)</f>
        <v>206050</v>
      </c>
      <c r="Y129" s="1">
        <f>VLOOKUP($B129,'1か月一覧'!$A:$AH,'2か月一覧'!Y$1,FALSE)+VLOOKUP($C129,'1か月一覧'!$A:$AH,'2か月一覧'!Y$1,FALSE)</f>
        <v>22586</v>
      </c>
      <c r="Z129" s="1">
        <f>VLOOKUP($B129,'1か月一覧'!$A:$AH,'2か月一覧'!Z$1,FALSE)+VLOOKUP($C129,'1か月一覧'!$A:$AH,'2か月一覧'!Z$1,FALSE)</f>
        <v>2220</v>
      </c>
      <c r="AA129" s="1">
        <f>VLOOKUP($B129,'1か月一覧'!$A:$AH,'2か月一覧'!AA$1,FALSE)+VLOOKUP($C129,'1か月一覧'!$A:$AH,'2か月一覧'!AA$1,FALSE)</f>
        <v>2220</v>
      </c>
      <c r="AB129" s="1">
        <f>VLOOKUP($B129,'1か月一覧'!$A:$AH,'2か月一覧'!AB$1,FALSE)+VLOOKUP($C129,'1か月一覧'!$A:$AH,'2か月一覧'!AB$1,FALSE)</f>
        <v>2220</v>
      </c>
      <c r="AC129" s="1">
        <f>VLOOKUP($B129,'1か月一覧'!$A:$AH,'2か月一覧'!AC$1,FALSE)+VLOOKUP($C129,'1か月一覧'!$A:$AH,'2か月一覧'!AC$1,FALSE)</f>
        <v>2574</v>
      </c>
      <c r="AD129" s="1">
        <f>VLOOKUP($B129,'1か月一覧'!$A:$AH,'2か月一覧'!AD$1,FALSE)+VLOOKUP($C129,'1か月一覧'!$A:$AH,'2か月一覧'!AD$1,FALSE)</f>
        <v>2590</v>
      </c>
      <c r="AE129" s="1">
        <f>VLOOKUP($B129,'1か月一覧'!$A:$AH,'2か月一覧'!AE$1,FALSE)+VLOOKUP($C129,'1か月一覧'!$A:$AH,'2か月一覧'!AE$1,FALSE)</f>
        <v>2714</v>
      </c>
      <c r="AF129" s="1">
        <f>VLOOKUP($B129,'1か月一覧'!$A:$AH,'2か月一覧'!AF$1,FALSE)+VLOOKUP($C129,'1か月一覧'!$A:$AH,'2か月一覧'!AF$1,FALSE)</f>
        <v>2808</v>
      </c>
      <c r="AG129" s="1">
        <f>VLOOKUP($B129,'1か月一覧'!$A:$AH,'2か月一覧'!AG$1,FALSE)+VLOOKUP($C129,'1か月一覧'!$A:$AH,'2か月一覧'!AG$1,FALSE)</f>
        <v>5504</v>
      </c>
      <c r="AH129" s="1">
        <f>VLOOKUP($B129,'1か月一覧'!$A:$AH,'2か月一覧'!AH$1,FALSE)+VLOOKUP($C129,'1か月一覧'!$A:$AH,'2か月一覧'!AH$1,FALSE)</f>
        <v>5704</v>
      </c>
      <c r="AI129" s="1">
        <f>VLOOKUP($B129,'1か月一覧'!$A:$AH,'2か月一覧'!AI$1,FALSE)+VLOOKUP($C129,'1か月一覧'!$A:$AH,'2か月一覧'!AI$1,FALSE)</f>
        <v>20604</v>
      </c>
      <c r="AJ129" s="1">
        <f>VLOOKUP($B129,'1か月一覧'!$A:$AH,'2か月一覧'!AJ$1,FALSE)+VLOOKUP($C129,'1か月一覧'!$A:$AH,'2か月一覧'!AJ$1,FALSE)</f>
        <v>2257</v>
      </c>
    </row>
    <row r="130" spans="1:36">
      <c r="A130" s="1">
        <v>126</v>
      </c>
      <c r="B130" s="1">
        <f t="shared" si="5"/>
        <v>63</v>
      </c>
      <c r="C130" s="1">
        <f t="shared" si="6"/>
        <v>63</v>
      </c>
      <c r="D130" s="1">
        <f>VLOOKUP($B130,'1か月一覧'!$A:$AH,'2か月一覧'!D$1,FALSE)+VLOOKUP($C130,'1か月一覧'!$A:$AH,'2か月一覧'!D$1,FALSE)</f>
        <v>24664</v>
      </c>
      <c r="E130" s="1">
        <f>VLOOKUP($B130,'1か月一覧'!$A:$AH,'2か月一覧'!E$1,FALSE)+VLOOKUP($C130,'1か月一覧'!$A:$AH,'2か月一覧'!E$1,FALSE)</f>
        <v>24664</v>
      </c>
      <c r="F130" s="1">
        <f>VLOOKUP($B130,'1か月一覧'!$A:$AH,'2か月一覧'!F$1,FALSE)+VLOOKUP($C130,'1か月一覧'!$A:$AH,'2か月一覧'!F$1,FALSE)</f>
        <v>24664</v>
      </c>
      <c r="G130" s="1">
        <f>VLOOKUP($B130,'1か月一覧'!$A:$AH,'2か月一覧'!G$1,FALSE)+VLOOKUP($C130,'1か月一覧'!$A:$AH,'2か月一覧'!G$1,FALSE)</f>
        <v>28562</v>
      </c>
      <c r="H130" s="1">
        <f>VLOOKUP($B130,'1か月一覧'!$A:$AH,'2か月一覧'!H$1,FALSE)+VLOOKUP($C130,'1か月一覧'!$A:$AH,'2か月一覧'!H$1,FALSE)</f>
        <v>28738</v>
      </c>
      <c r="I130" s="1">
        <f>VLOOKUP($B130,'1か月一覧'!$A:$AH,'2か月一覧'!I$1,FALSE)+VLOOKUP($C130,'1か月一覧'!$A:$AH,'2か月一覧'!I$1,FALSE)</f>
        <v>30102</v>
      </c>
      <c r="J130" s="1">
        <f>VLOOKUP($B130,'1か月一覧'!$A:$AH,'2か月一覧'!J$1,FALSE)+VLOOKUP($C130,'1か月一覧'!$A:$AH,'2か月一覧'!J$1,FALSE)</f>
        <v>31136</v>
      </c>
      <c r="K130" s="1">
        <f>VLOOKUP($B130,'1か月一覧'!$A:$AH,'2か月一覧'!K$1,FALSE)+VLOOKUP($C130,'1か月一覧'!$A:$AH,'2か月一覧'!K$1,FALSE)</f>
        <v>60792</v>
      </c>
      <c r="L130" s="1">
        <f>VLOOKUP($B130,'1か月一覧'!$A:$AH,'2か月一覧'!L$1,FALSE)+VLOOKUP($C130,'1か月一覧'!$A:$AH,'2か月一覧'!L$1,FALSE)</f>
        <v>62992</v>
      </c>
      <c r="M130" s="1">
        <f>VLOOKUP($B130,'1か月一覧'!$A:$AH,'2か月一覧'!M$1,FALSE)+VLOOKUP($C130,'1か月一覧'!$A:$AH,'2か月一覧'!M$1,FALSE)</f>
        <v>226892</v>
      </c>
      <c r="N130" s="1">
        <f>VLOOKUP($B130,'1か月一覧'!$A:$AH,'2か月一覧'!N$1,FALSE)+VLOOKUP($C130,'1か月一覧'!$A:$AH,'2か月一覧'!N$1,FALSE)</f>
        <v>25074</v>
      </c>
      <c r="O130" s="1">
        <f>VLOOKUP($B130,'1か月一覧'!$A:$AH,'2か月一覧'!O$1,FALSE)+VLOOKUP($C130,'1か月一覧'!$A:$AH,'2か月一覧'!O$1,FALSE)</f>
        <v>22422</v>
      </c>
      <c r="P130" s="1">
        <f>VLOOKUP($B130,'1か月一覧'!$A:$AH,'2か月一覧'!P$1,FALSE)+VLOOKUP($C130,'1か月一覧'!$A:$AH,'2か月一覧'!P$1,FALSE)</f>
        <v>22422</v>
      </c>
      <c r="Q130" s="1">
        <f>VLOOKUP($B130,'1か月一覧'!$A:$AH,'2か月一覧'!Q$1,FALSE)+VLOOKUP($C130,'1か月一覧'!$A:$AH,'2か月一覧'!Q$1,FALSE)</f>
        <v>22422</v>
      </c>
      <c r="R130" s="1">
        <f>VLOOKUP($B130,'1か月一覧'!$A:$AH,'2か月一覧'!R$1,FALSE)+VLOOKUP($C130,'1か月一覧'!$A:$AH,'2か月一覧'!R$1,FALSE)</f>
        <v>25966</v>
      </c>
      <c r="S130" s="1">
        <f>VLOOKUP($B130,'1か月一覧'!$A:$AH,'2か月一覧'!S$1,FALSE)+VLOOKUP($C130,'1か月一覧'!$A:$AH,'2か月一覧'!S$1,FALSE)</f>
        <v>26126</v>
      </c>
      <c r="T130" s="1">
        <f>VLOOKUP($B130,'1か月一覧'!$A:$AH,'2か月一覧'!T$1,FALSE)+VLOOKUP($C130,'1か月一覧'!$A:$AH,'2か月一覧'!T$1,FALSE)</f>
        <v>27366</v>
      </c>
      <c r="U130" s="1">
        <f>VLOOKUP($B130,'1か月一覧'!$A:$AH,'2か月一覧'!U$1,FALSE)+VLOOKUP($C130,'1か月一覧'!$A:$AH,'2か月一覧'!U$1,FALSE)</f>
        <v>28306</v>
      </c>
      <c r="V130" s="1">
        <f>VLOOKUP($B130,'1か月一覧'!$A:$AH,'2か月一覧'!V$1,FALSE)+VLOOKUP($C130,'1か月一覧'!$A:$AH,'2か月一覧'!V$1,FALSE)</f>
        <v>55266</v>
      </c>
      <c r="W130" s="1">
        <f>VLOOKUP($B130,'1か月一覧'!$A:$AH,'2か月一覧'!W$1,FALSE)+VLOOKUP($C130,'1か月一覧'!$A:$AH,'2か月一覧'!W$1,FALSE)</f>
        <v>57266</v>
      </c>
      <c r="X130" s="1">
        <f>VLOOKUP($B130,'1か月一覧'!$A:$AH,'2か月一覧'!X$1,FALSE)+VLOOKUP($C130,'1か月一覧'!$A:$AH,'2か月一覧'!X$1,FALSE)</f>
        <v>206266</v>
      </c>
      <c r="Y130" s="1">
        <f>VLOOKUP($B130,'1か月一覧'!$A:$AH,'2か月一覧'!Y$1,FALSE)+VLOOKUP($C130,'1か月一覧'!$A:$AH,'2か月一覧'!Y$1,FALSE)</f>
        <v>22796</v>
      </c>
      <c r="Z130" s="1">
        <f>VLOOKUP($B130,'1か月一覧'!$A:$AH,'2か月一覧'!Z$1,FALSE)+VLOOKUP($C130,'1か月一覧'!$A:$AH,'2か月一覧'!Z$1,FALSE)</f>
        <v>2242</v>
      </c>
      <c r="AA130" s="1">
        <f>VLOOKUP($B130,'1か月一覧'!$A:$AH,'2か月一覧'!AA$1,FALSE)+VLOOKUP($C130,'1か月一覧'!$A:$AH,'2か月一覧'!AA$1,FALSE)</f>
        <v>2242</v>
      </c>
      <c r="AB130" s="1">
        <f>VLOOKUP($B130,'1か月一覧'!$A:$AH,'2か月一覧'!AB$1,FALSE)+VLOOKUP($C130,'1か月一覧'!$A:$AH,'2か月一覧'!AB$1,FALSE)</f>
        <v>2242</v>
      </c>
      <c r="AC130" s="1">
        <f>VLOOKUP($B130,'1か月一覧'!$A:$AH,'2か月一覧'!AC$1,FALSE)+VLOOKUP($C130,'1か月一覧'!$A:$AH,'2か月一覧'!AC$1,FALSE)</f>
        <v>2596</v>
      </c>
      <c r="AD130" s="1">
        <f>VLOOKUP($B130,'1か月一覧'!$A:$AH,'2か月一覧'!AD$1,FALSE)+VLOOKUP($C130,'1か月一覧'!$A:$AH,'2か月一覧'!AD$1,FALSE)</f>
        <v>2612</v>
      </c>
      <c r="AE130" s="1">
        <f>VLOOKUP($B130,'1か月一覧'!$A:$AH,'2か月一覧'!AE$1,FALSE)+VLOOKUP($C130,'1か月一覧'!$A:$AH,'2か月一覧'!AE$1,FALSE)</f>
        <v>2736</v>
      </c>
      <c r="AF130" s="1">
        <f>VLOOKUP($B130,'1か月一覧'!$A:$AH,'2か月一覧'!AF$1,FALSE)+VLOOKUP($C130,'1か月一覧'!$A:$AH,'2か月一覧'!AF$1,FALSE)</f>
        <v>2830</v>
      </c>
      <c r="AG130" s="1">
        <f>VLOOKUP($B130,'1か月一覧'!$A:$AH,'2か月一覧'!AG$1,FALSE)+VLOOKUP($C130,'1か月一覧'!$A:$AH,'2か月一覧'!AG$1,FALSE)</f>
        <v>5526</v>
      </c>
      <c r="AH130" s="1">
        <f>VLOOKUP($B130,'1か月一覧'!$A:$AH,'2か月一覧'!AH$1,FALSE)+VLOOKUP($C130,'1か月一覧'!$A:$AH,'2か月一覧'!AH$1,FALSE)</f>
        <v>5726</v>
      </c>
      <c r="AI130" s="1">
        <f>VLOOKUP($B130,'1か月一覧'!$A:$AH,'2か月一覧'!AI$1,FALSE)+VLOOKUP($C130,'1か月一覧'!$A:$AH,'2か月一覧'!AI$1,FALSE)</f>
        <v>20626</v>
      </c>
      <c r="AJ130" s="1">
        <f>VLOOKUP($B130,'1か月一覧'!$A:$AH,'2か月一覧'!AJ$1,FALSE)+VLOOKUP($C130,'1か月一覧'!$A:$AH,'2か月一覧'!AJ$1,FALSE)</f>
        <v>2278</v>
      </c>
    </row>
    <row r="131" spans="1:36">
      <c r="A131" s="1">
        <v>127</v>
      </c>
      <c r="B131" s="1">
        <f t="shared" si="5"/>
        <v>64</v>
      </c>
      <c r="C131" s="1">
        <f t="shared" si="6"/>
        <v>63</v>
      </c>
      <c r="D131" s="1">
        <f>VLOOKUP($B131,'1か月一覧'!$A:$AH,'2か月一覧'!D$1,FALSE)+VLOOKUP($C131,'1か月一覧'!$A:$AH,'2か月一覧'!D$1,FALSE)</f>
        <v>24901</v>
      </c>
      <c r="E131" s="1">
        <f>VLOOKUP($B131,'1か月一覧'!$A:$AH,'2か月一覧'!E$1,FALSE)+VLOOKUP($C131,'1か月一覧'!$A:$AH,'2か月一覧'!E$1,FALSE)</f>
        <v>24901</v>
      </c>
      <c r="F131" s="1">
        <f>VLOOKUP($B131,'1か月一覧'!$A:$AH,'2か月一覧'!F$1,FALSE)+VLOOKUP($C131,'1か月一覧'!$A:$AH,'2か月一覧'!F$1,FALSE)</f>
        <v>24901</v>
      </c>
      <c r="G131" s="1">
        <f>VLOOKUP($B131,'1か月一覧'!$A:$AH,'2か月一覧'!G$1,FALSE)+VLOOKUP($C131,'1か月一覧'!$A:$AH,'2か月一覧'!G$1,FALSE)</f>
        <v>28799</v>
      </c>
      <c r="H131" s="1">
        <f>VLOOKUP($B131,'1か月一覧'!$A:$AH,'2か月一覧'!H$1,FALSE)+VLOOKUP($C131,'1か月一覧'!$A:$AH,'2か月一覧'!H$1,FALSE)</f>
        <v>28975</v>
      </c>
      <c r="I131" s="1">
        <f>VLOOKUP($B131,'1か月一覧'!$A:$AH,'2か月一覧'!I$1,FALSE)+VLOOKUP($C131,'1か月一覧'!$A:$AH,'2か月一覧'!I$1,FALSE)</f>
        <v>30339</v>
      </c>
      <c r="J131" s="1">
        <f>VLOOKUP($B131,'1か月一覧'!$A:$AH,'2か月一覧'!J$1,FALSE)+VLOOKUP($C131,'1か月一覧'!$A:$AH,'2か月一覧'!J$1,FALSE)</f>
        <v>31373</v>
      </c>
      <c r="K131" s="1">
        <f>VLOOKUP($B131,'1か月一覧'!$A:$AH,'2か月一覧'!K$1,FALSE)+VLOOKUP($C131,'1か月一覧'!$A:$AH,'2か月一覧'!K$1,FALSE)</f>
        <v>61029</v>
      </c>
      <c r="L131" s="1">
        <f>VLOOKUP($B131,'1か月一覧'!$A:$AH,'2か月一覧'!L$1,FALSE)+VLOOKUP($C131,'1か月一覧'!$A:$AH,'2か月一覧'!L$1,FALSE)</f>
        <v>63229</v>
      </c>
      <c r="M131" s="1">
        <f>VLOOKUP($B131,'1か月一覧'!$A:$AH,'2か月一覧'!M$1,FALSE)+VLOOKUP($C131,'1か月一覧'!$A:$AH,'2か月一覧'!M$1,FALSE)</f>
        <v>227129</v>
      </c>
      <c r="N131" s="1">
        <f>VLOOKUP($B131,'1か月一覧'!$A:$AH,'2か月一覧'!N$1,FALSE)+VLOOKUP($C131,'1か月一覧'!$A:$AH,'2か月一覧'!N$1,FALSE)</f>
        <v>25305</v>
      </c>
      <c r="O131" s="1">
        <f>VLOOKUP($B131,'1か月一覧'!$A:$AH,'2か月一覧'!O$1,FALSE)+VLOOKUP($C131,'1か月一覧'!$A:$AH,'2か月一覧'!O$1,FALSE)</f>
        <v>22638</v>
      </c>
      <c r="P131" s="1">
        <f>VLOOKUP($B131,'1か月一覧'!$A:$AH,'2か月一覧'!P$1,FALSE)+VLOOKUP($C131,'1か月一覧'!$A:$AH,'2か月一覧'!P$1,FALSE)</f>
        <v>22638</v>
      </c>
      <c r="Q131" s="1">
        <f>VLOOKUP($B131,'1か月一覧'!$A:$AH,'2か月一覧'!Q$1,FALSE)+VLOOKUP($C131,'1か月一覧'!$A:$AH,'2か月一覧'!Q$1,FALSE)</f>
        <v>22638</v>
      </c>
      <c r="R131" s="1">
        <f>VLOOKUP($B131,'1か月一覧'!$A:$AH,'2か月一覧'!R$1,FALSE)+VLOOKUP($C131,'1か月一覧'!$A:$AH,'2か月一覧'!R$1,FALSE)</f>
        <v>26182</v>
      </c>
      <c r="S131" s="1">
        <f>VLOOKUP($B131,'1か月一覧'!$A:$AH,'2か月一覧'!S$1,FALSE)+VLOOKUP($C131,'1か月一覧'!$A:$AH,'2か月一覧'!S$1,FALSE)</f>
        <v>26342</v>
      </c>
      <c r="T131" s="1">
        <f>VLOOKUP($B131,'1か月一覧'!$A:$AH,'2か月一覧'!T$1,FALSE)+VLOOKUP($C131,'1か月一覧'!$A:$AH,'2か月一覧'!T$1,FALSE)</f>
        <v>27582</v>
      </c>
      <c r="U131" s="1">
        <f>VLOOKUP($B131,'1か月一覧'!$A:$AH,'2か月一覧'!U$1,FALSE)+VLOOKUP($C131,'1か月一覧'!$A:$AH,'2か月一覧'!U$1,FALSE)</f>
        <v>28522</v>
      </c>
      <c r="V131" s="1">
        <f>VLOOKUP($B131,'1か月一覧'!$A:$AH,'2か月一覧'!V$1,FALSE)+VLOOKUP($C131,'1か月一覧'!$A:$AH,'2か月一覧'!V$1,FALSE)</f>
        <v>55482</v>
      </c>
      <c r="W131" s="1">
        <f>VLOOKUP($B131,'1か月一覧'!$A:$AH,'2か月一覧'!W$1,FALSE)+VLOOKUP($C131,'1か月一覧'!$A:$AH,'2か月一覧'!W$1,FALSE)</f>
        <v>57482</v>
      </c>
      <c r="X131" s="1">
        <f>VLOOKUP($B131,'1か月一覧'!$A:$AH,'2か月一覧'!X$1,FALSE)+VLOOKUP($C131,'1か月一覧'!$A:$AH,'2か月一覧'!X$1,FALSE)</f>
        <v>206482</v>
      </c>
      <c r="Y131" s="1">
        <f>VLOOKUP($B131,'1か月一覧'!$A:$AH,'2か月一覧'!Y$1,FALSE)+VLOOKUP($C131,'1か月一覧'!$A:$AH,'2か月一覧'!Y$1,FALSE)</f>
        <v>23006</v>
      </c>
      <c r="Z131" s="1">
        <f>VLOOKUP($B131,'1か月一覧'!$A:$AH,'2か月一覧'!Z$1,FALSE)+VLOOKUP($C131,'1か月一覧'!$A:$AH,'2か月一覧'!Z$1,FALSE)</f>
        <v>2263</v>
      </c>
      <c r="AA131" s="1">
        <f>VLOOKUP($B131,'1か月一覧'!$A:$AH,'2か月一覧'!AA$1,FALSE)+VLOOKUP($C131,'1か月一覧'!$A:$AH,'2か月一覧'!AA$1,FALSE)</f>
        <v>2263</v>
      </c>
      <c r="AB131" s="1">
        <f>VLOOKUP($B131,'1か月一覧'!$A:$AH,'2か月一覧'!AB$1,FALSE)+VLOOKUP($C131,'1か月一覧'!$A:$AH,'2か月一覧'!AB$1,FALSE)</f>
        <v>2263</v>
      </c>
      <c r="AC131" s="1">
        <f>VLOOKUP($B131,'1か月一覧'!$A:$AH,'2か月一覧'!AC$1,FALSE)+VLOOKUP($C131,'1か月一覧'!$A:$AH,'2か月一覧'!AC$1,FALSE)</f>
        <v>2617</v>
      </c>
      <c r="AD131" s="1">
        <f>VLOOKUP($B131,'1か月一覧'!$A:$AH,'2か月一覧'!AD$1,FALSE)+VLOOKUP($C131,'1か月一覧'!$A:$AH,'2か月一覧'!AD$1,FALSE)</f>
        <v>2633</v>
      </c>
      <c r="AE131" s="1">
        <f>VLOOKUP($B131,'1か月一覧'!$A:$AH,'2か月一覧'!AE$1,FALSE)+VLOOKUP($C131,'1か月一覧'!$A:$AH,'2か月一覧'!AE$1,FALSE)</f>
        <v>2757</v>
      </c>
      <c r="AF131" s="1">
        <f>VLOOKUP($B131,'1か月一覧'!$A:$AH,'2か月一覧'!AF$1,FALSE)+VLOOKUP($C131,'1か月一覧'!$A:$AH,'2か月一覧'!AF$1,FALSE)</f>
        <v>2851</v>
      </c>
      <c r="AG131" s="1">
        <f>VLOOKUP($B131,'1か月一覧'!$A:$AH,'2か月一覧'!AG$1,FALSE)+VLOOKUP($C131,'1か月一覧'!$A:$AH,'2か月一覧'!AG$1,FALSE)</f>
        <v>5547</v>
      </c>
      <c r="AH131" s="1">
        <f>VLOOKUP($B131,'1か月一覧'!$A:$AH,'2か月一覧'!AH$1,FALSE)+VLOOKUP($C131,'1か月一覧'!$A:$AH,'2か月一覧'!AH$1,FALSE)</f>
        <v>5747</v>
      </c>
      <c r="AI131" s="1">
        <f>VLOOKUP($B131,'1か月一覧'!$A:$AH,'2か月一覧'!AI$1,FALSE)+VLOOKUP($C131,'1か月一覧'!$A:$AH,'2か月一覧'!AI$1,FALSE)</f>
        <v>20647</v>
      </c>
      <c r="AJ131" s="1">
        <f>VLOOKUP($B131,'1か月一覧'!$A:$AH,'2か月一覧'!AJ$1,FALSE)+VLOOKUP($C131,'1か月一覧'!$A:$AH,'2か月一覧'!AJ$1,FALSE)</f>
        <v>2299</v>
      </c>
    </row>
    <row r="132" spans="1:36">
      <c r="A132" s="1">
        <v>128</v>
      </c>
      <c r="B132" s="1">
        <f t="shared" si="5"/>
        <v>64</v>
      </c>
      <c r="C132" s="1">
        <f t="shared" si="6"/>
        <v>64</v>
      </c>
      <c r="D132" s="1">
        <f>VLOOKUP($B132,'1か月一覧'!$A:$AH,'2か月一覧'!D$1,FALSE)+VLOOKUP($C132,'1か月一覧'!$A:$AH,'2か月一覧'!D$1,FALSE)</f>
        <v>25138</v>
      </c>
      <c r="E132" s="1">
        <f>VLOOKUP($B132,'1か月一覧'!$A:$AH,'2か月一覧'!E$1,FALSE)+VLOOKUP($C132,'1か月一覧'!$A:$AH,'2か月一覧'!E$1,FALSE)</f>
        <v>25138</v>
      </c>
      <c r="F132" s="1">
        <f>VLOOKUP($B132,'1か月一覧'!$A:$AH,'2か月一覧'!F$1,FALSE)+VLOOKUP($C132,'1か月一覧'!$A:$AH,'2か月一覧'!F$1,FALSE)</f>
        <v>25138</v>
      </c>
      <c r="G132" s="1">
        <f>VLOOKUP($B132,'1か月一覧'!$A:$AH,'2か月一覧'!G$1,FALSE)+VLOOKUP($C132,'1か月一覧'!$A:$AH,'2か月一覧'!G$1,FALSE)</f>
        <v>29036</v>
      </c>
      <c r="H132" s="1">
        <f>VLOOKUP($B132,'1か月一覧'!$A:$AH,'2か月一覧'!H$1,FALSE)+VLOOKUP($C132,'1か月一覧'!$A:$AH,'2か月一覧'!H$1,FALSE)</f>
        <v>29212</v>
      </c>
      <c r="I132" s="1">
        <f>VLOOKUP($B132,'1か月一覧'!$A:$AH,'2か月一覧'!I$1,FALSE)+VLOOKUP($C132,'1か月一覧'!$A:$AH,'2か月一覧'!I$1,FALSE)</f>
        <v>30576</v>
      </c>
      <c r="J132" s="1">
        <f>VLOOKUP($B132,'1か月一覧'!$A:$AH,'2か月一覧'!J$1,FALSE)+VLOOKUP($C132,'1か月一覧'!$A:$AH,'2か月一覧'!J$1,FALSE)</f>
        <v>31610</v>
      </c>
      <c r="K132" s="1">
        <f>VLOOKUP($B132,'1か月一覧'!$A:$AH,'2か月一覧'!K$1,FALSE)+VLOOKUP($C132,'1か月一覧'!$A:$AH,'2か月一覧'!K$1,FALSE)</f>
        <v>61266</v>
      </c>
      <c r="L132" s="1">
        <f>VLOOKUP($B132,'1か月一覧'!$A:$AH,'2か月一覧'!L$1,FALSE)+VLOOKUP($C132,'1か月一覧'!$A:$AH,'2か月一覧'!L$1,FALSE)</f>
        <v>63466</v>
      </c>
      <c r="M132" s="1">
        <f>VLOOKUP($B132,'1か月一覧'!$A:$AH,'2か月一覧'!M$1,FALSE)+VLOOKUP($C132,'1か月一覧'!$A:$AH,'2か月一覧'!M$1,FALSE)</f>
        <v>227366</v>
      </c>
      <c r="N132" s="1">
        <f>VLOOKUP($B132,'1か月一覧'!$A:$AH,'2か月一覧'!N$1,FALSE)+VLOOKUP($C132,'1か月一覧'!$A:$AH,'2か月一覧'!N$1,FALSE)</f>
        <v>25536</v>
      </c>
      <c r="O132" s="1">
        <f>VLOOKUP($B132,'1か月一覧'!$A:$AH,'2か月一覧'!O$1,FALSE)+VLOOKUP($C132,'1か月一覧'!$A:$AH,'2か月一覧'!O$1,FALSE)</f>
        <v>22854</v>
      </c>
      <c r="P132" s="1">
        <f>VLOOKUP($B132,'1か月一覧'!$A:$AH,'2か月一覧'!P$1,FALSE)+VLOOKUP($C132,'1か月一覧'!$A:$AH,'2か月一覧'!P$1,FALSE)</f>
        <v>22854</v>
      </c>
      <c r="Q132" s="1">
        <f>VLOOKUP($B132,'1か月一覧'!$A:$AH,'2か月一覧'!Q$1,FALSE)+VLOOKUP($C132,'1か月一覧'!$A:$AH,'2か月一覧'!Q$1,FALSE)</f>
        <v>22854</v>
      </c>
      <c r="R132" s="1">
        <f>VLOOKUP($B132,'1か月一覧'!$A:$AH,'2か月一覧'!R$1,FALSE)+VLOOKUP($C132,'1か月一覧'!$A:$AH,'2か月一覧'!R$1,FALSE)</f>
        <v>26398</v>
      </c>
      <c r="S132" s="1">
        <f>VLOOKUP($B132,'1か月一覧'!$A:$AH,'2か月一覧'!S$1,FALSE)+VLOOKUP($C132,'1か月一覧'!$A:$AH,'2か月一覧'!S$1,FALSE)</f>
        <v>26558</v>
      </c>
      <c r="T132" s="1">
        <f>VLOOKUP($B132,'1か月一覧'!$A:$AH,'2か月一覧'!T$1,FALSE)+VLOOKUP($C132,'1か月一覧'!$A:$AH,'2か月一覧'!T$1,FALSE)</f>
        <v>27798</v>
      </c>
      <c r="U132" s="1">
        <f>VLOOKUP($B132,'1か月一覧'!$A:$AH,'2か月一覧'!U$1,FALSE)+VLOOKUP($C132,'1か月一覧'!$A:$AH,'2か月一覧'!U$1,FALSE)</f>
        <v>28738</v>
      </c>
      <c r="V132" s="1">
        <f>VLOOKUP($B132,'1か月一覧'!$A:$AH,'2か月一覧'!V$1,FALSE)+VLOOKUP($C132,'1か月一覧'!$A:$AH,'2か月一覧'!V$1,FALSE)</f>
        <v>55698</v>
      </c>
      <c r="W132" s="1">
        <f>VLOOKUP($B132,'1か月一覧'!$A:$AH,'2か月一覧'!W$1,FALSE)+VLOOKUP($C132,'1か月一覧'!$A:$AH,'2か月一覧'!W$1,FALSE)</f>
        <v>57698</v>
      </c>
      <c r="X132" s="1">
        <f>VLOOKUP($B132,'1か月一覧'!$A:$AH,'2か月一覧'!X$1,FALSE)+VLOOKUP($C132,'1か月一覧'!$A:$AH,'2か月一覧'!X$1,FALSE)</f>
        <v>206698</v>
      </c>
      <c r="Y132" s="1">
        <f>VLOOKUP($B132,'1か月一覧'!$A:$AH,'2か月一覧'!Y$1,FALSE)+VLOOKUP($C132,'1か月一覧'!$A:$AH,'2か月一覧'!Y$1,FALSE)</f>
        <v>23216</v>
      </c>
      <c r="Z132" s="1">
        <f>VLOOKUP($B132,'1か月一覧'!$A:$AH,'2か月一覧'!Z$1,FALSE)+VLOOKUP($C132,'1か月一覧'!$A:$AH,'2か月一覧'!Z$1,FALSE)</f>
        <v>2284</v>
      </c>
      <c r="AA132" s="1">
        <f>VLOOKUP($B132,'1か月一覧'!$A:$AH,'2か月一覧'!AA$1,FALSE)+VLOOKUP($C132,'1か月一覧'!$A:$AH,'2か月一覧'!AA$1,FALSE)</f>
        <v>2284</v>
      </c>
      <c r="AB132" s="1">
        <f>VLOOKUP($B132,'1か月一覧'!$A:$AH,'2か月一覧'!AB$1,FALSE)+VLOOKUP($C132,'1か月一覧'!$A:$AH,'2か月一覧'!AB$1,FALSE)</f>
        <v>2284</v>
      </c>
      <c r="AC132" s="1">
        <f>VLOOKUP($B132,'1か月一覧'!$A:$AH,'2か月一覧'!AC$1,FALSE)+VLOOKUP($C132,'1か月一覧'!$A:$AH,'2か月一覧'!AC$1,FALSE)</f>
        <v>2638</v>
      </c>
      <c r="AD132" s="1">
        <f>VLOOKUP($B132,'1か月一覧'!$A:$AH,'2か月一覧'!AD$1,FALSE)+VLOOKUP($C132,'1か月一覧'!$A:$AH,'2か月一覧'!AD$1,FALSE)</f>
        <v>2654</v>
      </c>
      <c r="AE132" s="1">
        <f>VLOOKUP($B132,'1か月一覧'!$A:$AH,'2か月一覧'!AE$1,FALSE)+VLOOKUP($C132,'1か月一覧'!$A:$AH,'2か月一覧'!AE$1,FALSE)</f>
        <v>2778</v>
      </c>
      <c r="AF132" s="1">
        <f>VLOOKUP($B132,'1か月一覧'!$A:$AH,'2か月一覧'!AF$1,FALSE)+VLOOKUP($C132,'1か月一覧'!$A:$AH,'2か月一覧'!AF$1,FALSE)</f>
        <v>2872</v>
      </c>
      <c r="AG132" s="1">
        <f>VLOOKUP($B132,'1か月一覧'!$A:$AH,'2か月一覧'!AG$1,FALSE)+VLOOKUP($C132,'1か月一覧'!$A:$AH,'2か月一覧'!AG$1,FALSE)</f>
        <v>5568</v>
      </c>
      <c r="AH132" s="1">
        <f>VLOOKUP($B132,'1か月一覧'!$A:$AH,'2か月一覧'!AH$1,FALSE)+VLOOKUP($C132,'1か月一覧'!$A:$AH,'2か月一覧'!AH$1,FALSE)</f>
        <v>5768</v>
      </c>
      <c r="AI132" s="1">
        <f>VLOOKUP($B132,'1か月一覧'!$A:$AH,'2か月一覧'!AI$1,FALSE)+VLOOKUP($C132,'1か月一覧'!$A:$AH,'2か月一覧'!AI$1,FALSE)</f>
        <v>20668</v>
      </c>
      <c r="AJ132" s="1">
        <f>VLOOKUP($B132,'1か月一覧'!$A:$AH,'2か月一覧'!AJ$1,FALSE)+VLOOKUP($C132,'1か月一覧'!$A:$AH,'2か月一覧'!AJ$1,FALSE)</f>
        <v>2320</v>
      </c>
    </row>
    <row r="133" spans="1:36">
      <c r="A133" s="1">
        <v>129</v>
      </c>
      <c r="B133" s="1">
        <f t="shared" ref="B133:B196" si="7">ROUNDUP(A133/2,0)</f>
        <v>65</v>
      </c>
      <c r="C133" s="1">
        <f t="shared" si="6"/>
        <v>64</v>
      </c>
      <c r="D133" s="1">
        <f>VLOOKUP($B133,'1か月一覧'!$A:$AH,'2か月一覧'!D$1,FALSE)+VLOOKUP($C133,'1か月一覧'!$A:$AH,'2か月一覧'!D$1,FALSE)</f>
        <v>25376</v>
      </c>
      <c r="E133" s="1">
        <f>VLOOKUP($B133,'1か月一覧'!$A:$AH,'2か月一覧'!E$1,FALSE)+VLOOKUP($C133,'1か月一覧'!$A:$AH,'2か月一覧'!E$1,FALSE)</f>
        <v>25376</v>
      </c>
      <c r="F133" s="1">
        <f>VLOOKUP($B133,'1か月一覧'!$A:$AH,'2か月一覧'!F$1,FALSE)+VLOOKUP($C133,'1か月一覧'!$A:$AH,'2か月一覧'!F$1,FALSE)</f>
        <v>25376</v>
      </c>
      <c r="G133" s="1">
        <f>VLOOKUP($B133,'1か月一覧'!$A:$AH,'2か月一覧'!G$1,FALSE)+VLOOKUP($C133,'1か月一覧'!$A:$AH,'2か月一覧'!G$1,FALSE)</f>
        <v>29274</v>
      </c>
      <c r="H133" s="1">
        <f>VLOOKUP($B133,'1か月一覧'!$A:$AH,'2か月一覧'!H$1,FALSE)+VLOOKUP($C133,'1か月一覧'!$A:$AH,'2か月一覧'!H$1,FALSE)</f>
        <v>29450</v>
      </c>
      <c r="I133" s="1">
        <f>VLOOKUP($B133,'1か月一覧'!$A:$AH,'2か月一覧'!I$1,FALSE)+VLOOKUP($C133,'1か月一覧'!$A:$AH,'2か月一覧'!I$1,FALSE)</f>
        <v>30814</v>
      </c>
      <c r="J133" s="1">
        <f>VLOOKUP($B133,'1か月一覧'!$A:$AH,'2か月一覧'!J$1,FALSE)+VLOOKUP($C133,'1か月一覧'!$A:$AH,'2か月一覧'!J$1,FALSE)</f>
        <v>31848</v>
      </c>
      <c r="K133" s="1">
        <f>VLOOKUP($B133,'1か月一覧'!$A:$AH,'2か月一覧'!K$1,FALSE)+VLOOKUP($C133,'1か月一覧'!$A:$AH,'2か月一覧'!K$1,FALSE)</f>
        <v>61504</v>
      </c>
      <c r="L133" s="1">
        <f>VLOOKUP($B133,'1か月一覧'!$A:$AH,'2か月一覧'!L$1,FALSE)+VLOOKUP($C133,'1か月一覧'!$A:$AH,'2か月一覧'!L$1,FALSE)</f>
        <v>63704</v>
      </c>
      <c r="M133" s="1">
        <f>VLOOKUP($B133,'1か月一覧'!$A:$AH,'2か月一覧'!M$1,FALSE)+VLOOKUP($C133,'1か月一覧'!$A:$AH,'2か月一覧'!M$1,FALSE)</f>
        <v>227604</v>
      </c>
      <c r="N133" s="1">
        <f>VLOOKUP($B133,'1か月一覧'!$A:$AH,'2か月一覧'!N$1,FALSE)+VLOOKUP($C133,'1か月一覧'!$A:$AH,'2か月一覧'!N$1,FALSE)</f>
        <v>25767</v>
      </c>
      <c r="O133" s="1">
        <f>VLOOKUP($B133,'1か月一覧'!$A:$AH,'2か月一覧'!O$1,FALSE)+VLOOKUP($C133,'1か月一覧'!$A:$AH,'2か月一覧'!O$1,FALSE)</f>
        <v>23070</v>
      </c>
      <c r="P133" s="1">
        <f>VLOOKUP($B133,'1か月一覧'!$A:$AH,'2か月一覧'!P$1,FALSE)+VLOOKUP($C133,'1か月一覧'!$A:$AH,'2か月一覧'!P$1,FALSE)</f>
        <v>23070</v>
      </c>
      <c r="Q133" s="1">
        <f>VLOOKUP($B133,'1か月一覧'!$A:$AH,'2か月一覧'!Q$1,FALSE)+VLOOKUP($C133,'1か月一覧'!$A:$AH,'2か月一覧'!Q$1,FALSE)</f>
        <v>23070</v>
      </c>
      <c r="R133" s="1">
        <f>VLOOKUP($B133,'1か月一覧'!$A:$AH,'2か月一覧'!R$1,FALSE)+VLOOKUP($C133,'1か月一覧'!$A:$AH,'2か月一覧'!R$1,FALSE)</f>
        <v>26614</v>
      </c>
      <c r="S133" s="1">
        <f>VLOOKUP($B133,'1か月一覧'!$A:$AH,'2か月一覧'!S$1,FALSE)+VLOOKUP($C133,'1か月一覧'!$A:$AH,'2か月一覧'!S$1,FALSE)</f>
        <v>26774</v>
      </c>
      <c r="T133" s="1">
        <f>VLOOKUP($B133,'1か月一覧'!$A:$AH,'2か月一覧'!T$1,FALSE)+VLOOKUP($C133,'1か月一覧'!$A:$AH,'2か月一覧'!T$1,FALSE)</f>
        <v>28014</v>
      </c>
      <c r="U133" s="1">
        <f>VLOOKUP($B133,'1か月一覧'!$A:$AH,'2か月一覧'!U$1,FALSE)+VLOOKUP($C133,'1か月一覧'!$A:$AH,'2か月一覧'!U$1,FALSE)</f>
        <v>28954</v>
      </c>
      <c r="V133" s="1">
        <f>VLOOKUP($B133,'1か月一覧'!$A:$AH,'2か月一覧'!V$1,FALSE)+VLOOKUP($C133,'1か月一覧'!$A:$AH,'2か月一覧'!V$1,FALSE)</f>
        <v>55914</v>
      </c>
      <c r="W133" s="1">
        <f>VLOOKUP($B133,'1か月一覧'!$A:$AH,'2か月一覧'!W$1,FALSE)+VLOOKUP($C133,'1か月一覧'!$A:$AH,'2か月一覧'!W$1,FALSE)</f>
        <v>57914</v>
      </c>
      <c r="X133" s="1">
        <f>VLOOKUP($B133,'1か月一覧'!$A:$AH,'2か月一覧'!X$1,FALSE)+VLOOKUP($C133,'1か月一覧'!$A:$AH,'2か月一覧'!X$1,FALSE)</f>
        <v>206914</v>
      </c>
      <c r="Y133" s="1">
        <f>VLOOKUP($B133,'1か月一覧'!$A:$AH,'2か月一覧'!Y$1,FALSE)+VLOOKUP($C133,'1か月一覧'!$A:$AH,'2か月一覧'!Y$1,FALSE)</f>
        <v>23426</v>
      </c>
      <c r="Z133" s="1">
        <f>VLOOKUP($B133,'1か月一覧'!$A:$AH,'2か月一覧'!Z$1,FALSE)+VLOOKUP($C133,'1か月一覧'!$A:$AH,'2か月一覧'!Z$1,FALSE)</f>
        <v>2306</v>
      </c>
      <c r="AA133" s="1">
        <f>VLOOKUP($B133,'1か月一覧'!$A:$AH,'2か月一覧'!AA$1,FALSE)+VLOOKUP($C133,'1か月一覧'!$A:$AH,'2か月一覧'!AA$1,FALSE)</f>
        <v>2306</v>
      </c>
      <c r="AB133" s="1">
        <f>VLOOKUP($B133,'1か月一覧'!$A:$AH,'2か月一覧'!AB$1,FALSE)+VLOOKUP($C133,'1か月一覧'!$A:$AH,'2か月一覧'!AB$1,FALSE)</f>
        <v>2306</v>
      </c>
      <c r="AC133" s="1">
        <f>VLOOKUP($B133,'1か月一覧'!$A:$AH,'2か月一覧'!AC$1,FALSE)+VLOOKUP($C133,'1か月一覧'!$A:$AH,'2か月一覧'!AC$1,FALSE)</f>
        <v>2660</v>
      </c>
      <c r="AD133" s="1">
        <f>VLOOKUP($B133,'1か月一覧'!$A:$AH,'2か月一覧'!AD$1,FALSE)+VLOOKUP($C133,'1か月一覧'!$A:$AH,'2か月一覧'!AD$1,FALSE)</f>
        <v>2676</v>
      </c>
      <c r="AE133" s="1">
        <f>VLOOKUP($B133,'1か月一覧'!$A:$AH,'2か月一覧'!AE$1,FALSE)+VLOOKUP($C133,'1か月一覧'!$A:$AH,'2か月一覧'!AE$1,FALSE)</f>
        <v>2800</v>
      </c>
      <c r="AF133" s="1">
        <f>VLOOKUP($B133,'1か月一覧'!$A:$AH,'2か月一覧'!AF$1,FALSE)+VLOOKUP($C133,'1か月一覧'!$A:$AH,'2か月一覧'!AF$1,FALSE)</f>
        <v>2894</v>
      </c>
      <c r="AG133" s="1">
        <f>VLOOKUP($B133,'1か月一覧'!$A:$AH,'2か月一覧'!AG$1,FALSE)+VLOOKUP($C133,'1か月一覧'!$A:$AH,'2か月一覧'!AG$1,FALSE)</f>
        <v>5590</v>
      </c>
      <c r="AH133" s="1">
        <f>VLOOKUP($B133,'1か月一覧'!$A:$AH,'2か月一覧'!AH$1,FALSE)+VLOOKUP($C133,'1か月一覧'!$A:$AH,'2か月一覧'!AH$1,FALSE)</f>
        <v>5790</v>
      </c>
      <c r="AI133" s="1">
        <f>VLOOKUP($B133,'1か月一覧'!$A:$AH,'2か月一覧'!AI$1,FALSE)+VLOOKUP($C133,'1か月一覧'!$A:$AH,'2か月一覧'!AI$1,FALSE)</f>
        <v>20690</v>
      </c>
      <c r="AJ133" s="1">
        <f>VLOOKUP($B133,'1か月一覧'!$A:$AH,'2か月一覧'!AJ$1,FALSE)+VLOOKUP($C133,'1か月一覧'!$A:$AH,'2か月一覧'!AJ$1,FALSE)</f>
        <v>2341</v>
      </c>
    </row>
    <row r="134" spans="1:36">
      <c r="A134" s="1">
        <v>130</v>
      </c>
      <c r="B134" s="1">
        <f t="shared" si="7"/>
        <v>65</v>
      </c>
      <c r="C134" s="1">
        <f t="shared" ref="C134:C197" si="8">ROUNDDOWN(A134/2,0)</f>
        <v>65</v>
      </c>
      <c r="D134" s="1">
        <f>VLOOKUP($B134,'1か月一覧'!$A:$AH,'2か月一覧'!D$1,FALSE)+VLOOKUP($C134,'1か月一覧'!$A:$AH,'2か月一覧'!D$1,FALSE)</f>
        <v>25614</v>
      </c>
      <c r="E134" s="1">
        <f>VLOOKUP($B134,'1か月一覧'!$A:$AH,'2か月一覧'!E$1,FALSE)+VLOOKUP($C134,'1か月一覧'!$A:$AH,'2か月一覧'!E$1,FALSE)</f>
        <v>25614</v>
      </c>
      <c r="F134" s="1">
        <f>VLOOKUP($B134,'1か月一覧'!$A:$AH,'2か月一覧'!F$1,FALSE)+VLOOKUP($C134,'1か月一覧'!$A:$AH,'2か月一覧'!F$1,FALSE)</f>
        <v>25614</v>
      </c>
      <c r="G134" s="1">
        <f>VLOOKUP($B134,'1か月一覧'!$A:$AH,'2か月一覧'!G$1,FALSE)+VLOOKUP($C134,'1か月一覧'!$A:$AH,'2か月一覧'!G$1,FALSE)</f>
        <v>29512</v>
      </c>
      <c r="H134" s="1">
        <f>VLOOKUP($B134,'1か月一覧'!$A:$AH,'2か月一覧'!H$1,FALSE)+VLOOKUP($C134,'1か月一覧'!$A:$AH,'2か月一覧'!H$1,FALSE)</f>
        <v>29688</v>
      </c>
      <c r="I134" s="1">
        <f>VLOOKUP($B134,'1か月一覧'!$A:$AH,'2か月一覧'!I$1,FALSE)+VLOOKUP($C134,'1か月一覧'!$A:$AH,'2か月一覧'!I$1,FALSE)</f>
        <v>31052</v>
      </c>
      <c r="J134" s="1">
        <f>VLOOKUP($B134,'1か月一覧'!$A:$AH,'2か月一覧'!J$1,FALSE)+VLOOKUP($C134,'1か月一覧'!$A:$AH,'2か月一覧'!J$1,FALSE)</f>
        <v>32086</v>
      </c>
      <c r="K134" s="1">
        <f>VLOOKUP($B134,'1か月一覧'!$A:$AH,'2か月一覧'!K$1,FALSE)+VLOOKUP($C134,'1か月一覧'!$A:$AH,'2か月一覧'!K$1,FALSE)</f>
        <v>61742</v>
      </c>
      <c r="L134" s="1">
        <f>VLOOKUP($B134,'1か月一覧'!$A:$AH,'2か月一覧'!L$1,FALSE)+VLOOKUP($C134,'1か月一覧'!$A:$AH,'2か月一覧'!L$1,FALSE)</f>
        <v>63942</v>
      </c>
      <c r="M134" s="1">
        <f>VLOOKUP($B134,'1か月一覧'!$A:$AH,'2か月一覧'!M$1,FALSE)+VLOOKUP($C134,'1か月一覧'!$A:$AH,'2か月一覧'!M$1,FALSE)</f>
        <v>227842</v>
      </c>
      <c r="N134" s="1">
        <f>VLOOKUP($B134,'1か月一覧'!$A:$AH,'2か月一覧'!N$1,FALSE)+VLOOKUP($C134,'1か月一覧'!$A:$AH,'2か月一覧'!N$1,FALSE)</f>
        <v>25998</v>
      </c>
      <c r="O134" s="1">
        <f>VLOOKUP($B134,'1か月一覧'!$A:$AH,'2か月一覧'!O$1,FALSE)+VLOOKUP($C134,'1か月一覧'!$A:$AH,'2か月一覧'!O$1,FALSE)</f>
        <v>23286</v>
      </c>
      <c r="P134" s="1">
        <f>VLOOKUP($B134,'1か月一覧'!$A:$AH,'2か月一覧'!P$1,FALSE)+VLOOKUP($C134,'1か月一覧'!$A:$AH,'2か月一覧'!P$1,FALSE)</f>
        <v>23286</v>
      </c>
      <c r="Q134" s="1">
        <f>VLOOKUP($B134,'1か月一覧'!$A:$AH,'2か月一覧'!Q$1,FALSE)+VLOOKUP($C134,'1か月一覧'!$A:$AH,'2か月一覧'!Q$1,FALSE)</f>
        <v>23286</v>
      </c>
      <c r="R134" s="1">
        <f>VLOOKUP($B134,'1か月一覧'!$A:$AH,'2か月一覧'!R$1,FALSE)+VLOOKUP($C134,'1か月一覧'!$A:$AH,'2か月一覧'!R$1,FALSE)</f>
        <v>26830</v>
      </c>
      <c r="S134" s="1">
        <f>VLOOKUP($B134,'1か月一覧'!$A:$AH,'2か月一覧'!S$1,FALSE)+VLOOKUP($C134,'1か月一覧'!$A:$AH,'2か月一覧'!S$1,FALSE)</f>
        <v>26990</v>
      </c>
      <c r="T134" s="1">
        <f>VLOOKUP($B134,'1か月一覧'!$A:$AH,'2か月一覧'!T$1,FALSE)+VLOOKUP($C134,'1か月一覧'!$A:$AH,'2か月一覧'!T$1,FALSE)</f>
        <v>28230</v>
      </c>
      <c r="U134" s="1">
        <f>VLOOKUP($B134,'1か月一覧'!$A:$AH,'2か月一覧'!U$1,FALSE)+VLOOKUP($C134,'1か月一覧'!$A:$AH,'2か月一覧'!U$1,FALSE)</f>
        <v>29170</v>
      </c>
      <c r="V134" s="1">
        <f>VLOOKUP($B134,'1か月一覧'!$A:$AH,'2か月一覧'!V$1,FALSE)+VLOOKUP($C134,'1か月一覧'!$A:$AH,'2か月一覧'!V$1,FALSE)</f>
        <v>56130</v>
      </c>
      <c r="W134" s="1">
        <f>VLOOKUP($B134,'1か月一覧'!$A:$AH,'2か月一覧'!W$1,FALSE)+VLOOKUP($C134,'1か月一覧'!$A:$AH,'2か月一覧'!W$1,FALSE)</f>
        <v>58130</v>
      </c>
      <c r="X134" s="1">
        <f>VLOOKUP($B134,'1か月一覧'!$A:$AH,'2か月一覧'!X$1,FALSE)+VLOOKUP($C134,'1か月一覧'!$A:$AH,'2か月一覧'!X$1,FALSE)</f>
        <v>207130</v>
      </c>
      <c r="Y134" s="1">
        <f>VLOOKUP($B134,'1か月一覧'!$A:$AH,'2か月一覧'!Y$1,FALSE)+VLOOKUP($C134,'1か月一覧'!$A:$AH,'2か月一覧'!Y$1,FALSE)</f>
        <v>23636</v>
      </c>
      <c r="Z134" s="1">
        <f>VLOOKUP($B134,'1か月一覧'!$A:$AH,'2か月一覧'!Z$1,FALSE)+VLOOKUP($C134,'1か月一覧'!$A:$AH,'2か月一覧'!Z$1,FALSE)</f>
        <v>2328</v>
      </c>
      <c r="AA134" s="1">
        <f>VLOOKUP($B134,'1か月一覧'!$A:$AH,'2か月一覧'!AA$1,FALSE)+VLOOKUP($C134,'1か月一覧'!$A:$AH,'2か月一覧'!AA$1,FALSE)</f>
        <v>2328</v>
      </c>
      <c r="AB134" s="1">
        <f>VLOOKUP($B134,'1か月一覧'!$A:$AH,'2か月一覧'!AB$1,FALSE)+VLOOKUP($C134,'1か月一覧'!$A:$AH,'2か月一覧'!AB$1,FALSE)</f>
        <v>2328</v>
      </c>
      <c r="AC134" s="1">
        <f>VLOOKUP($B134,'1か月一覧'!$A:$AH,'2か月一覧'!AC$1,FALSE)+VLOOKUP($C134,'1か月一覧'!$A:$AH,'2か月一覧'!AC$1,FALSE)</f>
        <v>2682</v>
      </c>
      <c r="AD134" s="1">
        <f>VLOOKUP($B134,'1か月一覧'!$A:$AH,'2か月一覧'!AD$1,FALSE)+VLOOKUP($C134,'1か月一覧'!$A:$AH,'2か月一覧'!AD$1,FALSE)</f>
        <v>2698</v>
      </c>
      <c r="AE134" s="1">
        <f>VLOOKUP($B134,'1か月一覧'!$A:$AH,'2か月一覧'!AE$1,FALSE)+VLOOKUP($C134,'1か月一覧'!$A:$AH,'2か月一覧'!AE$1,FALSE)</f>
        <v>2822</v>
      </c>
      <c r="AF134" s="1">
        <f>VLOOKUP($B134,'1か月一覧'!$A:$AH,'2か月一覧'!AF$1,FALSE)+VLOOKUP($C134,'1か月一覧'!$A:$AH,'2か月一覧'!AF$1,FALSE)</f>
        <v>2916</v>
      </c>
      <c r="AG134" s="1">
        <f>VLOOKUP($B134,'1か月一覧'!$A:$AH,'2か月一覧'!AG$1,FALSE)+VLOOKUP($C134,'1か月一覧'!$A:$AH,'2か月一覧'!AG$1,FALSE)</f>
        <v>5612</v>
      </c>
      <c r="AH134" s="1">
        <f>VLOOKUP($B134,'1か月一覧'!$A:$AH,'2か月一覧'!AH$1,FALSE)+VLOOKUP($C134,'1か月一覧'!$A:$AH,'2か月一覧'!AH$1,FALSE)</f>
        <v>5812</v>
      </c>
      <c r="AI134" s="1">
        <f>VLOOKUP($B134,'1か月一覧'!$A:$AH,'2か月一覧'!AI$1,FALSE)+VLOOKUP($C134,'1か月一覧'!$A:$AH,'2か月一覧'!AI$1,FALSE)</f>
        <v>20712</v>
      </c>
      <c r="AJ134" s="1">
        <f>VLOOKUP($B134,'1か月一覧'!$A:$AH,'2か月一覧'!AJ$1,FALSE)+VLOOKUP($C134,'1か月一覧'!$A:$AH,'2か月一覧'!AJ$1,FALSE)</f>
        <v>2362</v>
      </c>
    </row>
    <row r="135" spans="1:36">
      <c r="A135" s="1">
        <v>131</v>
      </c>
      <c r="B135" s="1">
        <f t="shared" si="7"/>
        <v>66</v>
      </c>
      <c r="C135" s="1">
        <f t="shared" si="8"/>
        <v>65</v>
      </c>
      <c r="D135" s="1">
        <f>VLOOKUP($B135,'1か月一覧'!$A:$AH,'2か月一覧'!D$1,FALSE)+VLOOKUP($C135,'1か月一覧'!$A:$AH,'2か月一覧'!D$1,FALSE)</f>
        <v>25851</v>
      </c>
      <c r="E135" s="1">
        <f>VLOOKUP($B135,'1か月一覧'!$A:$AH,'2か月一覧'!E$1,FALSE)+VLOOKUP($C135,'1か月一覧'!$A:$AH,'2か月一覧'!E$1,FALSE)</f>
        <v>25851</v>
      </c>
      <c r="F135" s="1">
        <f>VLOOKUP($B135,'1か月一覧'!$A:$AH,'2か月一覧'!F$1,FALSE)+VLOOKUP($C135,'1か月一覧'!$A:$AH,'2か月一覧'!F$1,FALSE)</f>
        <v>25851</v>
      </c>
      <c r="G135" s="1">
        <f>VLOOKUP($B135,'1か月一覧'!$A:$AH,'2か月一覧'!G$1,FALSE)+VLOOKUP($C135,'1か月一覧'!$A:$AH,'2か月一覧'!G$1,FALSE)</f>
        <v>29750</v>
      </c>
      <c r="H135" s="1">
        <f>VLOOKUP($B135,'1か月一覧'!$A:$AH,'2か月一覧'!H$1,FALSE)+VLOOKUP($C135,'1か月一覧'!$A:$AH,'2か月一覧'!H$1,FALSE)</f>
        <v>29926</v>
      </c>
      <c r="I135" s="1">
        <f>VLOOKUP($B135,'1か月一覧'!$A:$AH,'2か月一覧'!I$1,FALSE)+VLOOKUP($C135,'1か月一覧'!$A:$AH,'2か月一覧'!I$1,FALSE)</f>
        <v>31290</v>
      </c>
      <c r="J135" s="1">
        <f>VLOOKUP($B135,'1か月一覧'!$A:$AH,'2か月一覧'!J$1,FALSE)+VLOOKUP($C135,'1か月一覧'!$A:$AH,'2か月一覧'!J$1,FALSE)</f>
        <v>32324</v>
      </c>
      <c r="K135" s="1">
        <f>VLOOKUP($B135,'1か月一覧'!$A:$AH,'2か月一覧'!K$1,FALSE)+VLOOKUP($C135,'1か月一覧'!$A:$AH,'2か月一覧'!K$1,FALSE)</f>
        <v>61980</v>
      </c>
      <c r="L135" s="1">
        <f>VLOOKUP($B135,'1か月一覧'!$A:$AH,'2か月一覧'!L$1,FALSE)+VLOOKUP($C135,'1か月一覧'!$A:$AH,'2か月一覧'!L$1,FALSE)</f>
        <v>64180</v>
      </c>
      <c r="M135" s="1">
        <f>VLOOKUP($B135,'1か月一覧'!$A:$AH,'2か月一覧'!M$1,FALSE)+VLOOKUP($C135,'1か月一覧'!$A:$AH,'2か月一覧'!M$1,FALSE)</f>
        <v>228080</v>
      </c>
      <c r="N135" s="1">
        <f>VLOOKUP($B135,'1か月一覧'!$A:$AH,'2か月一覧'!N$1,FALSE)+VLOOKUP($C135,'1か月一覧'!$A:$AH,'2か月一覧'!N$1,FALSE)</f>
        <v>26229</v>
      </c>
      <c r="O135" s="1">
        <f>VLOOKUP($B135,'1か月一覧'!$A:$AH,'2か月一覧'!O$1,FALSE)+VLOOKUP($C135,'1か月一覧'!$A:$AH,'2か月一覧'!O$1,FALSE)</f>
        <v>23502</v>
      </c>
      <c r="P135" s="1">
        <f>VLOOKUP($B135,'1か月一覧'!$A:$AH,'2か月一覧'!P$1,FALSE)+VLOOKUP($C135,'1か月一覧'!$A:$AH,'2か月一覧'!P$1,FALSE)</f>
        <v>23502</v>
      </c>
      <c r="Q135" s="1">
        <f>VLOOKUP($B135,'1か月一覧'!$A:$AH,'2か月一覧'!Q$1,FALSE)+VLOOKUP($C135,'1か月一覧'!$A:$AH,'2か月一覧'!Q$1,FALSE)</f>
        <v>23502</v>
      </c>
      <c r="R135" s="1">
        <f>VLOOKUP($B135,'1か月一覧'!$A:$AH,'2か月一覧'!R$1,FALSE)+VLOOKUP($C135,'1か月一覧'!$A:$AH,'2か月一覧'!R$1,FALSE)</f>
        <v>27046</v>
      </c>
      <c r="S135" s="1">
        <f>VLOOKUP($B135,'1か月一覧'!$A:$AH,'2か月一覧'!S$1,FALSE)+VLOOKUP($C135,'1か月一覧'!$A:$AH,'2か月一覧'!S$1,FALSE)</f>
        <v>27206</v>
      </c>
      <c r="T135" s="1">
        <f>VLOOKUP($B135,'1か月一覧'!$A:$AH,'2か月一覧'!T$1,FALSE)+VLOOKUP($C135,'1か月一覧'!$A:$AH,'2か月一覧'!T$1,FALSE)</f>
        <v>28446</v>
      </c>
      <c r="U135" s="1">
        <f>VLOOKUP($B135,'1か月一覧'!$A:$AH,'2か月一覧'!U$1,FALSE)+VLOOKUP($C135,'1か月一覧'!$A:$AH,'2か月一覧'!U$1,FALSE)</f>
        <v>29386</v>
      </c>
      <c r="V135" s="1">
        <f>VLOOKUP($B135,'1か月一覧'!$A:$AH,'2か月一覧'!V$1,FALSE)+VLOOKUP($C135,'1か月一覧'!$A:$AH,'2か月一覧'!V$1,FALSE)</f>
        <v>56346</v>
      </c>
      <c r="W135" s="1">
        <f>VLOOKUP($B135,'1か月一覧'!$A:$AH,'2か月一覧'!W$1,FALSE)+VLOOKUP($C135,'1か月一覧'!$A:$AH,'2か月一覧'!W$1,FALSE)</f>
        <v>58346</v>
      </c>
      <c r="X135" s="1">
        <f>VLOOKUP($B135,'1か月一覧'!$A:$AH,'2か月一覧'!X$1,FALSE)+VLOOKUP($C135,'1か月一覧'!$A:$AH,'2か月一覧'!X$1,FALSE)</f>
        <v>207346</v>
      </c>
      <c r="Y135" s="1">
        <f>VLOOKUP($B135,'1か月一覧'!$A:$AH,'2か月一覧'!Y$1,FALSE)+VLOOKUP($C135,'1か月一覧'!$A:$AH,'2か月一覧'!Y$1,FALSE)</f>
        <v>23846</v>
      </c>
      <c r="Z135" s="1">
        <f>VLOOKUP($B135,'1か月一覧'!$A:$AH,'2か月一覧'!Z$1,FALSE)+VLOOKUP($C135,'1か月一覧'!$A:$AH,'2か月一覧'!Z$1,FALSE)</f>
        <v>2349</v>
      </c>
      <c r="AA135" s="1">
        <f>VLOOKUP($B135,'1か月一覧'!$A:$AH,'2か月一覧'!AA$1,FALSE)+VLOOKUP($C135,'1か月一覧'!$A:$AH,'2か月一覧'!AA$1,FALSE)</f>
        <v>2349</v>
      </c>
      <c r="AB135" s="1">
        <f>VLOOKUP($B135,'1か月一覧'!$A:$AH,'2か月一覧'!AB$1,FALSE)+VLOOKUP($C135,'1か月一覧'!$A:$AH,'2か月一覧'!AB$1,FALSE)</f>
        <v>2349</v>
      </c>
      <c r="AC135" s="1">
        <f>VLOOKUP($B135,'1か月一覧'!$A:$AH,'2か月一覧'!AC$1,FALSE)+VLOOKUP($C135,'1か月一覧'!$A:$AH,'2か月一覧'!AC$1,FALSE)</f>
        <v>2704</v>
      </c>
      <c r="AD135" s="1">
        <f>VLOOKUP($B135,'1か月一覧'!$A:$AH,'2か月一覧'!AD$1,FALSE)+VLOOKUP($C135,'1か月一覧'!$A:$AH,'2か月一覧'!AD$1,FALSE)</f>
        <v>2720</v>
      </c>
      <c r="AE135" s="1">
        <f>VLOOKUP($B135,'1か月一覧'!$A:$AH,'2か月一覧'!AE$1,FALSE)+VLOOKUP($C135,'1か月一覧'!$A:$AH,'2か月一覧'!AE$1,FALSE)</f>
        <v>2844</v>
      </c>
      <c r="AF135" s="1">
        <f>VLOOKUP($B135,'1か月一覧'!$A:$AH,'2か月一覧'!AF$1,FALSE)+VLOOKUP($C135,'1か月一覧'!$A:$AH,'2か月一覧'!AF$1,FALSE)</f>
        <v>2938</v>
      </c>
      <c r="AG135" s="1">
        <f>VLOOKUP($B135,'1か月一覧'!$A:$AH,'2か月一覧'!AG$1,FALSE)+VLOOKUP($C135,'1か月一覧'!$A:$AH,'2か月一覧'!AG$1,FALSE)</f>
        <v>5634</v>
      </c>
      <c r="AH135" s="1">
        <f>VLOOKUP($B135,'1か月一覧'!$A:$AH,'2か月一覧'!AH$1,FALSE)+VLOOKUP($C135,'1か月一覧'!$A:$AH,'2か月一覧'!AH$1,FALSE)</f>
        <v>5834</v>
      </c>
      <c r="AI135" s="1">
        <f>VLOOKUP($B135,'1か月一覧'!$A:$AH,'2か月一覧'!AI$1,FALSE)+VLOOKUP($C135,'1か月一覧'!$A:$AH,'2か月一覧'!AI$1,FALSE)</f>
        <v>20734</v>
      </c>
      <c r="AJ135" s="1">
        <f>VLOOKUP($B135,'1か月一覧'!$A:$AH,'2か月一覧'!AJ$1,FALSE)+VLOOKUP($C135,'1か月一覧'!$A:$AH,'2か月一覧'!AJ$1,FALSE)</f>
        <v>2383</v>
      </c>
    </row>
    <row r="136" spans="1:36">
      <c r="A136" s="1">
        <v>132</v>
      </c>
      <c r="B136" s="1">
        <f t="shared" si="7"/>
        <v>66</v>
      </c>
      <c r="C136" s="1">
        <f t="shared" si="8"/>
        <v>66</v>
      </c>
      <c r="D136" s="1">
        <f>VLOOKUP($B136,'1か月一覧'!$A:$AH,'2か月一覧'!D$1,FALSE)+VLOOKUP($C136,'1か月一覧'!$A:$AH,'2か月一覧'!D$1,FALSE)</f>
        <v>26088</v>
      </c>
      <c r="E136" s="1">
        <f>VLOOKUP($B136,'1か月一覧'!$A:$AH,'2か月一覧'!E$1,FALSE)+VLOOKUP($C136,'1か月一覧'!$A:$AH,'2か月一覧'!E$1,FALSE)</f>
        <v>26088</v>
      </c>
      <c r="F136" s="1">
        <f>VLOOKUP($B136,'1か月一覧'!$A:$AH,'2か月一覧'!F$1,FALSE)+VLOOKUP($C136,'1か月一覧'!$A:$AH,'2か月一覧'!F$1,FALSE)</f>
        <v>26088</v>
      </c>
      <c r="G136" s="1">
        <f>VLOOKUP($B136,'1か月一覧'!$A:$AH,'2か月一覧'!G$1,FALSE)+VLOOKUP($C136,'1か月一覧'!$A:$AH,'2か月一覧'!G$1,FALSE)</f>
        <v>29988</v>
      </c>
      <c r="H136" s="1">
        <f>VLOOKUP($B136,'1か月一覧'!$A:$AH,'2か月一覧'!H$1,FALSE)+VLOOKUP($C136,'1か月一覧'!$A:$AH,'2か月一覧'!H$1,FALSE)</f>
        <v>30164</v>
      </c>
      <c r="I136" s="1">
        <f>VLOOKUP($B136,'1か月一覧'!$A:$AH,'2か月一覧'!I$1,FALSE)+VLOOKUP($C136,'1か月一覧'!$A:$AH,'2か月一覧'!I$1,FALSE)</f>
        <v>31528</v>
      </c>
      <c r="J136" s="1">
        <f>VLOOKUP($B136,'1か月一覧'!$A:$AH,'2か月一覧'!J$1,FALSE)+VLOOKUP($C136,'1か月一覧'!$A:$AH,'2か月一覧'!J$1,FALSE)</f>
        <v>32562</v>
      </c>
      <c r="K136" s="1">
        <f>VLOOKUP($B136,'1か月一覧'!$A:$AH,'2か月一覧'!K$1,FALSE)+VLOOKUP($C136,'1か月一覧'!$A:$AH,'2か月一覧'!K$1,FALSE)</f>
        <v>62218</v>
      </c>
      <c r="L136" s="1">
        <f>VLOOKUP($B136,'1か月一覧'!$A:$AH,'2か月一覧'!L$1,FALSE)+VLOOKUP($C136,'1か月一覧'!$A:$AH,'2か月一覧'!L$1,FALSE)</f>
        <v>64418</v>
      </c>
      <c r="M136" s="1">
        <f>VLOOKUP($B136,'1か月一覧'!$A:$AH,'2か月一覧'!M$1,FALSE)+VLOOKUP($C136,'1か月一覧'!$A:$AH,'2か月一覧'!M$1,FALSE)</f>
        <v>228318</v>
      </c>
      <c r="N136" s="1">
        <f>VLOOKUP($B136,'1か月一覧'!$A:$AH,'2か月一覧'!N$1,FALSE)+VLOOKUP($C136,'1か月一覧'!$A:$AH,'2か月一覧'!N$1,FALSE)</f>
        <v>26460</v>
      </c>
      <c r="O136" s="1">
        <f>VLOOKUP($B136,'1か月一覧'!$A:$AH,'2か月一覧'!O$1,FALSE)+VLOOKUP($C136,'1か月一覧'!$A:$AH,'2か月一覧'!O$1,FALSE)</f>
        <v>23718</v>
      </c>
      <c r="P136" s="1">
        <f>VLOOKUP($B136,'1か月一覧'!$A:$AH,'2か月一覧'!P$1,FALSE)+VLOOKUP($C136,'1か月一覧'!$A:$AH,'2か月一覧'!P$1,FALSE)</f>
        <v>23718</v>
      </c>
      <c r="Q136" s="1">
        <f>VLOOKUP($B136,'1か月一覧'!$A:$AH,'2か月一覧'!Q$1,FALSE)+VLOOKUP($C136,'1か月一覧'!$A:$AH,'2か月一覧'!Q$1,FALSE)</f>
        <v>23718</v>
      </c>
      <c r="R136" s="1">
        <f>VLOOKUP($B136,'1か月一覧'!$A:$AH,'2か月一覧'!R$1,FALSE)+VLOOKUP($C136,'1か月一覧'!$A:$AH,'2か月一覧'!R$1,FALSE)</f>
        <v>27262</v>
      </c>
      <c r="S136" s="1">
        <f>VLOOKUP($B136,'1か月一覧'!$A:$AH,'2か月一覧'!S$1,FALSE)+VLOOKUP($C136,'1か月一覧'!$A:$AH,'2か月一覧'!S$1,FALSE)</f>
        <v>27422</v>
      </c>
      <c r="T136" s="1">
        <f>VLOOKUP($B136,'1か月一覧'!$A:$AH,'2か月一覧'!T$1,FALSE)+VLOOKUP($C136,'1か月一覧'!$A:$AH,'2か月一覧'!T$1,FALSE)</f>
        <v>28662</v>
      </c>
      <c r="U136" s="1">
        <f>VLOOKUP($B136,'1か月一覧'!$A:$AH,'2か月一覧'!U$1,FALSE)+VLOOKUP($C136,'1か月一覧'!$A:$AH,'2か月一覧'!U$1,FALSE)</f>
        <v>29602</v>
      </c>
      <c r="V136" s="1">
        <f>VLOOKUP($B136,'1か月一覧'!$A:$AH,'2か月一覧'!V$1,FALSE)+VLOOKUP($C136,'1か月一覧'!$A:$AH,'2か月一覧'!V$1,FALSE)</f>
        <v>56562</v>
      </c>
      <c r="W136" s="1">
        <f>VLOOKUP($B136,'1か月一覧'!$A:$AH,'2か月一覧'!W$1,FALSE)+VLOOKUP($C136,'1か月一覧'!$A:$AH,'2か月一覧'!W$1,FALSE)</f>
        <v>58562</v>
      </c>
      <c r="X136" s="1">
        <f>VLOOKUP($B136,'1か月一覧'!$A:$AH,'2か月一覧'!X$1,FALSE)+VLOOKUP($C136,'1か月一覧'!$A:$AH,'2か月一覧'!X$1,FALSE)</f>
        <v>207562</v>
      </c>
      <c r="Y136" s="1">
        <f>VLOOKUP($B136,'1か月一覧'!$A:$AH,'2か月一覧'!Y$1,FALSE)+VLOOKUP($C136,'1か月一覧'!$A:$AH,'2か月一覧'!Y$1,FALSE)</f>
        <v>24056</v>
      </c>
      <c r="Z136" s="1">
        <f>VLOOKUP($B136,'1か月一覧'!$A:$AH,'2か月一覧'!Z$1,FALSE)+VLOOKUP($C136,'1か月一覧'!$A:$AH,'2か月一覧'!Z$1,FALSE)</f>
        <v>2370</v>
      </c>
      <c r="AA136" s="1">
        <f>VLOOKUP($B136,'1か月一覧'!$A:$AH,'2か月一覧'!AA$1,FALSE)+VLOOKUP($C136,'1か月一覧'!$A:$AH,'2か月一覧'!AA$1,FALSE)</f>
        <v>2370</v>
      </c>
      <c r="AB136" s="1">
        <f>VLOOKUP($B136,'1か月一覧'!$A:$AH,'2か月一覧'!AB$1,FALSE)+VLOOKUP($C136,'1か月一覧'!$A:$AH,'2か月一覧'!AB$1,FALSE)</f>
        <v>2370</v>
      </c>
      <c r="AC136" s="1">
        <f>VLOOKUP($B136,'1か月一覧'!$A:$AH,'2か月一覧'!AC$1,FALSE)+VLOOKUP($C136,'1か月一覧'!$A:$AH,'2か月一覧'!AC$1,FALSE)</f>
        <v>2726</v>
      </c>
      <c r="AD136" s="1">
        <f>VLOOKUP($B136,'1か月一覧'!$A:$AH,'2か月一覧'!AD$1,FALSE)+VLOOKUP($C136,'1か月一覧'!$A:$AH,'2か月一覧'!AD$1,FALSE)</f>
        <v>2742</v>
      </c>
      <c r="AE136" s="1">
        <f>VLOOKUP($B136,'1か月一覧'!$A:$AH,'2か月一覧'!AE$1,FALSE)+VLOOKUP($C136,'1か月一覧'!$A:$AH,'2か月一覧'!AE$1,FALSE)</f>
        <v>2866</v>
      </c>
      <c r="AF136" s="1">
        <f>VLOOKUP($B136,'1か月一覧'!$A:$AH,'2か月一覧'!AF$1,FALSE)+VLOOKUP($C136,'1か月一覧'!$A:$AH,'2か月一覧'!AF$1,FALSE)</f>
        <v>2960</v>
      </c>
      <c r="AG136" s="1">
        <f>VLOOKUP($B136,'1か月一覧'!$A:$AH,'2か月一覧'!AG$1,FALSE)+VLOOKUP($C136,'1か月一覧'!$A:$AH,'2か月一覧'!AG$1,FALSE)</f>
        <v>5656</v>
      </c>
      <c r="AH136" s="1">
        <f>VLOOKUP($B136,'1か月一覧'!$A:$AH,'2か月一覧'!AH$1,FALSE)+VLOOKUP($C136,'1か月一覧'!$A:$AH,'2か月一覧'!AH$1,FALSE)</f>
        <v>5856</v>
      </c>
      <c r="AI136" s="1">
        <f>VLOOKUP($B136,'1か月一覧'!$A:$AH,'2か月一覧'!AI$1,FALSE)+VLOOKUP($C136,'1か月一覧'!$A:$AH,'2か月一覧'!AI$1,FALSE)</f>
        <v>20756</v>
      </c>
      <c r="AJ136" s="1">
        <f>VLOOKUP($B136,'1か月一覧'!$A:$AH,'2か月一覧'!AJ$1,FALSE)+VLOOKUP($C136,'1か月一覧'!$A:$AH,'2か月一覧'!AJ$1,FALSE)</f>
        <v>2404</v>
      </c>
    </row>
    <row r="137" spans="1:36">
      <c r="A137" s="1">
        <v>133</v>
      </c>
      <c r="B137" s="1">
        <f t="shared" si="7"/>
        <v>67</v>
      </c>
      <c r="C137" s="1">
        <f t="shared" si="8"/>
        <v>66</v>
      </c>
      <c r="D137" s="1">
        <f>VLOOKUP($B137,'1か月一覧'!$A:$AH,'2か月一覧'!D$1,FALSE)+VLOOKUP($C137,'1か月一覧'!$A:$AH,'2か月一覧'!D$1,FALSE)</f>
        <v>26326</v>
      </c>
      <c r="E137" s="1">
        <f>VLOOKUP($B137,'1か月一覧'!$A:$AH,'2か月一覧'!E$1,FALSE)+VLOOKUP($C137,'1か月一覧'!$A:$AH,'2か月一覧'!E$1,FALSE)</f>
        <v>26326</v>
      </c>
      <c r="F137" s="1">
        <f>VLOOKUP($B137,'1か月一覧'!$A:$AH,'2か月一覧'!F$1,FALSE)+VLOOKUP($C137,'1か月一覧'!$A:$AH,'2か月一覧'!F$1,FALSE)</f>
        <v>26326</v>
      </c>
      <c r="G137" s="1">
        <f>VLOOKUP($B137,'1か月一覧'!$A:$AH,'2か月一覧'!G$1,FALSE)+VLOOKUP($C137,'1か月一覧'!$A:$AH,'2か月一覧'!G$1,FALSE)</f>
        <v>30225</v>
      </c>
      <c r="H137" s="1">
        <f>VLOOKUP($B137,'1か月一覧'!$A:$AH,'2か月一覧'!H$1,FALSE)+VLOOKUP($C137,'1か月一覧'!$A:$AH,'2か月一覧'!H$1,FALSE)</f>
        <v>30401</v>
      </c>
      <c r="I137" s="1">
        <f>VLOOKUP($B137,'1か月一覧'!$A:$AH,'2か月一覧'!I$1,FALSE)+VLOOKUP($C137,'1か月一覧'!$A:$AH,'2か月一覧'!I$1,FALSE)</f>
        <v>31765</v>
      </c>
      <c r="J137" s="1">
        <f>VLOOKUP($B137,'1か月一覧'!$A:$AH,'2か月一覧'!J$1,FALSE)+VLOOKUP($C137,'1か月一覧'!$A:$AH,'2か月一覧'!J$1,FALSE)</f>
        <v>32799</v>
      </c>
      <c r="K137" s="1">
        <f>VLOOKUP($B137,'1か月一覧'!$A:$AH,'2か月一覧'!K$1,FALSE)+VLOOKUP($C137,'1か月一覧'!$A:$AH,'2か月一覧'!K$1,FALSE)</f>
        <v>62455</v>
      </c>
      <c r="L137" s="1">
        <f>VLOOKUP($B137,'1か月一覧'!$A:$AH,'2か月一覧'!L$1,FALSE)+VLOOKUP($C137,'1か月一覧'!$A:$AH,'2か月一覧'!L$1,FALSE)</f>
        <v>64655</v>
      </c>
      <c r="M137" s="1">
        <f>VLOOKUP($B137,'1か月一覧'!$A:$AH,'2か月一覧'!M$1,FALSE)+VLOOKUP($C137,'1か月一覧'!$A:$AH,'2か月一覧'!M$1,FALSE)</f>
        <v>228555</v>
      </c>
      <c r="N137" s="1">
        <f>VLOOKUP($B137,'1か月一覧'!$A:$AH,'2か月一覧'!N$1,FALSE)+VLOOKUP($C137,'1か月一覧'!$A:$AH,'2か月一覧'!N$1,FALSE)</f>
        <v>26691</v>
      </c>
      <c r="O137" s="1">
        <f>VLOOKUP($B137,'1か月一覧'!$A:$AH,'2か月一覧'!O$1,FALSE)+VLOOKUP($C137,'1か月一覧'!$A:$AH,'2か月一覧'!O$1,FALSE)</f>
        <v>23934</v>
      </c>
      <c r="P137" s="1">
        <f>VLOOKUP($B137,'1か月一覧'!$A:$AH,'2か月一覧'!P$1,FALSE)+VLOOKUP($C137,'1か月一覧'!$A:$AH,'2か月一覧'!P$1,FALSE)</f>
        <v>23934</v>
      </c>
      <c r="Q137" s="1">
        <f>VLOOKUP($B137,'1か月一覧'!$A:$AH,'2か月一覧'!Q$1,FALSE)+VLOOKUP($C137,'1か月一覧'!$A:$AH,'2か月一覧'!Q$1,FALSE)</f>
        <v>23934</v>
      </c>
      <c r="R137" s="1">
        <f>VLOOKUP($B137,'1か月一覧'!$A:$AH,'2か月一覧'!R$1,FALSE)+VLOOKUP($C137,'1か月一覧'!$A:$AH,'2か月一覧'!R$1,FALSE)</f>
        <v>27478</v>
      </c>
      <c r="S137" s="1">
        <f>VLOOKUP($B137,'1か月一覧'!$A:$AH,'2か月一覧'!S$1,FALSE)+VLOOKUP($C137,'1か月一覧'!$A:$AH,'2か月一覧'!S$1,FALSE)</f>
        <v>27638</v>
      </c>
      <c r="T137" s="1">
        <f>VLOOKUP($B137,'1か月一覧'!$A:$AH,'2か月一覧'!T$1,FALSE)+VLOOKUP($C137,'1か月一覧'!$A:$AH,'2か月一覧'!T$1,FALSE)</f>
        <v>28878</v>
      </c>
      <c r="U137" s="1">
        <f>VLOOKUP($B137,'1か月一覧'!$A:$AH,'2か月一覧'!U$1,FALSE)+VLOOKUP($C137,'1か月一覧'!$A:$AH,'2か月一覧'!U$1,FALSE)</f>
        <v>29818</v>
      </c>
      <c r="V137" s="1">
        <f>VLOOKUP($B137,'1か月一覧'!$A:$AH,'2か月一覧'!V$1,FALSE)+VLOOKUP($C137,'1か月一覧'!$A:$AH,'2か月一覧'!V$1,FALSE)</f>
        <v>56778</v>
      </c>
      <c r="W137" s="1">
        <f>VLOOKUP($B137,'1か月一覧'!$A:$AH,'2か月一覧'!W$1,FALSE)+VLOOKUP($C137,'1か月一覧'!$A:$AH,'2か月一覧'!W$1,FALSE)</f>
        <v>58778</v>
      </c>
      <c r="X137" s="1">
        <f>VLOOKUP($B137,'1か月一覧'!$A:$AH,'2か月一覧'!X$1,FALSE)+VLOOKUP($C137,'1か月一覧'!$A:$AH,'2か月一覧'!X$1,FALSE)</f>
        <v>207778</v>
      </c>
      <c r="Y137" s="1">
        <f>VLOOKUP($B137,'1か月一覧'!$A:$AH,'2か月一覧'!Y$1,FALSE)+VLOOKUP($C137,'1か月一覧'!$A:$AH,'2か月一覧'!Y$1,FALSE)</f>
        <v>24266</v>
      </c>
      <c r="Z137" s="1">
        <f>VLOOKUP($B137,'1か月一覧'!$A:$AH,'2か月一覧'!Z$1,FALSE)+VLOOKUP($C137,'1か月一覧'!$A:$AH,'2か月一覧'!Z$1,FALSE)</f>
        <v>2392</v>
      </c>
      <c r="AA137" s="1">
        <f>VLOOKUP($B137,'1か月一覧'!$A:$AH,'2か月一覧'!AA$1,FALSE)+VLOOKUP($C137,'1か月一覧'!$A:$AH,'2か月一覧'!AA$1,FALSE)</f>
        <v>2392</v>
      </c>
      <c r="AB137" s="1">
        <f>VLOOKUP($B137,'1か月一覧'!$A:$AH,'2か月一覧'!AB$1,FALSE)+VLOOKUP($C137,'1か月一覧'!$A:$AH,'2か月一覧'!AB$1,FALSE)</f>
        <v>2392</v>
      </c>
      <c r="AC137" s="1">
        <f>VLOOKUP($B137,'1か月一覧'!$A:$AH,'2か月一覧'!AC$1,FALSE)+VLOOKUP($C137,'1か月一覧'!$A:$AH,'2か月一覧'!AC$1,FALSE)</f>
        <v>2747</v>
      </c>
      <c r="AD137" s="1">
        <f>VLOOKUP($B137,'1か月一覧'!$A:$AH,'2か月一覧'!AD$1,FALSE)+VLOOKUP($C137,'1か月一覧'!$A:$AH,'2か月一覧'!AD$1,FALSE)</f>
        <v>2763</v>
      </c>
      <c r="AE137" s="1">
        <f>VLOOKUP($B137,'1か月一覧'!$A:$AH,'2か月一覧'!AE$1,FALSE)+VLOOKUP($C137,'1か月一覧'!$A:$AH,'2か月一覧'!AE$1,FALSE)</f>
        <v>2887</v>
      </c>
      <c r="AF137" s="1">
        <f>VLOOKUP($B137,'1か月一覧'!$A:$AH,'2か月一覧'!AF$1,FALSE)+VLOOKUP($C137,'1か月一覧'!$A:$AH,'2か月一覧'!AF$1,FALSE)</f>
        <v>2981</v>
      </c>
      <c r="AG137" s="1">
        <f>VLOOKUP($B137,'1か月一覧'!$A:$AH,'2か月一覧'!AG$1,FALSE)+VLOOKUP($C137,'1か月一覧'!$A:$AH,'2か月一覧'!AG$1,FALSE)</f>
        <v>5677</v>
      </c>
      <c r="AH137" s="1">
        <f>VLOOKUP($B137,'1か月一覧'!$A:$AH,'2か月一覧'!AH$1,FALSE)+VLOOKUP($C137,'1か月一覧'!$A:$AH,'2か月一覧'!AH$1,FALSE)</f>
        <v>5877</v>
      </c>
      <c r="AI137" s="1">
        <f>VLOOKUP($B137,'1か月一覧'!$A:$AH,'2か月一覧'!AI$1,FALSE)+VLOOKUP($C137,'1か月一覧'!$A:$AH,'2か月一覧'!AI$1,FALSE)</f>
        <v>20777</v>
      </c>
      <c r="AJ137" s="1">
        <f>VLOOKUP($B137,'1か月一覧'!$A:$AH,'2か月一覧'!AJ$1,FALSE)+VLOOKUP($C137,'1か月一覧'!$A:$AH,'2か月一覧'!AJ$1,FALSE)</f>
        <v>2425</v>
      </c>
    </row>
    <row r="138" spans="1:36">
      <c r="A138" s="1">
        <v>134</v>
      </c>
      <c r="B138" s="1">
        <f t="shared" si="7"/>
        <v>67</v>
      </c>
      <c r="C138" s="1">
        <f t="shared" si="8"/>
        <v>67</v>
      </c>
      <c r="D138" s="1">
        <f>VLOOKUP($B138,'1か月一覧'!$A:$AH,'2か月一覧'!D$1,FALSE)+VLOOKUP($C138,'1か月一覧'!$A:$AH,'2か月一覧'!D$1,FALSE)</f>
        <v>26564</v>
      </c>
      <c r="E138" s="1">
        <f>VLOOKUP($B138,'1か月一覧'!$A:$AH,'2か月一覧'!E$1,FALSE)+VLOOKUP($C138,'1か月一覧'!$A:$AH,'2か月一覧'!E$1,FALSE)</f>
        <v>26564</v>
      </c>
      <c r="F138" s="1">
        <f>VLOOKUP($B138,'1か月一覧'!$A:$AH,'2か月一覧'!F$1,FALSE)+VLOOKUP($C138,'1か月一覧'!$A:$AH,'2か月一覧'!F$1,FALSE)</f>
        <v>26564</v>
      </c>
      <c r="G138" s="1">
        <f>VLOOKUP($B138,'1か月一覧'!$A:$AH,'2か月一覧'!G$1,FALSE)+VLOOKUP($C138,'1か月一覧'!$A:$AH,'2か月一覧'!G$1,FALSE)</f>
        <v>30462</v>
      </c>
      <c r="H138" s="1">
        <f>VLOOKUP($B138,'1か月一覧'!$A:$AH,'2か月一覧'!H$1,FALSE)+VLOOKUP($C138,'1か月一覧'!$A:$AH,'2か月一覧'!H$1,FALSE)</f>
        <v>30638</v>
      </c>
      <c r="I138" s="1">
        <f>VLOOKUP($B138,'1か月一覧'!$A:$AH,'2か月一覧'!I$1,FALSE)+VLOOKUP($C138,'1か月一覧'!$A:$AH,'2か月一覧'!I$1,FALSE)</f>
        <v>32002</v>
      </c>
      <c r="J138" s="1">
        <f>VLOOKUP($B138,'1か月一覧'!$A:$AH,'2か月一覧'!J$1,FALSE)+VLOOKUP($C138,'1か月一覧'!$A:$AH,'2か月一覧'!J$1,FALSE)</f>
        <v>33036</v>
      </c>
      <c r="K138" s="1">
        <f>VLOOKUP($B138,'1か月一覧'!$A:$AH,'2か月一覧'!K$1,FALSE)+VLOOKUP($C138,'1か月一覧'!$A:$AH,'2か月一覧'!K$1,FALSE)</f>
        <v>62692</v>
      </c>
      <c r="L138" s="1">
        <f>VLOOKUP($B138,'1か月一覧'!$A:$AH,'2か月一覧'!L$1,FALSE)+VLOOKUP($C138,'1か月一覧'!$A:$AH,'2か月一覧'!L$1,FALSE)</f>
        <v>64892</v>
      </c>
      <c r="M138" s="1">
        <f>VLOOKUP($B138,'1か月一覧'!$A:$AH,'2か月一覧'!M$1,FALSE)+VLOOKUP($C138,'1か月一覧'!$A:$AH,'2か月一覧'!M$1,FALSE)</f>
        <v>228792</v>
      </c>
      <c r="N138" s="1">
        <f>VLOOKUP($B138,'1か月一覧'!$A:$AH,'2か月一覧'!N$1,FALSE)+VLOOKUP($C138,'1か月一覧'!$A:$AH,'2か月一覧'!N$1,FALSE)</f>
        <v>26922</v>
      </c>
      <c r="O138" s="1">
        <f>VLOOKUP($B138,'1か月一覧'!$A:$AH,'2か月一覧'!O$1,FALSE)+VLOOKUP($C138,'1か月一覧'!$A:$AH,'2か月一覧'!O$1,FALSE)</f>
        <v>24150</v>
      </c>
      <c r="P138" s="1">
        <f>VLOOKUP($B138,'1か月一覧'!$A:$AH,'2か月一覧'!P$1,FALSE)+VLOOKUP($C138,'1か月一覧'!$A:$AH,'2か月一覧'!P$1,FALSE)</f>
        <v>24150</v>
      </c>
      <c r="Q138" s="1">
        <f>VLOOKUP($B138,'1か月一覧'!$A:$AH,'2か月一覧'!Q$1,FALSE)+VLOOKUP($C138,'1か月一覧'!$A:$AH,'2か月一覧'!Q$1,FALSE)</f>
        <v>24150</v>
      </c>
      <c r="R138" s="1">
        <f>VLOOKUP($B138,'1か月一覧'!$A:$AH,'2か月一覧'!R$1,FALSE)+VLOOKUP($C138,'1か月一覧'!$A:$AH,'2か月一覧'!R$1,FALSE)</f>
        <v>27694</v>
      </c>
      <c r="S138" s="1">
        <f>VLOOKUP($B138,'1か月一覧'!$A:$AH,'2か月一覧'!S$1,FALSE)+VLOOKUP($C138,'1か月一覧'!$A:$AH,'2か月一覧'!S$1,FALSE)</f>
        <v>27854</v>
      </c>
      <c r="T138" s="1">
        <f>VLOOKUP($B138,'1か月一覧'!$A:$AH,'2か月一覧'!T$1,FALSE)+VLOOKUP($C138,'1か月一覧'!$A:$AH,'2か月一覧'!T$1,FALSE)</f>
        <v>29094</v>
      </c>
      <c r="U138" s="1">
        <f>VLOOKUP($B138,'1か月一覧'!$A:$AH,'2か月一覧'!U$1,FALSE)+VLOOKUP($C138,'1か月一覧'!$A:$AH,'2か月一覧'!U$1,FALSE)</f>
        <v>30034</v>
      </c>
      <c r="V138" s="1">
        <f>VLOOKUP($B138,'1か月一覧'!$A:$AH,'2か月一覧'!V$1,FALSE)+VLOOKUP($C138,'1か月一覧'!$A:$AH,'2か月一覧'!V$1,FALSE)</f>
        <v>56994</v>
      </c>
      <c r="W138" s="1">
        <f>VLOOKUP($B138,'1か月一覧'!$A:$AH,'2か月一覧'!W$1,FALSE)+VLOOKUP($C138,'1か月一覧'!$A:$AH,'2か月一覧'!W$1,FALSE)</f>
        <v>58994</v>
      </c>
      <c r="X138" s="1">
        <f>VLOOKUP($B138,'1か月一覧'!$A:$AH,'2か月一覧'!X$1,FALSE)+VLOOKUP($C138,'1か月一覧'!$A:$AH,'2か月一覧'!X$1,FALSE)</f>
        <v>207994</v>
      </c>
      <c r="Y138" s="1">
        <f>VLOOKUP($B138,'1か月一覧'!$A:$AH,'2か月一覧'!Y$1,FALSE)+VLOOKUP($C138,'1か月一覧'!$A:$AH,'2か月一覧'!Y$1,FALSE)</f>
        <v>24476</v>
      </c>
      <c r="Z138" s="1">
        <f>VLOOKUP($B138,'1か月一覧'!$A:$AH,'2か月一覧'!Z$1,FALSE)+VLOOKUP($C138,'1か月一覧'!$A:$AH,'2か月一覧'!Z$1,FALSE)</f>
        <v>2414</v>
      </c>
      <c r="AA138" s="1">
        <f>VLOOKUP($B138,'1か月一覧'!$A:$AH,'2か月一覧'!AA$1,FALSE)+VLOOKUP($C138,'1か月一覧'!$A:$AH,'2か月一覧'!AA$1,FALSE)</f>
        <v>2414</v>
      </c>
      <c r="AB138" s="1">
        <f>VLOOKUP($B138,'1か月一覧'!$A:$AH,'2か月一覧'!AB$1,FALSE)+VLOOKUP($C138,'1か月一覧'!$A:$AH,'2か月一覧'!AB$1,FALSE)</f>
        <v>2414</v>
      </c>
      <c r="AC138" s="1">
        <f>VLOOKUP($B138,'1か月一覧'!$A:$AH,'2か月一覧'!AC$1,FALSE)+VLOOKUP($C138,'1か月一覧'!$A:$AH,'2か月一覧'!AC$1,FALSE)</f>
        <v>2768</v>
      </c>
      <c r="AD138" s="1">
        <f>VLOOKUP($B138,'1か月一覧'!$A:$AH,'2か月一覧'!AD$1,FALSE)+VLOOKUP($C138,'1か月一覧'!$A:$AH,'2か月一覧'!AD$1,FALSE)</f>
        <v>2784</v>
      </c>
      <c r="AE138" s="1">
        <f>VLOOKUP($B138,'1か月一覧'!$A:$AH,'2か月一覧'!AE$1,FALSE)+VLOOKUP($C138,'1か月一覧'!$A:$AH,'2か月一覧'!AE$1,FALSE)</f>
        <v>2908</v>
      </c>
      <c r="AF138" s="1">
        <f>VLOOKUP($B138,'1か月一覧'!$A:$AH,'2か月一覧'!AF$1,FALSE)+VLOOKUP($C138,'1か月一覧'!$A:$AH,'2か月一覧'!AF$1,FALSE)</f>
        <v>3002</v>
      </c>
      <c r="AG138" s="1">
        <f>VLOOKUP($B138,'1か月一覧'!$A:$AH,'2か月一覧'!AG$1,FALSE)+VLOOKUP($C138,'1か月一覧'!$A:$AH,'2か月一覧'!AG$1,FALSE)</f>
        <v>5698</v>
      </c>
      <c r="AH138" s="1">
        <f>VLOOKUP($B138,'1か月一覧'!$A:$AH,'2か月一覧'!AH$1,FALSE)+VLOOKUP($C138,'1か月一覧'!$A:$AH,'2か月一覧'!AH$1,FALSE)</f>
        <v>5898</v>
      </c>
      <c r="AI138" s="1">
        <f>VLOOKUP($B138,'1か月一覧'!$A:$AH,'2か月一覧'!AI$1,FALSE)+VLOOKUP($C138,'1か月一覧'!$A:$AH,'2か月一覧'!AI$1,FALSE)</f>
        <v>20798</v>
      </c>
      <c r="AJ138" s="1">
        <f>VLOOKUP($B138,'1か月一覧'!$A:$AH,'2か月一覧'!AJ$1,FALSE)+VLOOKUP($C138,'1か月一覧'!$A:$AH,'2か月一覧'!AJ$1,FALSE)</f>
        <v>2446</v>
      </c>
    </row>
    <row r="139" spans="1:36">
      <c r="A139" s="1">
        <v>135</v>
      </c>
      <c r="B139" s="1">
        <f t="shared" si="7"/>
        <v>68</v>
      </c>
      <c r="C139" s="1">
        <f t="shared" si="8"/>
        <v>67</v>
      </c>
      <c r="D139" s="1">
        <f>VLOOKUP($B139,'1か月一覧'!$A:$AH,'2か月一覧'!D$1,FALSE)+VLOOKUP($C139,'1か月一覧'!$A:$AH,'2か月一覧'!D$1,FALSE)</f>
        <v>26802</v>
      </c>
      <c r="E139" s="1">
        <f>VLOOKUP($B139,'1か月一覧'!$A:$AH,'2か月一覧'!E$1,FALSE)+VLOOKUP($C139,'1か月一覧'!$A:$AH,'2か月一覧'!E$1,FALSE)</f>
        <v>26802</v>
      </c>
      <c r="F139" s="1">
        <f>VLOOKUP($B139,'1か月一覧'!$A:$AH,'2か月一覧'!F$1,FALSE)+VLOOKUP($C139,'1か月一覧'!$A:$AH,'2か月一覧'!F$1,FALSE)</f>
        <v>26802</v>
      </c>
      <c r="G139" s="1">
        <f>VLOOKUP($B139,'1か月一覧'!$A:$AH,'2か月一覧'!G$1,FALSE)+VLOOKUP($C139,'1か月一覧'!$A:$AH,'2か月一覧'!G$1,FALSE)</f>
        <v>30700</v>
      </c>
      <c r="H139" s="1">
        <f>VLOOKUP($B139,'1か月一覧'!$A:$AH,'2か月一覧'!H$1,FALSE)+VLOOKUP($C139,'1か月一覧'!$A:$AH,'2か月一覧'!H$1,FALSE)</f>
        <v>30876</v>
      </c>
      <c r="I139" s="1">
        <f>VLOOKUP($B139,'1か月一覧'!$A:$AH,'2か月一覧'!I$1,FALSE)+VLOOKUP($C139,'1か月一覧'!$A:$AH,'2か月一覧'!I$1,FALSE)</f>
        <v>32240</v>
      </c>
      <c r="J139" s="1">
        <f>VLOOKUP($B139,'1か月一覧'!$A:$AH,'2か月一覧'!J$1,FALSE)+VLOOKUP($C139,'1か月一覧'!$A:$AH,'2か月一覧'!J$1,FALSE)</f>
        <v>33274</v>
      </c>
      <c r="K139" s="1">
        <f>VLOOKUP($B139,'1か月一覧'!$A:$AH,'2か月一覧'!K$1,FALSE)+VLOOKUP($C139,'1か月一覧'!$A:$AH,'2か月一覧'!K$1,FALSE)</f>
        <v>62930</v>
      </c>
      <c r="L139" s="1">
        <f>VLOOKUP($B139,'1か月一覧'!$A:$AH,'2か月一覧'!L$1,FALSE)+VLOOKUP($C139,'1か月一覧'!$A:$AH,'2か月一覧'!L$1,FALSE)</f>
        <v>65130</v>
      </c>
      <c r="M139" s="1">
        <f>VLOOKUP($B139,'1か月一覧'!$A:$AH,'2か月一覧'!M$1,FALSE)+VLOOKUP($C139,'1か月一覧'!$A:$AH,'2か月一覧'!M$1,FALSE)</f>
        <v>229030</v>
      </c>
      <c r="N139" s="1">
        <f>VLOOKUP($B139,'1か月一覧'!$A:$AH,'2か月一覧'!N$1,FALSE)+VLOOKUP($C139,'1か月一覧'!$A:$AH,'2か月一覧'!N$1,FALSE)</f>
        <v>27153</v>
      </c>
      <c r="O139" s="1">
        <f>VLOOKUP($B139,'1か月一覧'!$A:$AH,'2か月一覧'!O$1,FALSE)+VLOOKUP($C139,'1か月一覧'!$A:$AH,'2か月一覧'!O$1,FALSE)</f>
        <v>24366</v>
      </c>
      <c r="P139" s="1">
        <f>VLOOKUP($B139,'1か月一覧'!$A:$AH,'2か月一覧'!P$1,FALSE)+VLOOKUP($C139,'1か月一覧'!$A:$AH,'2か月一覧'!P$1,FALSE)</f>
        <v>24366</v>
      </c>
      <c r="Q139" s="1">
        <f>VLOOKUP($B139,'1か月一覧'!$A:$AH,'2か月一覧'!Q$1,FALSE)+VLOOKUP($C139,'1か月一覧'!$A:$AH,'2か月一覧'!Q$1,FALSE)</f>
        <v>24366</v>
      </c>
      <c r="R139" s="1">
        <f>VLOOKUP($B139,'1か月一覧'!$A:$AH,'2か月一覧'!R$1,FALSE)+VLOOKUP($C139,'1か月一覧'!$A:$AH,'2か月一覧'!R$1,FALSE)</f>
        <v>27910</v>
      </c>
      <c r="S139" s="1">
        <f>VLOOKUP($B139,'1か月一覧'!$A:$AH,'2か月一覧'!S$1,FALSE)+VLOOKUP($C139,'1か月一覧'!$A:$AH,'2か月一覧'!S$1,FALSE)</f>
        <v>28070</v>
      </c>
      <c r="T139" s="1">
        <f>VLOOKUP($B139,'1か月一覧'!$A:$AH,'2か月一覧'!T$1,FALSE)+VLOOKUP($C139,'1か月一覧'!$A:$AH,'2か月一覧'!T$1,FALSE)</f>
        <v>29310</v>
      </c>
      <c r="U139" s="1">
        <f>VLOOKUP($B139,'1か月一覧'!$A:$AH,'2か月一覧'!U$1,FALSE)+VLOOKUP($C139,'1か月一覧'!$A:$AH,'2か月一覧'!U$1,FALSE)</f>
        <v>30250</v>
      </c>
      <c r="V139" s="1">
        <f>VLOOKUP($B139,'1か月一覧'!$A:$AH,'2か月一覧'!V$1,FALSE)+VLOOKUP($C139,'1か月一覧'!$A:$AH,'2か月一覧'!V$1,FALSE)</f>
        <v>57210</v>
      </c>
      <c r="W139" s="1">
        <f>VLOOKUP($B139,'1か月一覧'!$A:$AH,'2か月一覧'!W$1,FALSE)+VLOOKUP($C139,'1か月一覧'!$A:$AH,'2か月一覧'!W$1,FALSE)</f>
        <v>59210</v>
      </c>
      <c r="X139" s="1">
        <f>VLOOKUP($B139,'1か月一覧'!$A:$AH,'2か月一覧'!X$1,FALSE)+VLOOKUP($C139,'1か月一覧'!$A:$AH,'2か月一覧'!X$1,FALSE)</f>
        <v>208210</v>
      </c>
      <c r="Y139" s="1">
        <f>VLOOKUP($B139,'1か月一覧'!$A:$AH,'2か月一覧'!Y$1,FALSE)+VLOOKUP($C139,'1か月一覧'!$A:$AH,'2か月一覧'!Y$1,FALSE)</f>
        <v>24686</v>
      </c>
      <c r="Z139" s="1">
        <f>VLOOKUP($B139,'1か月一覧'!$A:$AH,'2か月一覧'!Z$1,FALSE)+VLOOKUP($C139,'1か月一覧'!$A:$AH,'2か月一覧'!Z$1,FALSE)</f>
        <v>2436</v>
      </c>
      <c r="AA139" s="1">
        <f>VLOOKUP($B139,'1か月一覧'!$A:$AH,'2か月一覧'!AA$1,FALSE)+VLOOKUP($C139,'1か月一覧'!$A:$AH,'2か月一覧'!AA$1,FALSE)</f>
        <v>2436</v>
      </c>
      <c r="AB139" s="1">
        <f>VLOOKUP($B139,'1か月一覧'!$A:$AH,'2か月一覧'!AB$1,FALSE)+VLOOKUP($C139,'1か月一覧'!$A:$AH,'2か月一覧'!AB$1,FALSE)</f>
        <v>2436</v>
      </c>
      <c r="AC139" s="1">
        <f>VLOOKUP($B139,'1か月一覧'!$A:$AH,'2か月一覧'!AC$1,FALSE)+VLOOKUP($C139,'1か月一覧'!$A:$AH,'2か月一覧'!AC$1,FALSE)</f>
        <v>2790</v>
      </c>
      <c r="AD139" s="1">
        <f>VLOOKUP($B139,'1か月一覧'!$A:$AH,'2か月一覧'!AD$1,FALSE)+VLOOKUP($C139,'1か月一覧'!$A:$AH,'2か月一覧'!AD$1,FALSE)</f>
        <v>2806</v>
      </c>
      <c r="AE139" s="1">
        <f>VLOOKUP($B139,'1か月一覧'!$A:$AH,'2か月一覧'!AE$1,FALSE)+VLOOKUP($C139,'1か月一覧'!$A:$AH,'2か月一覧'!AE$1,FALSE)</f>
        <v>2930</v>
      </c>
      <c r="AF139" s="1">
        <f>VLOOKUP($B139,'1か月一覧'!$A:$AH,'2か月一覧'!AF$1,FALSE)+VLOOKUP($C139,'1か月一覧'!$A:$AH,'2か月一覧'!AF$1,FALSE)</f>
        <v>3024</v>
      </c>
      <c r="AG139" s="1">
        <f>VLOOKUP($B139,'1か月一覧'!$A:$AH,'2か月一覧'!AG$1,FALSE)+VLOOKUP($C139,'1か月一覧'!$A:$AH,'2か月一覧'!AG$1,FALSE)</f>
        <v>5720</v>
      </c>
      <c r="AH139" s="1">
        <f>VLOOKUP($B139,'1か月一覧'!$A:$AH,'2か月一覧'!AH$1,FALSE)+VLOOKUP($C139,'1か月一覧'!$A:$AH,'2か月一覧'!AH$1,FALSE)</f>
        <v>5920</v>
      </c>
      <c r="AI139" s="1">
        <f>VLOOKUP($B139,'1か月一覧'!$A:$AH,'2か月一覧'!AI$1,FALSE)+VLOOKUP($C139,'1か月一覧'!$A:$AH,'2か月一覧'!AI$1,FALSE)</f>
        <v>20820</v>
      </c>
      <c r="AJ139" s="1">
        <f>VLOOKUP($B139,'1か月一覧'!$A:$AH,'2か月一覧'!AJ$1,FALSE)+VLOOKUP($C139,'1か月一覧'!$A:$AH,'2か月一覧'!AJ$1,FALSE)</f>
        <v>2467</v>
      </c>
    </row>
    <row r="140" spans="1:36">
      <c r="A140" s="1">
        <v>136</v>
      </c>
      <c r="B140" s="1">
        <f t="shared" si="7"/>
        <v>68</v>
      </c>
      <c r="C140" s="1">
        <f t="shared" si="8"/>
        <v>68</v>
      </c>
      <c r="D140" s="1">
        <f>VLOOKUP($B140,'1か月一覧'!$A:$AH,'2か月一覧'!D$1,FALSE)+VLOOKUP($C140,'1か月一覧'!$A:$AH,'2か月一覧'!D$1,FALSE)</f>
        <v>27040</v>
      </c>
      <c r="E140" s="1">
        <f>VLOOKUP($B140,'1か月一覧'!$A:$AH,'2か月一覧'!E$1,FALSE)+VLOOKUP($C140,'1か月一覧'!$A:$AH,'2か月一覧'!E$1,FALSE)</f>
        <v>27040</v>
      </c>
      <c r="F140" s="1">
        <f>VLOOKUP($B140,'1か月一覧'!$A:$AH,'2か月一覧'!F$1,FALSE)+VLOOKUP($C140,'1か月一覧'!$A:$AH,'2か月一覧'!F$1,FALSE)</f>
        <v>27040</v>
      </c>
      <c r="G140" s="1">
        <f>VLOOKUP($B140,'1か月一覧'!$A:$AH,'2か月一覧'!G$1,FALSE)+VLOOKUP($C140,'1か月一覧'!$A:$AH,'2か月一覧'!G$1,FALSE)</f>
        <v>30938</v>
      </c>
      <c r="H140" s="1">
        <f>VLOOKUP($B140,'1か月一覧'!$A:$AH,'2か月一覧'!H$1,FALSE)+VLOOKUP($C140,'1か月一覧'!$A:$AH,'2か月一覧'!H$1,FALSE)</f>
        <v>31114</v>
      </c>
      <c r="I140" s="1">
        <f>VLOOKUP($B140,'1か月一覧'!$A:$AH,'2か月一覧'!I$1,FALSE)+VLOOKUP($C140,'1か月一覧'!$A:$AH,'2か月一覧'!I$1,FALSE)</f>
        <v>32478</v>
      </c>
      <c r="J140" s="1">
        <f>VLOOKUP($B140,'1か月一覧'!$A:$AH,'2か月一覧'!J$1,FALSE)+VLOOKUP($C140,'1か月一覧'!$A:$AH,'2か月一覧'!J$1,FALSE)</f>
        <v>33512</v>
      </c>
      <c r="K140" s="1">
        <f>VLOOKUP($B140,'1か月一覧'!$A:$AH,'2か月一覧'!K$1,FALSE)+VLOOKUP($C140,'1か月一覧'!$A:$AH,'2か月一覧'!K$1,FALSE)</f>
        <v>63168</v>
      </c>
      <c r="L140" s="1">
        <f>VLOOKUP($B140,'1か月一覧'!$A:$AH,'2か月一覧'!L$1,FALSE)+VLOOKUP($C140,'1か月一覧'!$A:$AH,'2か月一覧'!L$1,FALSE)</f>
        <v>65368</v>
      </c>
      <c r="M140" s="1">
        <f>VLOOKUP($B140,'1か月一覧'!$A:$AH,'2か月一覧'!M$1,FALSE)+VLOOKUP($C140,'1か月一覧'!$A:$AH,'2か月一覧'!M$1,FALSE)</f>
        <v>229268</v>
      </c>
      <c r="N140" s="1">
        <f>VLOOKUP($B140,'1か月一覧'!$A:$AH,'2か月一覧'!N$1,FALSE)+VLOOKUP($C140,'1か月一覧'!$A:$AH,'2か月一覧'!N$1,FALSE)</f>
        <v>27384</v>
      </c>
      <c r="O140" s="1">
        <f>VLOOKUP($B140,'1か月一覧'!$A:$AH,'2か月一覧'!O$1,FALSE)+VLOOKUP($C140,'1か月一覧'!$A:$AH,'2か月一覧'!O$1,FALSE)</f>
        <v>24582</v>
      </c>
      <c r="P140" s="1">
        <f>VLOOKUP($B140,'1か月一覧'!$A:$AH,'2か月一覧'!P$1,FALSE)+VLOOKUP($C140,'1か月一覧'!$A:$AH,'2か月一覧'!P$1,FALSE)</f>
        <v>24582</v>
      </c>
      <c r="Q140" s="1">
        <f>VLOOKUP($B140,'1か月一覧'!$A:$AH,'2か月一覧'!Q$1,FALSE)+VLOOKUP($C140,'1か月一覧'!$A:$AH,'2か月一覧'!Q$1,FALSE)</f>
        <v>24582</v>
      </c>
      <c r="R140" s="1">
        <f>VLOOKUP($B140,'1か月一覧'!$A:$AH,'2か月一覧'!R$1,FALSE)+VLOOKUP($C140,'1か月一覧'!$A:$AH,'2か月一覧'!R$1,FALSE)</f>
        <v>28126</v>
      </c>
      <c r="S140" s="1">
        <f>VLOOKUP($B140,'1か月一覧'!$A:$AH,'2か月一覧'!S$1,FALSE)+VLOOKUP($C140,'1か月一覧'!$A:$AH,'2か月一覧'!S$1,FALSE)</f>
        <v>28286</v>
      </c>
      <c r="T140" s="1">
        <f>VLOOKUP($B140,'1か月一覧'!$A:$AH,'2か月一覧'!T$1,FALSE)+VLOOKUP($C140,'1か月一覧'!$A:$AH,'2か月一覧'!T$1,FALSE)</f>
        <v>29526</v>
      </c>
      <c r="U140" s="1">
        <f>VLOOKUP($B140,'1か月一覧'!$A:$AH,'2か月一覧'!U$1,FALSE)+VLOOKUP($C140,'1か月一覧'!$A:$AH,'2か月一覧'!U$1,FALSE)</f>
        <v>30466</v>
      </c>
      <c r="V140" s="1">
        <f>VLOOKUP($B140,'1か月一覧'!$A:$AH,'2か月一覧'!V$1,FALSE)+VLOOKUP($C140,'1か月一覧'!$A:$AH,'2か月一覧'!V$1,FALSE)</f>
        <v>57426</v>
      </c>
      <c r="W140" s="1">
        <f>VLOOKUP($B140,'1か月一覧'!$A:$AH,'2か月一覧'!W$1,FALSE)+VLOOKUP($C140,'1か月一覧'!$A:$AH,'2か月一覧'!W$1,FALSE)</f>
        <v>59426</v>
      </c>
      <c r="X140" s="1">
        <f>VLOOKUP($B140,'1か月一覧'!$A:$AH,'2か月一覧'!X$1,FALSE)+VLOOKUP($C140,'1か月一覧'!$A:$AH,'2か月一覧'!X$1,FALSE)</f>
        <v>208426</v>
      </c>
      <c r="Y140" s="1">
        <f>VLOOKUP($B140,'1か月一覧'!$A:$AH,'2か月一覧'!Y$1,FALSE)+VLOOKUP($C140,'1か月一覧'!$A:$AH,'2か月一覧'!Y$1,FALSE)</f>
        <v>24896</v>
      </c>
      <c r="Z140" s="1">
        <f>VLOOKUP($B140,'1か月一覧'!$A:$AH,'2か月一覧'!Z$1,FALSE)+VLOOKUP($C140,'1か月一覧'!$A:$AH,'2か月一覧'!Z$1,FALSE)</f>
        <v>2458</v>
      </c>
      <c r="AA140" s="1">
        <f>VLOOKUP($B140,'1か月一覧'!$A:$AH,'2か月一覧'!AA$1,FALSE)+VLOOKUP($C140,'1か月一覧'!$A:$AH,'2か月一覧'!AA$1,FALSE)</f>
        <v>2458</v>
      </c>
      <c r="AB140" s="1">
        <f>VLOOKUP($B140,'1か月一覧'!$A:$AH,'2か月一覧'!AB$1,FALSE)+VLOOKUP($C140,'1か月一覧'!$A:$AH,'2か月一覧'!AB$1,FALSE)</f>
        <v>2458</v>
      </c>
      <c r="AC140" s="1">
        <f>VLOOKUP($B140,'1か月一覧'!$A:$AH,'2か月一覧'!AC$1,FALSE)+VLOOKUP($C140,'1か月一覧'!$A:$AH,'2か月一覧'!AC$1,FALSE)</f>
        <v>2812</v>
      </c>
      <c r="AD140" s="1">
        <f>VLOOKUP($B140,'1か月一覧'!$A:$AH,'2か月一覧'!AD$1,FALSE)+VLOOKUP($C140,'1か月一覧'!$A:$AH,'2か月一覧'!AD$1,FALSE)</f>
        <v>2828</v>
      </c>
      <c r="AE140" s="1">
        <f>VLOOKUP($B140,'1か月一覧'!$A:$AH,'2か月一覧'!AE$1,FALSE)+VLOOKUP($C140,'1か月一覧'!$A:$AH,'2か月一覧'!AE$1,FALSE)</f>
        <v>2952</v>
      </c>
      <c r="AF140" s="1">
        <f>VLOOKUP($B140,'1か月一覧'!$A:$AH,'2か月一覧'!AF$1,FALSE)+VLOOKUP($C140,'1か月一覧'!$A:$AH,'2か月一覧'!AF$1,FALSE)</f>
        <v>3046</v>
      </c>
      <c r="AG140" s="1">
        <f>VLOOKUP($B140,'1か月一覧'!$A:$AH,'2か月一覧'!AG$1,FALSE)+VLOOKUP($C140,'1か月一覧'!$A:$AH,'2か月一覧'!AG$1,FALSE)</f>
        <v>5742</v>
      </c>
      <c r="AH140" s="1">
        <f>VLOOKUP($B140,'1か月一覧'!$A:$AH,'2か月一覧'!AH$1,FALSE)+VLOOKUP($C140,'1か月一覧'!$A:$AH,'2か月一覧'!AH$1,FALSE)</f>
        <v>5942</v>
      </c>
      <c r="AI140" s="1">
        <f>VLOOKUP($B140,'1か月一覧'!$A:$AH,'2か月一覧'!AI$1,FALSE)+VLOOKUP($C140,'1か月一覧'!$A:$AH,'2か月一覧'!AI$1,FALSE)</f>
        <v>20842</v>
      </c>
      <c r="AJ140" s="1">
        <f>VLOOKUP($B140,'1か月一覧'!$A:$AH,'2か月一覧'!AJ$1,FALSE)+VLOOKUP($C140,'1か月一覧'!$A:$AH,'2か月一覧'!AJ$1,FALSE)</f>
        <v>2488</v>
      </c>
    </row>
    <row r="141" spans="1:36">
      <c r="A141" s="1">
        <v>137</v>
      </c>
      <c r="B141" s="1">
        <f t="shared" si="7"/>
        <v>69</v>
      </c>
      <c r="C141" s="1">
        <f t="shared" si="8"/>
        <v>68</v>
      </c>
      <c r="D141" s="1">
        <f>VLOOKUP($B141,'1か月一覧'!$A:$AH,'2か月一覧'!D$1,FALSE)+VLOOKUP($C141,'1か月一覧'!$A:$AH,'2か月一覧'!D$1,FALSE)</f>
        <v>27277</v>
      </c>
      <c r="E141" s="1">
        <f>VLOOKUP($B141,'1か月一覧'!$A:$AH,'2か月一覧'!E$1,FALSE)+VLOOKUP($C141,'1か月一覧'!$A:$AH,'2か月一覧'!E$1,FALSE)</f>
        <v>27277</v>
      </c>
      <c r="F141" s="1">
        <f>VLOOKUP($B141,'1か月一覧'!$A:$AH,'2か月一覧'!F$1,FALSE)+VLOOKUP($C141,'1か月一覧'!$A:$AH,'2か月一覧'!F$1,FALSE)</f>
        <v>27277</v>
      </c>
      <c r="G141" s="1">
        <f>VLOOKUP($B141,'1か月一覧'!$A:$AH,'2か月一覧'!G$1,FALSE)+VLOOKUP($C141,'1か月一覧'!$A:$AH,'2か月一覧'!G$1,FALSE)</f>
        <v>31175</v>
      </c>
      <c r="H141" s="1">
        <f>VLOOKUP($B141,'1か月一覧'!$A:$AH,'2か月一覧'!H$1,FALSE)+VLOOKUP($C141,'1か月一覧'!$A:$AH,'2か月一覧'!H$1,FALSE)</f>
        <v>31351</v>
      </c>
      <c r="I141" s="1">
        <f>VLOOKUP($B141,'1か月一覧'!$A:$AH,'2か月一覧'!I$1,FALSE)+VLOOKUP($C141,'1か月一覧'!$A:$AH,'2か月一覧'!I$1,FALSE)</f>
        <v>32715</v>
      </c>
      <c r="J141" s="1">
        <f>VLOOKUP($B141,'1か月一覧'!$A:$AH,'2か月一覧'!J$1,FALSE)+VLOOKUP($C141,'1か月一覧'!$A:$AH,'2か月一覧'!J$1,FALSE)</f>
        <v>33749</v>
      </c>
      <c r="K141" s="1">
        <f>VLOOKUP($B141,'1か月一覧'!$A:$AH,'2か月一覧'!K$1,FALSE)+VLOOKUP($C141,'1か月一覧'!$A:$AH,'2か月一覧'!K$1,FALSE)</f>
        <v>63405</v>
      </c>
      <c r="L141" s="1">
        <f>VLOOKUP($B141,'1か月一覧'!$A:$AH,'2か月一覧'!L$1,FALSE)+VLOOKUP($C141,'1か月一覧'!$A:$AH,'2か月一覧'!L$1,FALSE)</f>
        <v>65605</v>
      </c>
      <c r="M141" s="1">
        <f>VLOOKUP($B141,'1か月一覧'!$A:$AH,'2か月一覧'!M$1,FALSE)+VLOOKUP($C141,'1か月一覧'!$A:$AH,'2か月一覧'!M$1,FALSE)</f>
        <v>229505</v>
      </c>
      <c r="N141" s="1">
        <f>VLOOKUP($B141,'1か月一覧'!$A:$AH,'2か月一覧'!N$1,FALSE)+VLOOKUP($C141,'1か月一覧'!$A:$AH,'2か月一覧'!N$1,FALSE)</f>
        <v>27615</v>
      </c>
      <c r="O141" s="1">
        <f>VLOOKUP($B141,'1か月一覧'!$A:$AH,'2か月一覧'!O$1,FALSE)+VLOOKUP($C141,'1か月一覧'!$A:$AH,'2か月一覧'!O$1,FALSE)</f>
        <v>24798</v>
      </c>
      <c r="P141" s="1">
        <f>VLOOKUP($B141,'1か月一覧'!$A:$AH,'2か月一覧'!P$1,FALSE)+VLOOKUP($C141,'1か月一覧'!$A:$AH,'2か月一覧'!P$1,FALSE)</f>
        <v>24798</v>
      </c>
      <c r="Q141" s="1">
        <f>VLOOKUP($B141,'1か月一覧'!$A:$AH,'2か月一覧'!Q$1,FALSE)+VLOOKUP($C141,'1か月一覧'!$A:$AH,'2か月一覧'!Q$1,FALSE)</f>
        <v>24798</v>
      </c>
      <c r="R141" s="1">
        <f>VLOOKUP($B141,'1か月一覧'!$A:$AH,'2か月一覧'!R$1,FALSE)+VLOOKUP($C141,'1か月一覧'!$A:$AH,'2か月一覧'!R$1,FALSE)</f>
        <v>28342</v>
      </c>
      <c r="S141" s="1">
        <f>VLOOKUP($B141,'1か月一覧'!$A:$AH,'2か月一覧'!S$1,FALSE)+VLOOKUP($C141,'1か月一覧'!$A:$AH,'2か月一覧'!S$1,FALSE)</f>
        <v>28502</v>
      </c>
      <c r="T141" s="1">
        <f>VLOOKUP($B141,'1か月一覧'!$A:$AH,'2か月一覧'!T$1,FALSE)+VLOOKUP($C141,'1か月一覧'!$A:$AH,'2か月一覧'!T$1,FALSE)</f>
        <v>29742</v>
      </c>
      <c r="U141" s="1">
        <f>VLOOKUP($B141,'1か月一覧'!$A:$AH,'2か月一覧'!U$1,FALSE)+VLOOKUP($C141,'1か月一覧'!$A:$AH,'2か月一覧'!U$1,FALSE)</f>
        <v>30682</v>
      </c>
      <c r="V141" s="1">
        <f>VLOOKUP($B141,'1か月一覧'!$A:$AH,'2か月一覧'!V$1,FALSE)+VLOOKUP($C141,'1か月一覧'!$A:$AH,'2か月一覧'!V$1,FALSE)</f>
        <v>57642</v>
      </c>
      <c r="W141" s="1">
        <f>VLOOKUP($B141,'1か月一覧'!$A:$AH,'2か月一覧'!W$1,FALSE)+VLOOKUP($C141,'1か月一覧'!$A:$AH,'2か月一覧'!W$1,FALSE)</f>
        <v>59642</v>
      </c>
      <c r="X141" s="1">
        <f>VLOOKUP($B141,'1か月一覧'!$A:$AH,'2か月一覧'!X$1,FALSE)+VLOOKUP($C141,'1か月一覧'!$A:$AH,'2か月一覧'!X$1,FALSE)</f>
        <v>208642</v>
      </c>
      <c r="Y141" s="1">
        <f>VLOOKUP($B141,'1か月一覧'!$A:$AH,'2か月一覧'!Y$1,FALSE)+VLOOKUP($C141,'1か月一覧'!$A:$AH,'2か月一覧'!Y$1,FALSE)</f>
        <v>25106</v>
      </c>
      <c r="Z141" s="1">
        <f>VLOOKUP($B141,'1か月一覧'!$A:$AH,'2か月一覧'!Z$1,FALSE)+VLOOKUP($C141,'1か月一覧'!$A:$AH,'2か月一覧'!Z$1,FALSE)</f>
        <v>2479</v>
      </c>
      <c r="AA141" s="1">
        <f>VLOOKUP($B141,'1か月一覧'!$A:$AH,'2か月一覧'!AA$1,FALSE)+VLOOKUP($C141,'1か月一覧'!$A:$AH,'2か月一覧'!AA$1,FALSE)</f>
        <v>2479</v>
      </c>
      <c r="AB141" s="1">
        <f>VLOOKUP($B141,'1か月一覧'!$A:$AH,'2か月一覧'!AB$1,FALSE)+VLOOKUP($C141,'1か月一覧'!$A:$AH,'2か月一覧'!AB$1,FALSE)</f>
        <v>2479</v>
      </c>
      <c r="AC141" s="1">
        <f>VLOOKUP($B141,'1か月一覧'!$A:$AH,'2か月一覧'!AC$1,FALSE)+VLOOKUP($C141,'1か月一覧'!$A:$AH,'2か月一覧'!AC$1,FALSE)</f>
        <v>2833</v>
      </c>
      <c r="AD141" s="1">
        <f>VLOOKUP($B141,'1か月一覧'!$A:$AH,'2か月一覧'!AD$1,FALSE)+VLOOKUP($C141,'1か月一覧'!$A:$AH,'2か月一覧'!AD$1,FALSE)</f>
        <v>2849</v>
      </c>
      <c r="AE141" s="1">
        <f>VLOOKUP($B141,'1か月一覧'!$A:$AH,'2か月一覧'!AE$1,FALSE)+VLOOKUP($C141,'1か月一覧'!$A:$AH,'2か月一覧'!AE$1,FALSE)</f>
        <v>2973</v>
      </c>
      <c r="AF141" s="1">
        <f>VLOOKUP($B141,'1か月一覧'!$A:$AH,'2か月一覧'!AF$1,FALSE)+VLOOKUP($C141,'1か月一覧'!$A:$AH,'2か月一覧'!AF$1,FALSE)</f>
        <v>3067</v>
      </c>
      <c r="AG141" s="1">
        <f>VLOOKUP($B141,'1か月一覧'!$A:$AH,'2か月一覧'!AG$1,FALSE)+VLOOKUP($C141,'1か月一覧'!$A:$AH,'2か月一覧'!AG$1,FALSE)</f>
        <v>5763</v>
      </c>
      <c r="AH141" s="1">
        <f>VLOOKUP($B141,'1か月一覧'!$A:$AH,'2か月一覧'!AH$1,FALSE)+VLOOKUP($C141,'1か月一覧'!$A:$AH,'2か月一覧'!AH$1,FALSE)</f>
        <v>5963</v>
      </c>
      <c r="AI141" s="1">
        <f>VLOOKUP($B141,'1か月一覧'!$A:$AH,'2か月一覧'!AI$1,FALSE)+VLOOKUP($C141,'1か月一覧'!$A:$AH,'2か月一覧'!AI$1,FALSE)</f>
        <v>20863</v>
      </c>
      <c r="AJ141" s="1">
        <f>VLOOKUP($B141,'1か月一覧'!$A:$AH,'2か月一覧'!AJ$1,FALSE)+VLOOKUP($C141,'1か月一覧'!$A:$AH,'2か月一覧'!AJ$1,FALSE)</f>
        <v>2509</v>
      </c>
    </row>
    <row r="142" spans="1:36">
      <c r="A142" s="1">
        <v>138</v>
      </c>
      <c r="B142" s="1">
        <f t="shared" si="7"/>
        <v>69</v>
      </c>
      <c r="C142" s="1">
        <f t="shared" si="8"/>
        <v>69</v>
      </c>
      <c r="D142" s="1">
        <f>VLOOKUP($B142,'1か月一覧'!$A:$AH,'2か月一覧'!D$1,FALSE)+VLOOKUP($C142,'1か月一覧'!$A:$AH,'2か月一覧'!D$1,FALSE)</f>
        <v>27514</v>
      </c>
      <c r="E142" s="1">
        <f>VLOOKUP($B142,'1か月一覧'!$A:$AH,'2か月一覧'!E$1,FALSE)+VLOOKUP($C142,'1か月一覧'!$A:$AH,'2か月一覧'!E$1,FALSE)</f>
        <v>27514</v>
      </c>
      <c r="F142" s="1">
        <f>VLOOKUP($B142,'1か月一覧'!$A:$AH,'2か月一覧'!F$1,FALSE)+VLOOKUP($C142,'1か月一覧'!$A:$AH,'2か月一覧'!F$1,FALSE)</f>
        <v>27514</v>
      </c>
      <c r="G142" s="1">
        <f>VLOOKUP($B142,'1か月一覧'!$A:$AH,'2か月一覧'!G$1,FALSE)+VLOOKUP($C142,'1か月一覧'!$A:$AH,'2か月一覧'!G$1,FALSE)</f>
        <v>31412</v>
      </c>
      <c r="H142" s="1">
        <f>VLOOKUP($B142,'1か月一覧'!$A:$AH,'2か月一覧'!H$1,FALSE)+VLOOKUP($C142,'1か月一覧'!$A:$AH,'2か月一覧'!H$1,FALSE)</f>
        <v>31588</v>
      </c>
      <c r="I142" s="1">
        <f>VLOOKUP($B142,'1か月一覧'!$A:$AH,'2か月一覧'!I$1,FALSE)+VLOOKUP($C142,'1か月一覧'!$A:$AH,'2か月一覧'!I$1,FALSE)</f>
        <v>32952</v>
      </c>
      <c r="J142" s="1">
        <f>VLOOKUP($B142,'1か月一覧'!$A:$AH,'2か月一覧'!J$1,FALSE)+VLOOKUP($C142,'1か月一覧'!$A:$AH,'2か月一覧'!J$1,FALSE)</f>
        <v>33986</v>
      </c>
      <c r="K142" s="1">
        <f>VLOOKUP($B142,'1か月一覧'!$A:$AH,'2か月一覧'!K$1,FALSE)+VLOOKUP($C142,'1か月一覧'!$A:$AH,'2か月一覧'!K$1,FALSE)</f>
        <v>63642</v>
      </c>
      <c r="L142" s="1">
        <f>VLOOKUP($B142,'1か月一覧'!$A:$AH,'2か月一覧'!L$1,FALSE)+VLOOKUP($C142,'1か月一覧'!$A:$AH,'2か月一覧'!L$1,FALSE)</f>
        <v>65842</v>
      </c>
      <c r="M142" s="1">
        <f>VLOOKUP($B142,'1か月一覧'!$A:$AH,'2か月一覧'!M$1,FALSE)+VLOOKUP($C142,'1か月一覧'!$A:$AH,'2か月一覧'!M$1,FALSE)</f>
        <v>229742</v>
      </c>
      <c r="N142" s="1">
        <f>VLOOKUP($B142,'1か月一覧'!$A:$AH,'2か月一覧'!N$1,FALSE)+VLOOKUP($C142,'1か月一覧'!$A:$AH,'2か月一覧'!N$1,FALSE)</f>
        <v>27846</v>
      </c>
      <c r="O142" s="1">
        <f>VLOOKUP($B142,'1か月一覧'!$A:$AH,'2か月一覧'!O$1,FALSE)+VLOOKUP($C142,'1か月一覧'!$A:$AH,'2か月一覧'!O$1,FALSE)</f>
        <v>25014</v>
      </c>
      <c r="P142" s="1">
        <f>VLOOKUP($B142,'1か月一覧'!$A:$AH,'2か月一覧'!P$1,FALSE)+VLOOKUP($C142,'1か月一覧'!$A:$AH,'2か月一覧'!P$1,FALSE)</f>
        <v>25014</v>
      </c>
      <c r="Q142" s="1">
        <f>VLOOKUP($B142,'1か月一覧'!$A:$AH,'2か月一覧'!Q$1,FALSE)+VLOOKUP($C142,'1か月一覧'!$A:$AH,'2か月一覧'!Q$1,FALSE)</f>
        <v>25014</v>
      </c>
      <c r="R142" s="1">
        <f>VLOOKUP($B142,'1か月一覧'!$A:$AH,'2か月一覧'!R$1,FALSE)+VLOOKUP($C142,'1か月一覧'!$A:$AH,'2か月一覧'!R$1,FALSE)</f>
        <v>28558</v>
      </c>
      <c r="S142" s="1">
        <f>VLOOKUP($B142,'1か月一覧'!$A:$AH,'2か月一覧'!S$1,FALSE)+VLOOKUP($C142,'1か月一覧'!$A:$AH,'2か月一覧'!S$1,FALSE)</f>
        <v>28718</v>
      </c>
      <c r="T142" s="1">
        <f>VLOOKUP($B142,'1か月一覧'!$A:$AH,'2か月一覧'!T$1,FALSE)+VLOOKUP($C142,'1か月一覧'!$A:$AH,'2か月一覧'!T$1,FALSE)</f>
        <v>29958</v>
      </c>
      <c r="U142" s="1">
        <f>VLOOKUP($B142,'1か月一覧'!$A:$AH,'2か月一覧'!U$1,FALSE)+VLOOKUP($C142,'1か月一覧'!$A:$AH,'2か月一覧'!U$1,FALSE)</f>
        <v>30898</v>
      </c>
      <c r="V142" s="1">
        <f>VLOOKUP($B142,'1か月一覧'!$A:$AH,'2か月一覧'!V$1,FALSE)+VLOOKUP($C142,'1か月一覧'!$A:$AH,'2か月一覧'!V$1,FALSE)</f>
        <v>57858</v>
      </c>
      <c r="W142" s="1">
        <f>VLOOKUP($B142,'1か月一覧'!$A:$AH,'2か月一覧'!W$1,FALSE)+VLOOKUP($C142,'1か月一覧'!$A:$AH,'2か月一覧'!W$1,FALSE)</f>
        <v>59858</v>
      </c>
      <c r="X142" s="1">
        <f>VLOOKUP($B142,'1か月一覧'!$A:$AH,'2か月一覧'!X$1,FALSE)+VLOOKUP($C142,'1か月一覧'!$A:$AH,'2か月一覧'!X$1,FALSE)</f>
        <v>208858</v>
      </c>
      <c r="Y142" s="1">
        <f>VLOOKUP($B142,'1か月一覧'!$A:$AH,'2か月一覧'!Y$1,FALSE)+VLOOKUP($C142,'1か月一覧'!$A:$AH,'2か月一覧'!Y$1,FALSE)</f>
        <v>25316</v>
      </c>
      <c r="Z142" s="1">
        <f>VLOOKUP($B142,'1か月一覧'!$A:$AH,'2か月一覧'!Z$1,FALSE)+VLOOKUP($C142,'1か月一覧'!$A:$AH,'2か月一覧'!Z$1,FALSE)</f>
        <v>2500</v>
      </c>
      <c r="AA142" s="1">
        <f>VLOOKUP($B142,'1か月一覧'!$A:$AH,'2か月一覧'!AA$1,FALSE)+VLOOKUP($C142,'1か月一覧'!$A:$AH,'2か月一覧'!AA$1,FALSE)</f>
        <v>2500</v>
      </c>
      <c r="AB142" s="1">
        <f>VLOOKUP($B142,'1か月一覧'!$A:$AH,'2か月一覧'!AB$1,FALSE)+VLOOKUP($C142,'1か月一覧'!$A:$AH,'2か月一覧'!AB$1,FALSE)</f>
        <v>2500</v>
      </c>
      <c r="AC142" s="1">
        <f>VLOOKUP($B142,'1か月一覧'!$A:$AH,'2か月一覧'!AC$1,FALSE)+VLOOKUP($C142,'1か月一覧'!$A:$AH,'2か月一覧'!AC$1,FALSE)</f>
        <v>2854</v>
      </c>
      <c r="AD142" s="1">
        <f>VLOOKUP($B142,'1か月一覧'!$A:$AH,'2か月一覧'!AD$1,FALSE)+VLOOKUP($C142,'1か月一覧'!$A:$AH,'2か月一覧'!AD$1,FALSE)</f>
        <v>2870</v>
      </c>
      <c r="AE142" s="1">
        <f>VLOOKUP($B142,'1か月一覧'!$A:$AH,'2か月一覧'!AE$1,FALSE)+VLOOKUP($C142,'1か月一覧'!$A:$AH,'2か月一覧'!AE$1,FALSE)</f>
        <v>2994</v>
      </c>
      <c r="AF142" s="1">
        <f>VLOOKUP($B142,'1か月一覧'!$A:$AH,'2か月一覧'!AF$1,FALSE)+VLOOKUP($C142,'1か月一覧'!$A:$AH,'2か月一覧'!AF$1,FALSE)</f>
        <v>3088</v>
      </c>
      <c r="AG142" s="1">
        <f>VLOOKUP($B142,'1か月一覧'!$A:$AH,'2か月一覧'!AG$1,FALSE)+VLOOKUP($C142,'1か月一覧'!$A:$AH,'2か月一覧'!AG$1,FALSE)</f>
        <v>5784</v>
      </c>
      <c r="AH142" s="1">
        <f>VLOOKUP($B142,'1か月一覧'!$A:$AH,'2か月一覧'!AH$1,FALSE)+VLOOKUP($C142,'1か月一覧'!$A:$AH,'2か月一覧'!AH$1,FALSE)</f>
        <v>5984</v>
      </c>
      <c r="AI142" s="1">
        <f>VLOOKUP($B142,'1か月一覧'!$A:$AH,'2か月一覧'!AI$1,FALSE)+VLOOKUP($C142,'1か月一覧'!$A:$AH,'2か月一覧'!AI$1,FALSE)</f>
        <v>20884</v>
      </c>
      <c r="AJ142" s="1">
        <f>VLOOKUP($B142,'1か月一覧'!$A:$AH,'2か月一覧'!AJ$1,FALSE)+VLOOKUP($C142,'1か月一覧'!$A:$AH,'2か月一覧'!AJ$1,FALSE)</f>
        <v>2530</v>
      </c>
    </row>
    <row r="143" spans="1:36">
      <c r="A143" s="1">
        <v>139</v>
      </c>
      <c r="B143" s="1">
        <f t="shared" si="7"/>
        <v>70</v>
      </c>
      <c r="C143" s="1">
        <f t="shared" si="8"/>
        <v>69</v>
      </c>
      <c r="D143" s="1">
        <f>VLOOKUP($B143,'1か月一覧'!$A:$AH,'2か月一覧'!D$1,FALSE)+VLOOKUP($C143,'1か月一覧'!$A:$AH,'2か月一覧'!D$1,FALSE)</f>
        <v>27752</v>
      </c>
      <c r="E143" s="1">
        <f>VLOOKUP($B143,'1か月一覧'!$A:$AH,'2か月一覧'!E$1,FALSE)+VLOOKUP($C143,'1か月一覧'!$A:$AH,'2か月一覧'!E$1,FALSE)</f>
        <v>27752</v>
      </c>
      <c r="F143" s="1">
        <f>VLOOKUP($B143,'1か月一覧'!$A:$AH,'2か月一覧'!F$1,FALSE)+VLOOKUP($C143,'1か月一覧'!$A:$AH,'2か月一覧'!F$1,FALSE)</f>
        <v>27752</v>
      </c>
      <c r="G143" s="1">
        <f>VLOOKUP($B143,'1か月一覧'!$A:$AH,'2か月一覧'!G$1,FALSE)+VLOOKUP($C143,'1か月一覧'!$A:$AH,'2か月一覧'!G$1,FALSE)</f>
        <v>31650</v>
      </c>
      <c r="H143" s="1">
        <f>VLOOKUP($B143,'1か月一覧'!$A:$AH,'2か月一覧'!H$1,FALSE)+VLOOKUP($C143,'1か月一覧'!$A:$AH,'2か月一覧'!H$1,FALSE)</f>
        <v>31826</v>
      </c>
      <c r="I143" s="1">
        <f>VLOOKUP($B143,'1か月一覧'!$A:$AH,'2か月一覧'!I$1,FALSE)+VLOOKUP($C143,'1か月一覧'!$A:$AH,'2か月一覧'!I$1,FALSE)</f>
        <v>33190</v>
      </c>
      <c r="J143" s="1">
        <f>VLOOKUP($B143,'1か月一覧'!$A:$AH,'2か月一覧'!J$1,FALSE)+VLOOKUP($C143,'1か月一覧'!$A:$AH,'2か月一覧'!J$1,FALSE)</f>
        <v>34224</v>
      </c>
      <c r="K143" s="1">
        <f>VLOOKUP($B143,'1か月一覧'!$A:$AH,'2か月一覧'!K$1,FALSE)+VLOOKUP($C143,'1か月一覧'!$A:$AH,'2か月一覧'!K$1,FALSE)</f>
        <v>63880</v>
      </c>
      <c r="L143" s="1">
        <f>VLOOKUP($B143,'1か月一覧'!$A:$AH,'2か月一覧'!L$1,FALSE)+VLOOKUP($C143,'1か月一覧'!$A:$AH,'2か月一覧'!L$1,FALSE)</f>
        <v>66080</v>
      </c>
      <c r="M143" s="1">
        <f>VLOOKUP($B143,'1か月一覧'!$A:$AH,'2か月一覧'!M$1,FALSE)+VLOOKUP($C143,'1か月一覧'!$A:$AH,'2か月一覧'!M$1,FALSE)</f>
        <v>229980</v>
      </c>
      <c r="N143" s="1">
        <f>VLOOKUP($B143,'1か月一覧'!$A:$AH,'2か月一覧'!N$1,FALSE)+VLOOKUP($C143,'1か月一覧'!$A:$AH,'2か月一覧'!N$1,FALSE)</f>
        <v>28077</v>
      </c>
      <c r="O143" s="1">
        <f>VLOOKUP($B143,'1か月一覧'!$A:$AH,'2か月一覧'!O$1,FALSE)+VLOOKUP($C143,'1か月一覧'!$A:$AH,'2か月一覧'!O$1,FALSE)</f>
        <v>25230</v>
      </c>
      <c r="P143" s="1">
        <f>VLOOKUP($B143,'1か月一覧'!$A:$AH,'2か月一覧'!P$1,FALSE)+VLOOKUP($C143,'1か月一覧'!$A:$AH,'2か月一覧'!P$1,FALSE)</f>
        <v>25230</v>
      </c>
      <c r="Q143" s="1">
        <f>VLOOKUP($B143,'1か月一覧'!$A:$AH,'2か月一覧'!Q$1,FALSE)+VLOOKUP($C143,'1か月一覧'!$A:$AH,'2か月一覧'!Q$1,FALSE)</f>
        <v>25230</v>
      </c>
      <c r="R143" s="1">
        <f>VLOOKUP($B143,'1か月一覧'!$A:$AH,'2か月一覧'!R$1,FALSE)+VLOOKUP($C143,'1か月一覧'!$A:$AH,'2か月一覧'!R$1,FALSE)</f>
        <v>28774</v>
      </c>
      <c r="S143" s="1">
        <f>VLOOKUP($B143,'1か月一覧'!$A:$AH,'2か月一覧'!S$1,FALSE)+VLOOKUP($C143,'1か月一覧'!$A:$AH,'2か月一覧'!S$1,FALSE)</f>
        <v>28934</v>
      </c>
      <c r="T143" s="1">
        <f>VLOOKUP($B143,'1か月一覧'!$A:$AH,'2か月一覧'!T$1,FALSE)+VLOOKUP($C143,'1か月一覧'!$A:$AH,'2か月一覧'!T$1,FALSE)</f>
        <v>30174</v>
      </c>
      <c r="U143" s="1">
        <f>VLOOKUP($B143,'1か月一覧'!$A:$AH,'2か月一覧'!U$1,FALSE)+VLOOKUP($C143,'1か月一覧'!$A:$AH,'2か月一覧'!U$1,FALSE)</f>
        <v>31114</v>
      </c>
      <c r="V143" s="1">
        <f>VLOOKUP($B143,'1か月一覧'!$A:$AH,'2か月一覧'!V$1,FALSE)+VLOOKUP($C143,'1か月一覧'!$A:$AH,'2か月一覧'!V$1,FALSE)</f>
        <v>58074</v>
      </c>
      <c r="W143" s="1">
        <f>VLOOKUP($B143,'1か月一覧'!$A:$AH,'2か月一覧'!W$1,FALSE)+VLOOKUP($C143,'1か月一覧'!$A:$AH,'2か月一覧'!W$1,FALSE)</f>
        <v>60074</v>
      </c>
      <c r="X143" s="1">
        <f>VLOOKUP($B143,'1か月一覧'!$A:$AH,'2か月一覧'!X$1,FALSE)+VLOOKUP($C143,'1か月一覧'!$A:$AH,'2か月一覧'!X$1,FALSE)</f>
        <v>209074</v>
      </c>
      <c r="Y143" s="1">
        <f>VLOOKUP($B143,'1か月一覧'!$A:$AH,'2か月一覧'!Y$1,FALSE)+VLOOKUP($C143,'1か月一覧'!$A:$AH,'2か月一覧'!Y$1,FALSE)</f>
        <v>25526</v>
      </c>
      <c r="Z143" s="1">
        <f>VLOOKUP($B143,'1か月一覧'!$A:$AH,'2か月一覧'!Z$1,FALSE)+VLOOKUP($C143,'1か月一覧'!$A:$AH,'2か月一覧'!Z$1,FALSE)</f>
        <v>2522</v>
      </c>
      <c r="AA143" s="1">
        <f>VLOOKUP($B143,'1か月一覧'!$A:$AH,'2か月一覧'!AA$1,FALSE)+VLOOKUP($C143,'1か月一覧'!$A:$AH,'2か月一覧'!AA$1,FALSE)</f>
        <v>2522</v>
      </c>
      <c r="AB143" s="1">
        <f>VLOOKUP($B143,'1か月一覧'!$A:$AH,'2か月一覧'!AB$1,FALSE)+VLOOKUP($C143,'1か月一覧'!$A:$AH,'2か月一覧'!AB$1,FALSE)</f>
        <v>2522</v>
      </c>
      <c r="AC143" s="1">
        <f>VLOOKUP($B143,'1か月一覧'!$A:$AH,'2か月一覧'!AC$1,FALSE)+VLOOKUP($C143,'1か月一覧'!$A:$AH,'2か月一覧'!AC$1,FALSE)</f>
        <v>2876</v>
      </c>
      <c r="AD143" s="1">
        <f>VLOOKUP($B143,'1か月一覧'!$A:$AH,'2か月一覧'!AD$1,FALSE)+VLOOKUP($C143,'1か月一覧'!$A:$AH,'2か月一覧'!AD$1,FALSE)</f>
        <v>2892</v>
      </c>
      <c r="AE143" s="1">
        <f>VLOOKUP($B143,'1か月一覧'!$A:$AH,'2か月一覧'!AE$1,FALSE)+VLOOKUP($C143,'1か月一覧'!$A:$AH,'2か月一覧'!AE$1,FALSE)</f>
        <v>3016</v>
      </c>
      <c r="AF143" s="1">
        <f>VLOOKUP($B143,'1か月一覧'!$A:$AH,'2か月一覧'!AF$1,FALSE)+VLOOKUP($C143,'1か月一覧'!$A:$AH,'2か月一覧'!AF$1,FALSE)</f>
        <v>3110</v>
      </c>
      <c r="AG143" s="1">
        <f>VLOOKUP($B143,'1か月一覧'!$A:$AH,'2か月一覧'!AG$1,FALSE)+VLOOKUP($C143,'1か月一覧'!$A:$AH,'2か月一覧'!AG$1,FALSE)</f>
        <v>5806</v>
      </c>
      <c r="AH143" s="1">
        <f>VLOOKUP($B143,'1か月一覧'!$A:$AH,'2か月一覧'!AH$1,FALSE)+VLOOKUP($C143,'1か月一覧'!$A:$AH,'2か月一覧'!AH$1,FALSE)</f>
        <v>6006</v>
      </c>
      <c r="AI143" s="1">
        <f>VLOOKUP($B143,'1か月一覧'!$A:$AH,'2か月一覧'!AI$1,FALSE)+VLOOKUP($C143,'1か月一覧'!$A:$AH,'2か月一覧'!AI$1,FALSE)</f>
        <v>20906</v>
      </c>
      <c r="AJ143" s="1">
        <f>VLOOKUP($B143,'1か月一覧'!$A:$AH,'2か月一覧'!AJ$1,FALSE)+VLOOKUP($C143,'1か月一覧'!$A:$AH,'2か月一覧'!AJ$1,FALSE)</f>
        <v>2551</v>
      </c>
    </row>
    <row r="144" spans="1:36">
      <c r="A144" s="1">
        <v>140</v>
      </c>
      <c r="B144" s="1">
        <f t="shared" si="7"/>
        <v>70</v>
      </c>
      <c r="C144" s="1">
        <f t="shared" si="8"/>
        <v>70</v>
      </c>
      <c r="D144" s="1">
        <f>VLOOKUP($B144,'1か月一覧'!$A:$AH,'2か月一覧'!D$1,FALSE)+VLOOKUP($C144,'1か月一覧'!$A:$AH,'2か月一覧'!D$1,FALSE)</f>
        <v>27990</v>
      </c>
      <c r="E144" s="1">
        <f>VLOOKUP($B144,'1か月一覧'!$A:$AH,'2か月一覧'!E$1,FALSE)+VLOOKUP($C144,'1か月一覧'!$A:$AH,'2か月一覧'!E$1,FALSE)</f>
        <v>27990</v>
      </c>
      <c r="F144" s="1">
        <f>VLOOKUP($B144,'1か月一覧'!$A:$AH,'2か月一覧'!F$1,FALSE)+VLOOKUP($C144,'1か月一覧'!$A:$AH,'2か月一覧'!F$1,FALSE)</f>
        <v>27990</v>
      </c>
      <c r="G144" s="1">
        <f>VLOOKUP($B144,'1か月一覧'!$A:$AH,'2か月一覧'!G$1,FALSE)+VLOOKUP($C144,'1か月一覧'!$A:$AH,'2か月一覧'!G$1,FALSE)</f>
        <v>31888</v>
      </c>
      <c r="H144" s="1">
        <f>VLOOKUP($B144,'1か月一覧'!$A:$AH,'2か月一覧'!H$1,FALSE)+VLOOKUP($C144,'1か月一覧'!$A:$AH,'2か月一覧'!H$1,FALSE)</f>
        <v>32064</v>
      </c>
      <c r="I144" s="1">
        <f>VLOOKUP($B144,'1か月一覧'!$A:$AH,'2か月一覧'!I$1,FALSE)+VLOOKUP($C144,'1か月一覧'!$A:$AH,'2か月一覧'!I$1,FALSE)</f>
        <v>33428</v>
      </c>
      <c r="J144" s="1">
        <f>VLOOKUP($B144,'1か月一覧'!$A:$AH,'2か月一覧'!J$1,FALSE)+VLOOKUP($C144,'1か月一覧'!$A:$AH,'2か月一覧'!J$1,FALSE)</f>
        <v>34462</v>
      </c>
      <c r="K144" s="1">
        <f>VLOOKUP($B144,'1か月一覧'!$A:$AH,'2か月一覧'!K$1,FALSE)+VLOOKUP($C144,'1か月一覧'!$A:$AH,'2か月一覧'!K$1,FALSE)</f>
        <v>64118</v>
      </c>
      <c r="L144" s="1">
        <f>VLOOKUP($B144,'1か月一覧'!$A:$AH,'2か月一覧'!L$1,FALSE)+VLOOKUP($C144,'1か月一覧'!$A:$AH,'2か月一覧'!L$1,FALSE)</f>
        <v>66318</v>
      </c>
      <c r="M144" s="1">
        <f>VLOOKUP($B144,'1か月一覧'!$A:$AH,'2か月一覧'!M$1,FALSE)+VLOOKUP($C144,'1か月一覧'!$A:$AH,'2か月一覧'!M$1,FALSE)</f>
        <v>230218</v>
      </c>
      <c r="N144" s="1">
        <f>VLOOKUP($B144,'1か月一覧'!$A:$AH,'2か月一覧'!N$1,FALSE)+VLOOKUP($C144,'1か月一覧'!$A:$AH,'2か月一覧'!N$1,FALSE)</f>
        <v>28308</v>
      </c>
      <c r="O144" s="1">
        <f>VLOOKUP($B144,'1か月一覧'!$A:$AH,'2か月一覧'!O$1,FALSE)+VLOOKUP($C144,'1か月一覧'!$A:$AH,'2か月一覧'!O$1,FALSE)</f>
        <v>25446</v>
      </c>
      <c r="P144" s="1">
        <f>VLOOKUP($B144,'1か月一覧'!$A:$AH,'2か月一覧'!P$1,FALSE)+VLOOKUP($C144,'1か月一覧'!$A:$AH,'2か月一覧'!P$1,FALSE)</f>
        <v>25446</v>
      </c>
      <c r="Q144" s="1">
        <f>VLOOKUP($B144,'1か月一覧'!$A:$AH,'2か月一覧'!Q$1,FALSE)+VLOOKUP($C144,'1か月一覧'!$A:$AH,'2か月一覧'!Q$1,FALSE)</f>
        <v>25446</v>
      </c>
      <c r="R144" s="1">
        <f>VLOOKUP($B144,'1か月一覧'!$A:$AH,'2か月一覧'!R$1,FALSE)+VLOOKUP($C144,'1か月一覧'!$A:$AH,'2か月一覧'!R$1,FALSE)</f>
        <v>28990</v>
      </c>
      <c r="S144" s="1">
        <f>VLOOKUP($B144,'1か月一覧'!$A:$AH,'2か月一覧'!S$1,FALSE)+VLOOKUP($C144,'1か月一覧'!$A:$AH,'2か月一覧'!S$1,FALSE)</f>
        <v>29150</v>
      </c>
      <c r="T144" s="1">
        <f>VLOOKUP($B144,'1か月一覧'!$A:$AH,'2か月一覧'!T$1,FALSE)+VLOOKUP($C144,'1か月一覧'!$A:$AH,'2か月一覧'!T$1,FALSE)</f>
        <v>30390</v>
      </c>
      <c r="U144" s="1">
        <f>VLOOKUP($B144,'1か月一覧'!$A:$AH,'2か月一覧'!U$1,FALSE)+VLOOKUP($C144,'1か月一覧'!$A:$AH,'2か月一覧'!U$1,FALSE)</f>
        <v>31330</v>
      </c>
      <c r="V144" s="1">
        <f>VLOOKUP($B144,'1か月一覧'!$A:$AH,'2か月一覧'!V$1,FALSE)+VLOOKUP($C144,'1か月一覧'!$A:$AH,'2か月一覧'!V$1,FALSE)</f>
        <v>58290</v>
      </c>
      <c r="W144" s="1">
        <f>VLOOKUP($B144,'1か月一覧'!$A:$AH,'2か月一覧'!W$1,FALSE)+VLOOKUP($C144,'1か月一覧'!$A:$AH,'2か月一覧'!W$1,FALSE)</f>
        <v>60290</v>
      </c>
      <c r="X144" s="1">
        <f>VLOOKUP($B144,'1か月一覧'!$A:$AH,'2か月一覧'!X$1,FALSE)+VLOOKUP($C144,'1か月一覧'!$A:$AH,'2か月一覧'!X$1,FALSE)</f>
        <v>209290</v>
      </c>
      <c r="Y144" s="1">
        <f>VLOOKUP($B144,'1か月一覧'!$A:$AH,'2か月一覧'!Y$1,FALSE)+VLOOKUP($C144,'1か月一覧'!$A:$AH,'2か月一覧'!Y$1,FALSE)</f>
        <v>25736</v>
      </c>
      <c r="Z144" s="1">
        <f>VLOOKUP($B144,'1か月一覧'!$A:$AH,'2か月一覧'!Z$1,FALSE)+VLOOKUP($C144,'1か月一覧'!$A:$AH,'2か月一覧'!Z$1,FALSE)</f>
        <v>2544</v>
      </c>
      <c r="AA144" s="1">
        <f>VLOOKUP($B144,'1か月一覧'!$A:$AH,'2か月一覧'!AA$1,FALSE)+VLOOKUP($C144,'1か月一覧'!$A:$AH,'2か月一覧'!AA$1,FALSE)</f>
        <v>2544</v>
      </c>
      <c r="AB144" s="1">
        <f>VLOOKUP($B144,'1か月一覧'!$A:$AH,'2か月一覧'!AB$1,FALSE)+VLOOKUP($C144,'1か月一覧'!$A:$AH,'2か月一覧'!AB$1,FALSE)</f>
        <v>2544</v>
      </c>
      <c r="AC144" s="1">
        <f>VLOOKUP($B144,'1か月一覧'!$A:$AH,'2か月一覧'!AC$1,FALSE)+VLOOKUP($C144,'1か月一覧'!$A:$AH,'2か月一覧'!AC$1,FALSE)</f>
        <v>2898</v>
      </c>
      <c r="AD144" s="1">
        <f>VLOOKUP($B144,'1か月一覧'!$A:$AH,'2か月一覧'!AD$1,FALSE)+VLOOKUP($C144,'1か月一覧'!$A:$AH,'2か月一覧'!AD$1,FALSE)</f>
        <v>2914</v>
      </c>
      <c r="AE144" s="1">
        <f>VLOOKUP($B144,'1か月一覧'!$A:$AH,'2か月一覧'!AE$1,FALSE)+VLOOKUP($C144,'1か月一覧'!$A:$AH,'2か月一覧'!AE$1,FALSE)</f>
        <v>3038</v>
      </c>
      <c r="AF144" s="1">
        <f>VLOOKUP($B144,'1か月一覧'!$A:$AH,'2か月一覧'!AF$1,FALSE)+VLOOKUP($C144,'1か月一覧'!$A:$AH,'2か月一覧'!AF$1,FALSE)</f>
        <v>3132</v>
      </c>
      <c r="AG144" s="1">
        <f>VLOOKUP($B144,'1か月一覧'!$A:$AH,'2か月一覧'!AG$1,FALSE)+VLOOKUP($C144,'1か月一覧'!$A:$AH,'2か月一覧'!AG$1,FALSE)</f>
        <v>5828</v>
      </c>
      <c r="AH144" s="1">
        <f>VLOOKUP($B144,'1か月一覧'!$A:$AH,'2か月一覧'!AH$1,FALSE)+VLOOKUP($C144,'1か月一覧'!$A:$AH,'2か月一覧'!AH$1,FALSE)</f>
        <v>6028</v>
      </c>
      <c r="AI144" s="1">
        <f>VLOOKUP($B144,'1か月一覧'!$A:$AH,'2か月一覧'!AI$1,FALSE)+VLOOKUP($C144,'1か月一覧'!$A:$AH,'2か月一覧'!AI$1,FALSE)</f>
        <v>20928</v>
      </c>
      <c r="AJ144" s="1">
        <f>VLOOKUP($B144,'1か月一覧'!$A:$AH,'2か月一覧'!AJ$1,FALSE)+VLOOKUP($C144,'1か月一覧'!$A:$AH,'2か月一覧'!AJ$1,FALSE)</f>
        <v>2572</v>
      </c>
    </row>
    <row r="145" spans="1:36">
      <c r="A145" s="1">
        <v>141</v>
      </c>
      <c r="B145" s="1">
        <f t="shared" si="7"/>
        <v>71</v>
      </c>
      <c r="C145" s="1">
        <f t="shared" si="8"/>
        <v>70</v>
      </c>
      <c r="D145" s="1">
        <f>VLOOKUP($B145,'1か月一覧'!$A:$AH,'2か月一覧'!D$1,FALSE)+VLOOKUP($C145,'1か月一覧'!$A:$AH,'2か月一覧'!D$1,FALSE)</f>
        <v>28227</v>
      </c>
      <c r="E145" s="1">
        <f>VLOOKUP($B145,'1か月一覧'!$A:$AH,'2か月一覧'!E$1,FALSE)+VLOOKUP($C145,'1か月一覧'!$A:$AH,'2か月一覧'!E$1,FALSE)</f>
        <v>28227</v>
      </c>
      <c r="F145" s="1">
        <f>VLOOKUP($B145,'1か月一覧'!$A:$AH,'2か月一覧'!F$1,FALSE)+VLOOKUP($C145,'1か月一覧'!$A:$AH,'2か月一覧'!F$1,FALSE)</f>
        <v>28227</v>
      </c>
      <c r="G145" s="1">
        <f>VLOOKUP($B145,'1か月一覧'!$A:$AH,'2か月一覧'!G$1,FALSE)+VLOOKUP($C145,'1か月一覧'!$A:$AH,'2か月一覧'!G$1,FALSE)</f>
        <v>32126</v>
      </c>
      <c r="H145" s="1">
        <f>VLOOKUP($B145,'1か月一覧'!$A:$AH,'2か月一覧'!H$1,FALSE)+VLOOKUP($C145,'1か月一覧'!$A:$AH,'2か月一覧'!H$1,FALSE)</f>
        <v>32302</v>
      </c>
      <c r="I145" s="1">
        <f>VLOOKUP($B145,'1か月一覧'!$A:$AH,'2か月一覧'!I$1,FALSE)+VLOOKUP($C145,'1か月一覧'!$A:$AH,'2か月一覧'!I$1,FALSE)</f>
        <v>33666</v>
      </c>
      <c r="J145" s="1">
        <f>VLOOKUP($B145,'1か月一覧'!$A:$AH,'2か月一覧'!J$1,FALSE)+VLOOKUP($C145,'1か月一覧'!$A:$AH,'2か月一覧'!J$1,FALSE)</f>
        <v>34700</v>
      </c>
      <c r="K145" s="1">
        <f>VLOOKUP($B145,'1か月一覧'!$A:$AH,'2か月一覧'!K$1,FALSE)+VLOOKUP($C145,'1か月一覧'!$A:$AH,'2か月一覧'!K$1,FALSE)</f>
        <v>64356</v>
      </c>
      <c r="L145" s="1">
        <f>VLOOKUP($B145,'1か月一覧'!$A:$AH,'2か月一覧'!L$1,FALSE)+VLOOKUP($C145,'1か月一覧'!$A:$AH,'2か月一覧'!L$1,FALSE)</f>
        <v>66556</v>
      </c>
      <c r="M145" s="1">
        <f>VLOOKUP($B145,'1か月一覧'!$A:$AH,'2か月一覧'!M$1,FALSE)+VLOOKUP($C145,'1か月一覧'!$A:$AH,'2か月一覧'!M$1,FALSE)</f>
        <v>230456</v>
      </c>
      <c r="N145" s="1">
        <f>VLOOKUP($B145,'1か月一覧'!$A:$AH,'2か月一覧'!N$1,FALSE)+VLOOKUP($C145,'1か月一覧'!$A:$AH,'2か月一覧'!N$1,FALSE)</f>
        <v>28539</v>
      </c>
      <c r="O145" s="1">
        <f>VLOOKUP($B145,'1か月一覧'!$A:$AH,'2か月一覧'!O$1,FALSE)+VLOOKUP($C145,'1か月一覧'!$A:$AH,'2か月一覧'!O$1,FALSE)</f>
        <v>25662</v>
      </c>
      <c r="P145" s="1">
        <f>VLOOKUP($B145,'1か月一覧'!$A:$AH,'2か月一覧'!P$1,FALSE)+VLOOKUP($C145,'1か月一覧'!$A:$AH,'2か月一覧'!P$1,FALSE)</f>
        <v>25662</v>
      </c>
      <c r="Q145" s="1">
        <f>VLOOKUP($B145,'1か月一覧'!$A:$AH,'2か月一覧'!Q$1,FALSE)+VLOOKUP($C145,'1か月一覧'!$A:$AH,'2か月一覧'!Q$1,FALSE)</f>
        <v>25662</v>
      </c>
      <c r="R145" s="1">
        <f>VLOOKUP($B145,'1か月一覧'!$A:$AH,'2か月一覧'!R$1,FALSE)+VLOOKUP($C145,'1か月一覧'!$A:$AH,'2か月一覧'!R$1,FALSE)</f>
        <v>29206</v>
      </c>
      <c r="S145" s="1">
        <f>VLOOKUP($B145,'1か月一覧'!$A:$AH,'2か月一覧'!S$1,FALSE)+VLOOKUP($C145,'1か月一覧'!$A:$AH,'2か月一覧'!S$1,FALSE)</f>
        <v>29366</v>
      </c>
      <c r="T145" s="1">
        <f>VLOOKUP($B145,'1か月一覧'!$A:$AH,'2か月一覧'!T$1,FALSE)+VLOOKUP($C145,'1か月一覧'!$A:$AH,'2か月一覧'!T$1,FALSE)</f>
        <v>30606</v>
      </c>
      <c r="U145" s="1">
        <f>VLOOKUP($B145,'1か月一覧'!$A:$AH,'2か月一覧'!U$1,FALSE)+VLOOKUP($C145,'1か月一覧'!$A:$AH,'2か月一覧'!U$1,FALSE)</f>
        <v>31546</v>
      </c>
      <c r="V145" s="1">
        <f>VLOOKUP($B145,'1か月一覧'!$A:$AH,'2か月一覧'!V$1,FALSE)+VLOOKUP($C145,'1か月一覧'!$A:$AH,'2か月一覧'!V$1,FALSE)</f>
        <v>58506</v>
      </c>
      <c r="W145" s="1">
        <f>VLOOKUP($B145,'1か月一覧'!$A:$AH,'2か月一覧'!W$1,FALSE)+VLOOKUP($C145,'1か月一覧'!$A:$AH,'2か月一覧'!W$1,FALSE)</f>
        <v>60506</v>
      </c>
      <c r="X145" s="1">
        <f>VLOOKUP($B145,'1か月一覧'!$A:$AH,'2か月一覧'!X$1,FALSE)+VLOOKUP($C145,'1か月一覧'!$A:$AH,'2か月一覧'!X$1,FALSE)</f>
        <v>209506</v>
      </c>
      <c r="Y145" s="1">
        <f>VLOOKUP($B145,'1か月一覧'!$A:$AH,'2か月一覧'!Y$1,FALSE)+VLOOKUP($C145,'1か月一覧'!$A:$AH,'2か月一覧'!Y$1,FALSE)</f>
        <v>25946</v>
      </c>
      <c r="Z145" s="1">
        <f>VLOOKUP($B145,'1か月一覧'!$A:$AH,'2か月一覧'!Z$1,FALSE)+VLOOKUP($C145,'1か月一覧'!$A:$AH,'2か月一覧'!Z$1,FALSE)</f>
        <v>2565</v>
      </c>
      <c r="AA145" s="1">
        <f>VLOOKUP($B145,'1か月一覧'!$A:$AH,'2か月一覧'!AA$1,FALSE)+VLOOKUP($C145,'1か月一覧'!$A:$AH,'2か月一覧'!AA$1,FALSE)</f>
        <v>2565</v>
      </c>
      <c r="AB145" s="1">
        <f>VLOOKUP($B145,'1か月一覧'!$A:$AH,'2か月一覧'!AB$1,FALSE)+VLOOKUP($C145,'1か月一覧'!$A:$AH,'2か月一覧'!AB$1,FALSE)</f>
        <v>2565</v>
      </c>
      <c r="AC145" s="1">
        <f>VLOOKUP($B145,'1か月一覧'!$A:$AH,'2か月一覧'!AC$1,FALSE)+VLOOKUP($C145,'1か月一覧'!$A:$AH,'2か月一覧'!AC$1,FALSE)</f>
        <v>2920</v>
      </c>
      <c r="AD145" s="1">
        <f>VLOOKUP($B145,'1か月一覧'!$A:$AH,'2か月一覧'!AD$1,FALSE)+VLOOKUP($C145,'1か月一覧'!$A:$AH,'2か月一覧'!AD$1,FALSE)</f>
        <v>2936</v>
      </c>
      <c r="AE145" s="1">
        <f>VLOOKUP($B145,'1か月一覧'!$A:$AH,'2か月一覧'!AE$1,FALSE)+VLOOKUP($C145,'1か月一覧'!$A:$AH,'2か月一覧'!AE$1,FALSE)</f>
        <v>3060</v>
      </c>
      <c r="AF145" s="1">
        <f>VLOOKUP($B145,'1か月一覧'!$A:$AH,'2か月一覧'!AF$1,FALSE)+VLOOKUP($C145,'1か月一覧'!$A:$AH,'2か月一覧'!AF$1,FALSE)</f>
        <v>3154</v>
      </c>
      <c r="AG145" s="1">
        <f>VLOOKUP($B145,'1か月一覧'!$A:$AH,'2か月一覧'!AG$1,FALSE)+VLOOKUP($C145,'1か月一覧'!$A:$AH,'2か月一覧'!AG$1,FALSE)</f>
        <v>5850</v>
      </c>
      <c r="AH145" s="1">
        <f>VLOOKUP($B145,'1か月一覧'!$A:$AH,'2か月一覧'!AH$1,FALSE)+VLOOKUP($C145,'1か月一覧'!$A:$AH,'2か月一覧'!AH$1,FALSE)</f>
        <v>6050</v>
      </c>
      <c r="AI145" s="1">
        <f>VLOOKUP($B145,'1か月一覧'!$A:$AH,'2か月一覧'!AI$1,FALSE)+VLOOKUP($C145,'1か月一覧'!$A:$AH,'2か月一覧'!AI$1,FALSE)</f>
        <v>20950</v>
      </c>
      <c r="AJ145" s="1">
        <f>VLOOKUP($B145,'1か月一覧'!$A:$AH,'2か月一覧'!AJ$1,FALSE)+VLOOKUP($C145,'1か月一覧'!$A:$AH,'2か月一覧'!AJ$1,FALSE)</f>
        <v>2593</v>
      </c>
    </row>
    <row r="146" spans="1:36">
      <c r="A146" s="1">
        <v>142</v>
      </c>
      <c r="B146" s="1">
        <f t="shared" si="7"/>
        <v>71</v>
      </c>
      <c r="C146" s="1">
        <f t="shared" si="8"/>
        <v>71</v>
      </c>
      <c r="D146" s="1">
        <f>VLOOKUP($B146,'1か月一覧'!$A:$AH,'2か月一覧'!D$1,FALSE)+VLOOKUP($C146,'1か月一覧'!$A:$AH,'2か月一覧'!D$1,FALSE)</f>
        <v>28464</v>
      </c>
      <c r="E146" s="1">
        <f>VLOOKUP($B146,'1か月一覧'!$A:$AH,'2か月一覧'!E$1,FALSE)+VLOOKUP($C146,'1か月一覧'!$A:$AH,'2か月一覧'!E$1,FALSE)</f>
        <v>28464</v>
      </c>
      <c r="F146" s="1">
        <f>VLOOKUP($B146,'1か月一覧'!$A:$AH,'2か月一覧'!F$1,FALSE)+VLOOKUP($C146,'1か月一覧'!$A:$AH,'2か月一覧'!F$1,FALSE)</f>
        <v>28464</v>
      </c>
      <c r="G146" s="1">
        <f>VLOOKUP($B146,'1か月一覧'!$A:$AH,'2か月一覧'!G$1,FALSE)+VLOOKUP($C146,'1か月一覧'!$A:$AH,'2か月一覧'!G$1,FALSE)</f>
        <v>32364</v>
      </c>
      <c r="H146" s="1">
        <f>VLOOKUP($B146,'1か月一覧'!$A:$AH,'2か月一覧'!H$1,FALSE)+VLOOKUP($C146,'1か月一覧'!$A:$AH,'2か月一覧'!H$1,FALSE)</f>
        <v>32540</v>
      </c>
      <c r="I146" s="1">
        <f>VLOOKUP($B146,'1か月一覧'!$A:$AH,'2か月一覧'!I$1,FALSE)+VLOOKUP($C146,'1か月一覧'!$A:$AH,'2か月一覧'!I$1,FALSE)</f>
        <v>33904</v>
      </c>
      <c r="J146" s="1">
        <f>VLOOKUP($B146,'1か月一覧'!$A:$AH,'2か月一覧'!J$1,FALSE)+VLOOKUP($C146,'1か月一覧'!$A:$AH,'2か月一覧'!J$1,FALSE)</f>
        <v>34938</v>
      </c>
      <c r="K146" s="1">
        <f>VLOOKUP($B146,'1か月一覧'!$A:$AH,'2か月一覧'!K$1,FALSE)+VLOOKUP($C146,'1か月一覧'!$A:$AH,'2か月一覧'!K$1,FALSE)</f>
        <v>64594</v>
      </c>
      <c r="L146" s="1">
        <f>VLOOKUP($B146,'1か月一覧'!$A:$AH,'2か月一覧'!L$1,FALSE)+VLOOKUP($C146,'1か月一覧'!$A:$AH,'2か月一覧'!L$1,FALSE)</f>
        <v>66794</v>
      </c>
      <c r="M146" s="1">
        <f>VLOOKUP($B146,'1か月一覧'!$A:$AH,'2か月一覧'!M$1,FALSE)+VLOOKUP($C146,'1か月一覧'!$A:$AH,'2か月一覧'!M$1,FALSE)</f>
        <v>230694</v>
      </c>
      <c r="N146" s="1">
        <f>VLOOKUP($B146,'1か月一覧'!$A:$AH,'2か月一覧'!N$1,FALSE)+VLOOKUP($C146,'1か月一覧'!$A:$AH,'2か月一覧'!N$1,FALSE)</f>
        <v>28770</v>
      </c>
      <c r="O146" s="1">
        <f>VLOOKUP($B146,'1か月一覧'!$A:$AH,'2か月一覧'!O$1,FALSE)+VLOOKUP($C146,'1か月一覧'!$A:$AH,'2か月一覧'!O$1,FALSE)</f>
        <v>25878</v>
      </c>
      <c r="P146" s="1">
        <f>VLOOKUP($B146,'1か月一覧'!$A:$AH,'2か月一覧'!P$1,FALSE)+VLOOKUP($C146,'1か月一覧'!$A:$AH,'2か月一覧'!P$1,FALSE)</f>
        <v>25878</v>
      </c>
      <c r="Q146" s="1">
        <f>VLOOKUP($B146,'1か月一覧'!$A:$AH,'2か月一覧'!Q$1,FALSE)+VLOOKUP($C146,'1か月一覧'!$A:$AH,'2か月一覧'!Q$1,FALSE)</f>
        <v>25878</v>
      </c>
      <c r="R146" s="1">
        <f>VLOOKUP($B146,'1か月一覧'!$A:$AH,'2か月一覧'!R$1,FALSE)+VLOOKUP($C146,'1か月一覧'!$A:$AH,'2か月一覧'!R$1,FALSE)</f>
        <v>29422</v>
      </c>
      <c r="S146" s="1">
        <f>VLOOKUP($B146,'1か月一覧'!$A:$AH,'2か月一覧'!S$1,FALSE)+VLOOKUP($C146,'1か月一覧'!$A:$AH,'2か月一覧'!S$1,FALSE)</f>
        <v>29582</v>
      </c>
      <c r="T146" s="1">
        <f>VLOOKUP($B146,'1か月一覧'!$A:$AH,'2か月一覧'!T$1,FALSE)+VLOOKUP($C146,'1か月一覧'!$A:$AH,'2か月一覧'!T$1,FALSE)</f>
        <v>30822</v>
      </c>
      <c r="U146" s="1">
        <f>VLOOKUP($B146,'1か月一覧'!$A:$AH,'2か月一覧'!U$1,FALSE)+VLOOKUP($C146,'1か月一覧'!$A:$AH,'2か月一覧'!U$1,FALSE)</f>
        <v>31762</v>
      </c>
      <c r="V146" s="1">
        <f>VLOOKUP($B146,'1か月一覧'!$A:$AH,'2か月一覧'!V$1,FALSE)+VLOOKUP($C146,'1か月一覧'!$A:$AH,'2か月一覧'!V$1,FALSE)</f>
        <v>58722</v>
      </c>
      <c r="W146" s="1">
        <f>VLOOKUP($B146,'1か月一覧'!$A:$AH,'2か月一覧'!W$1,FALSE)+VLOOKUP($C146,'1か月一覧'!$A:$AH,'2か月一覧'!W$1,FALSE)</f>
        <v>60722</v>
      </c>
      <c r="X146" s="1">
        <f>VLOOKUP($B146,'1か月一覧'!$A:$AH,'2か月一覧'!X$1,FALSE)+VLOOKUP($C146,'1か月一覧'!$A:$AH,'2か月一覧'!X$1,FALSE)</f>
        <v>209722</v>
      </c>
      <c r="Y146" s="1">
        <f>VLOOKUP($B146,'1か月一覧'!$A:$AH,'2か月一覧'!Y$1,FALSE)+VLOOKUP($C146,'1か月一覧'!$A:$AH,'2か月一覧'!Y$1,FALSE)</f>
        <v>26156</v>
      </c>
      <c r="Z146" s="1">
        <f>VLOOKUP($B146,'1か月一覧'!$A:$AH,'2か月一覧'!Z$1,FALSE)+VLOOKUP($C146,'1か月一覧'!$A:$AH,'2か月一覧'!Z$1,FALSE)</f>
        <v>2586</v>
      </c>
      <c r="AA146" s="1">
        <f>VLOOKUP($B146,'1か月一覧'!$A:$AH,'2か月一覧'!AA$1,FALSE)+VLOOKUP($C146,'1か月一覧'!$A:$AH,'2か月一覧'!AA$1,FALSE)</f>
        <v>2586</v>
      </c>
      <c r="AB146" s="1">
        <f>VLOOKUP($B146,'1か月一覧'!$A:$AH,'2か月一覧'!AB$1,FALSE)+VLOOKUP($C146,'1か月一覧'!$A:$AH,'2か月一覧'!AB$1,FALSE)</f>
        <v>2586</v>
      </c>
      <c r="AC146" s="1">
        <f>VLOOKUP($B146,'1か月一覧'!$A:$AH,'2か月一覧'!AC$1,FALSE)+VLOOKUP($C146,'1か月一覧'!$A:$AH,'2か月一覧'!AC$1,FALSE)</f>
        <v>2942</v>
      </c>
      <c r="AD146" s="1">
        <f>VLOOKUP($B146,'1か月一覧'!$A:$AH,'2か月一覧'!AD$1,FALSE)+VLOOKUP($C146,'1か月一覧'!$A:$AH,'2か月一覧'!AD$1,FALSE)</f>
        <v>2958</v>
      </c>
      <c r="AE146" s="1">
        <f>VLOOKUP($B146,'1か月一覧'!$A:$AH,'2か月一覧'!AE$1,FALSE)+VLOOKUP($C146,'1か月一覧'!$A:$AH,'2か月一覧'!AE$1,FALSE)</f>
        <v>3082</v>
      </c>
      <c r="AF146" s="1">
        <f>VLOOKUP($B146,'1か月一覧'!$A:$AH,'2か月一覧'!AF$1,FALSE)+VLOOKUP($C146,'1か月一覧'!$A:$AH,'2か月一覧'!AF$1,FALSE)</f>
        <v>3176</v>
      </c>
      <c r="AG146" s="1">
        <f>VLOOKUP($B146,'1か月一覧'!$A:$AH,'2か月一覧'!AG$1,FALSE)+VLOOKUP($C146,'1か月一覧'!$A:$AH,'2か月一覧'!AG$1,FALSE)</f>
        <v>5872</v>
      </c>
      <c r="AH146" s="1">
        <f>VLOOKUP($B146,'1か月一覧'!$A:$AH,'2か月一覧'!AH$1,FALSE)+VLOOKUP($C146,'1か月一覧'!$A:$AH,'2か月一覧'!AH$1,FALSE)</f>
        <v>6072</v>
      </c>
      <c r="AI146" s="1">
        <f>VLOOKUP($B146,'1か月一覧'!$A:$AH,'2か月一覧'!AI$1,FALSE)+VLOOKUP($C146,'1か月一覧'!$A:$AH,'2か月一覧'!AI$1,FALSE)</f>
        <v>20972</v>
      </c>
      <c r="AJ146" s="1">
        <f>VLOOKUP($B146,'1か月一覧'!$A:$AH,'2か月一覧'!AJ$1,FALSE)+VLOOKUP($C146,'1か月一覧'!$A:$AH,'2か月一覧'!AJ$1,FALSE)</f>
        <v>2614</v>
      </c>
    </row>
    <row r="147" spans="1:36">
      <c r="A147" s="1">
        <v>143</v>
      </c>
      <c r="B147" s="1">
        <f t="shared" si="7"/>
        <v>72</v>
      </c>
      <c r="C147" s="1">
        <f t="shared" si="8"/>
        <v>71</v>
      </c>
      <c r="D147" s="1">
        <f>VLOOKUP($B147,'1か月一覧'!$A:$AH,'2か月一覧'!D$1,FALSE)+VLOOKUP($C147,'1か月一覧'!$A:$AH,'2か月一覧'!D$1,FALSE)</f>
        <v>28702</v>
      </c>
      <c r="E147" s="1">
        <f>VLOOKUP($B147,'1か月一覧'!$A:$AH,'2か月一覧'!E$1,FALSE)+VLOOKUP($C147,'1か月一覧'!$A:$AH,'2か月一覧'!E$1,FALSE)</f>
        <v>28702</v>
      </c>
      <c r="F147" s="1">
        <f>VLOOKUP($B147,'1か月一覧'!$A:$AH,'2か月一覧'!F$1,FALSE)+VLOOKUP($C147,'1か月一覧'!$A:$AH,'2か月一覧'!F$1,FALSE)</f>
        <v>28702</v>
      </c>
      <c r="G147" s="1">
        <f>VLOOKUP($B147,'1か月一覧'!$A:$AH,'2か月一覧'!G$1,FALSE)+VLOOKUP($C147,'1か月一覧'!$A:$AH,'2か月一覧'!G$1,FALSE)</f>
        <v>32601</v>
      </c>
      <c r="H147" s="1">
        <f>VLOOKUP($B147,'1か月一覧'!$A:$AH,'2か月一覧'!H$1,FALSE)+VLOOKUP($C147,'1か月一覧'!$A:$AH,'2か月一覧'!H$1,FALSE)</f>
        <v>32777</v>
      </c>
      <c r="I147" s="1">
        <f>VLOOKUP($B147,'1か月一覧'!$A:$AH,'2か月一覧'!I$1,FALSE)+VLOOKUP($C147,'1か月一覧'!$A:$AH,'2か月一覧'!I$1,FALSE)</f>
        <v>34141</v>
      </c>
      <c r="J147" s="1">
        <f>VLOOKUP($B147,'1か月一覧'!$A:$AH,'2か月一覧'!J$1,FALSE)+VLOOKUP($C147,'1か月一覧'!$A:$AH,'2か月一覧'!J$1,FALSE)</f>
        <v>35175</v>
      </c>
      <c r="K147" s="1">
        <f>VLOOKUP($B147,'1か月一覧'!$A:$AH,'2か月一覧'!K$1,FALSE)+VLOOKUP($C147,'1か月一覧'!$A:$AH,'2か月一覧'!K$1,FALSE)</f>
        <v>64831</v>
      </c>
      <c r="L147" s="1">
        <f>VLOOKUP($B147,'1か月一覧'!$A:$AH,'2か月一覧'!L$1,FALSE)+VLOOKUP($C147,'1か月一覧'!$A:$AH,'2か月一覧'!L$1,FALSE)</f>
        <v>67031</v>
      </c>
      <c r="M147" s="1">
        <f>VLOOKUP($B147,'1か月一覧'!$A:$AH,'2か月一覧'!M$1,FALSE)+VLOOKUP($C147,'1か月一覧'!$A:$AH,'2か月一覧'!M$1,FALSE)</f>
        <v>230931</v>
      </c>
      <c r="N147" s="1">
        <f>VLOOKUP($B147,'1か月一覧'!$A:$AH,'2か月一覧'!N$1,FALSE)+VLOOKUP($C147,'1か月一覧'!$A:$AH,'2か月一覧'!N$1,FALSE)</f>
        <v>29001</v>
      </c>
      <c r="O147" s="1">
        <f>VLOOKUP($B147,'1か月一覧'!$A:$AH,'2か月一覧'!O$1,FALSE)+VLOOKUP($C147,'1か月一覧'!$A:$AH,'2か月一覧'!O$1,FALSE)</f>
        <v>26094</v>
      </c>
      <c r="P147" s="1">
        <f>VLOOKUP($B147,'1か月一覧'!$A:$AH,'2か月一覧'!P$1,FALSE)+VLOOKUP($C147,'1か月一覧'!$A:$AH,'2か月一覧'!P$1,FALSE)</f>
        <v>26094</v>
      </c>
      <c r="Q147" s="1">
        <f>VLOOKUP($B147,'1か月一覧'!$A:$AH,'2か月一覧'!Q$1,FALSE)+VLOOKUP($C147,'1か月一覧'!$A:$AH,'2か月一覧'!Q$1,FALSE)</f>
        <v>26094</v>
      </c>
      <c r="R147" s="1">
        <f>VLOOKUP($B147,'1か月一覧'!$A:$AH,'2か月一覧'!R$1,FALSE)+VLOOKUP($C147,'1か月一覧'!$A:$AH,'2か月一覧'!R$1,FALSE)</f>
        <v>29638</v>
      </c>
      <c r="S147" s="1">
        <f>VLOOKUP($B147,'1か月一覧'!$A:$AH,'2か月一覧'!S$1,FALSE)+VLOOKUP($C147,'1か月一覧'!$A:$AH,'2か月一覧'!S$1,FALSE)</f>
        <v>29798</v>
      </c>
      <c r="T147" s="1">
        <f>VLOOKUP($B147,'1か月一覧'!$A:$AH,'2か月一覧'!T$1,FALSE)+VLOOKUP($C147,'1か月一覧'!$A:$AH,'2か月一覧'!T$1,FALSE)</f>
        <v>31038</v>
      </c>
      <c r="U147" s="1">
        <f>VLOOKUP($B147,'1か月一覧'!$A:$AH,'2か月一覧'!U$1,FALSE)+VLOOKUP($C147,'1か月一覧'!$A:$AH,'2か月一覧'!U$1,FALSE)</f>
        <v>31978</v>
      </c>
      <c r="V147" s="1">
        <f>VLOOKUP($B147,'1か月一覧'!$A:$AH,'2か月一覧'!V$1,FALSE)+VLOOKUP($C147,'1か月一覧'!$A:$AH,'2か月一覧'!V$1,FALSE)</f>
        <v>58938</v>
      </c>
      <c r="W147" s="1">
        <f>VLOOKUP($B147,'1か月一覧'!$A:$AH,'2か月一覧'!W$1,FALSE)+VLOOKUP($C147,'1か月一覧'!$A:$AH,'2か月一覧'!W$1,FALSE)</f>
        <v>60938</v>
      </c>
      <c r="X147" s="1">
        <f>VLOOKUP($B147,'1か月一覧'!$A:$AH,'2か月一覧'!X$1,FALSE)+VLOOKUP($C147,'1か月一覧'!$A:$AH,'2か月一覧'!X$1,FALSE)</f>
        <v>209938</v>
      </c>
      <c r="Y147" s="1">
        <f>VLOOKUP($B147,'1か月一覧'!$A:$AH,'2か月一覧'!Y$1,FALSE)+VLOOKUP($C147,'1か月一覧'!$A:$AH,'2か月一覧'!Y$1,FALSE)</f>
        <v>26366</v>
      </c>
      <c r="Z147" s="1">
        <f>VLOOKUP($B147,'1か月一覧'!$A:$AH,'2か月一覧'!Z$1,FALSE)+VLOOKUP($C147,'1か月一覧'!$A:$AH,'2か月一覧'!Z$1,FALSE)</f>
        <v>2608</v>
      </c>
      <c r="AA147" s="1">
        <f>VLOOKUP($B147,'1か月一覧'!$A:$AH,'2か月一覧'!AA$1,FALSE)+VLOOKUP($C147,'1か月一覧'!$A:$AH,'2か月一覧'!AA$1,FALSE)</f>
        <v>2608</v>
      </c>
      <c r="AB147" s="1">
        <f>VLOOKUP($B147,'1か月一覧'!$A:$AH,'2か月一覧'!AB$1,FALSE)+VLOOKUP($C147,'1か月一覧'!$A:$AH,'2か月一覧'!AB$1,FALSE)</f>
        <v>2608</v>
      </c>
      <c r="AC147" s="1">
        <f>VLOOKUP($B147,'1か月一覧'!$A:$AH,'2か月一覧'!AC$1,FALSE)+VLOOKUP($C147,'1か月一覧'!$A:$AH,'2か月一覧'!AC$1,FALSE)</f>
        <v>2963</v>
      </c>
      <c r="AD147" s="1">
        <f>VLOOKUP($B147,'1か月一覧'!$A:$AH,'2か月一覧'!AD$1,FALSE)+VLOOKUP($C147,'1か月一覧'!$A:$AH,'2か月一覧'!AD$1,FALSE)</f>
        <v>2979</v>
      </c>
      <c r="AE147" s="1">
        <f>VLOOKUP($B147,'1か月一覧'!$A:$AH,'2か月一覧'!AE$1,FALSE)+VLOOKUP($C147,'1か月一覧'!$A:$AH,'2か月一覧'!AE$1,FALSE)</f>
        <v>3103</v>
      </c>
      <c r="AF147" s="1">
        <f>VLOOKUP($B147,'1か月一覧'!$A:$AH,'2か月一覧'!AF$1,FALSE)+VLOOKUP($C147,'1か月一覧'!$A:$AH,'2か月一覧'!AF$1,FALSE)</f>
        <v>3197</v>
      </c>
      <c r="AG147" s="1">
        <f>VLOOKUP($B147,'1か月一覧'!$A:$AH,'2か月一覧'!AG$1,FALSE)+VLOOKUP($C147,'1か月一覧'!$A:$AH,'2か月一覧'!AG$1,FALSE)</f>
        <v>5893</v>
      </c>
      <c r="AH147" s="1">
        <f>VLOOKUP($B147,'1か月一覧'!$A:$AH,'2か月一覧'!AH$1,FALSE)+VLOOKUP($C147,'1か月一覧'!$A:$AH,'2か月一覧'!AH$1,FALSE)</f>
        <v>6093</v>
      </c>
      <c r="AI147" s="1">
        <f>VLOOKUP($B147,'1か月一覧'!$A:$AH,'2か月一覧'!AI$1,FALSE)+VLOOKUP($C147,'1か月一覧'!$A:$AH,'2か月一覧'!AI$1,FALSE)</f>
        <v>20993</v>
      </c>
      <c r="AJ147" s="1">
        <f>VLOOKUP($B147,'1か月一覧'!$A:$AH,'2か月一覧'!AJ$1,FALSE)+VLOOKUP($C147,'1か月一覧'!$A:$AH,'2か月一覧'!AJ$1,FALSE)</f>
        <v>2635</v>
      </c>
    </row>
    <row r="148" spans="1:36">
      <c r="A148" s="1">
        <v>144</v>
      </c>
      <c r="B148" s="1">
        <f t="shared" si="7"/>
        <v>72</v>
      </c>
      <c r="C148" s="1">
        <f t="shared" si="8"/>
        <v>72</v>
      </c>
      <c r="D148" s="1">
        <f>VLOOKUP($B148,'1か月一覧'!$A:$AH,'2か月一覧'!D$1,FALSE)+VLOOKUP($C148,'1か月一覧'!$A:$AH,'2か月一覧'!D$1,FALSE)</f>
        <v>28940</v>
      </c>
      <c r="E148" s="1">
        <f>VLOOKUP($B148,'1か月一覧'!$A:$AH,'2か月一覧'!E$1,FALSE)+VLOOKUP($C148,'1か月一覧'!$A:$AH,'2か月一覧'!E$1,FALSE)</f>
        <v>28940</v>
      </c>
      <c r="F148" s="1">
        <f>VLOOKUP($B148,'1か月一覧'!$A:$AH,'2か月一覧'!F$1,FALSE)+VLOOKUP($C148,'1か月一覧'!$A:$AH,'2か月一覧'!F$1,FALSE)</f>
        <v>28940</v>
      </c>
      <c r="G148" s="1">
        <f>VLOOKUP($B148,'1か月一覧'!$A:$AH,'2か月一覧'!G$1,FALSE)+VLOOKUP($C148,'1か月一覧'!$A:$AH,'2か月一覧'!G$1,FALSE)</f>
        <v>32838</v>
      </c>
      <c r="H148" s="1">
        <f>VLOOKUP($B148,'1か月一覧'!$A:$AH,'2か月一覧'!H$1,FALSE)+VLOOKUP($C148,'1か月一覧'!$A:$AH,'2か月一覧'!H$1,FALSE)</f>
        <v>33014</v>
      </c>
      <c r="I148" s="1">
        <f>VLOOKUP($B148,'1か月一覧'!$A:$AH,'2か月一覧'!I$1,FALSE)+VLOOKUP($C148,'1か月一覧'!$A:$AH,'2か月一覧'!I$1,FALSE)</f>
        <v>34378</v>
      </c>
      <c r="J148" s="1">
        <f>VLOOKUP($B148,'1か月一覧'!$A:$AH,'2か月一覧'!J$1,FALSE)+VLOOKUP($C148,'1か月一覧'!$A:$AH,'2か月一覧'!J$1,FALSE)</f>
        <v>35412</v>
      </c>
      <c r="K148" s="1">
        <f>VLOOKUP($B148,'1か月一覧'!$A:$AH,'2か月一覧'!K$1,FALSE)+VLOOKUP($C148,'1か月一覧'!$A:$AH,'2か月一覧'!K$1,FALSE)</f>
        <v>65068</v>
      </c>
      <c r="L148" s="1">
        <f>VLOOKUP($B148,'1か月一覧'!$A:$AH,'2か月一覧'!L$1,FALSE)+VLOOKUP($C148,'1か月一覧'!$A:$AH,'2か月一覧'!L$1,FALSE)</f>
        <v>67268</v>
      </c>
      <c r="M148" s="1">
        <f>VLOOKUP($B148,'1か月一覧'!$A:$AH,'2か月一覧'!M$1,FALSE)+VLOOKUP($C148,'1か月一覧'!$A:$AH,'2か月一覧'!M$1,FALSE)</f>
        <v>231168</v>
      </c>
      <c r="N148" s="1">
        <f>VLOOKUP($B148,'1か月一覧'!$A:$AH,'2か月一覧'!N$1,FALSE)+VLOOKUP($C148,'1か月一覧'!$A:$AH,'2か月一覧'!N$1,FALSE)</f>
        <v>29232</v>
      </c>
      <c r="O148" s="1">
        <f>VLOOKUP($B148,'1か月一覧'!$A:$AH,'2か月一覧'!O$1,FALSE)+VLOOKUP($C148,'1か月一覧'!$A:$AH,'2か月一覧'!O$1,FALSE)</f>
        <v>26310</v>
      </c>
      <c r="P148" s="1">
        <f>VLOOKUP($B148,'1か月一覧'!$A:$AH,'2か月一覧'!P$1,FALSE)+VLOOKUP($C148,'1か月一覧'!$A:$AH,'2か月一覧'!P$1,FALSE)</f>
        <v>26310</v>
      </c>
      <c r="Q148" s="1">
        <f>VLOOKUP($B148,'1か月一覧'!$A:$AH,'2か月一覧'!Q$1,FALSE)+VLOOKUP($C148,'1か月一覧'!$A:$AH,'2か月一覧'!Q$1,FALSE)</f>
        <v>26310</v>
      </c>
      <c r="R148" s="1">
        <f>VLOOKUP($B148,'1か月一覧'!$A:$AH,'2か月一覧'!R$1,FALSE)+VLOOKUP($C148,'1か月一覧'!$A:$AH,'2か月一覧'!R$1,FALSE)</f>
        <v>29854</v>
      </c>
      <c r="S148" s="1">
        <f>VLOOKUP($B148,'1か月一覧'!$A:$AH,'2か月一覧'!S$1,FALSE)+VLOOKUP($C148,'1か月一覧'!$A:$AH,'2か月一覧'!S$1,FALSE)</f>
        <v>30014</v>
      </c>
      <c r="T148" s="1">
        <f>VLOOKUP($B148,'1か月一覧'!$A:$AH,'2か月一覧'!T$1,FALSE)+VLOOKUP($C148,'1か月一覧'!$A:$AH,'2か月一覧'!T$1,FALSE)</f>
        <v>31254</v>
      </c>
      <c r="U148" s="1">
        <f>VLOOKUP($B148,'1か月一覧'!$A:$AH,'2か月一覧'!U$1,FALSE)+VLOOKUP($C148,'1か月一覧'!$A:$AH,'2か月一覧'!U$1,FALSE)</f>
        <v>32194</v>
      </c>
      <c r="V148" s="1">
        <f>VLOOKUP($B148,'1か月一覧'!$A:$AH,'2か月一覧'!V$1,FALSE)+VLOOKUP($C148,'1か月一覧'!$A:$AH,'2か月一覧'!V$1,FALSE)</f>
        <v>59154</v>
      </c>
      <c r="W148" s="1">
        <f>VLOOKUP($B148,'1か月一覧'!$A:$AH,'2か月一覧'!W$1,FALSE)+VLOOKUP($C148,'1か月一覧'!$A:$AH,'2か月一覧'!W$1,FALSE)</f>
        <v>61154</v>
      </c>
      <c r="X148" s="1">
        <f>VLOOKUP($B148,'1か月一覧'!$A:$AH,'2か月一覧'!X$1,FALSE)+VLOOKUP($C148,'1か月一覧'!$A:$AH,'2か月一覧'!X$1,FALSE)</f>
        <v>210154</v>
      </c>
      <c r="Y148" s="1">
        <f>VLOOKUP($B148,'1か月一覧'!$A:$AH,'2か月一覧'!Y$1,FALSE)+VLOOKUP($C148,'1か月一覧'!$A:$AH,'2か月一覧'!Y$1,FALSE)</f>
        <v>26576</v>
      </c>
      <c r="Z148" s="1">
        <f>VLOOKUP($B148,'1か月一覧'!$A:$AH,'2か月一覧'!Z$1,FALSE)+VLOOKUP($C148,'1か月一覧'!$A:$AH,'2か月一覧'!Z$1,FALSE)</f>
        <v>2630</v>
      </c>
      <c r="AA148" s="1">
        <f>VLOOKUP($B148,'1か月一覧'!$A:$AH,'2か月一覧'!AA$1,FALSE)+VLOOKUP($C148,'1か月一覧'!$A:$AH,'2か月一覧'!AA$1,FALSE)</f>
        <v>2630</v>
      </c>
      <c r="AB148" s="1">
        <f>VLOOKUP($B148,'1か月一覧'!$A:$AH,'2か月一覧'!AB$1,FALSE)+VLOOKUP($C148,'1か月一覧'!$A:$AH,'2か月一覧'!AB$1,FALSE)</f>
        <v>2630</v>
      </c>
      <c r="AC148" s="1">
        <f>VLOOKUP($B148,'1か月一覧'!$A:$AH,'2か月一覧'!AC$1,FALSE)+VLOOKUP($C148,'1か月一覧'!$A:$AH,'2か月一覧'!AC$1,FALSE)</f>
        <v>2984</v>
      </c>
      <c r="AD148" s="1">
        <f>VLOOKUP($B148,'1か月一覧'!$A:$AH,'2か月一覧'!AD$1,FALSE)+VLOOKUP($C148,'1か月一覧'!$A:$AH,'2か月一覧'!AD$1,FALSE)</f>
        <v>3000</v>
      </c>
      <c r="AE148" s="1">
        <f>VLOOKUP($B148,'1か月一覧'!$A:$AH,'2か月一覧'!AE$1,FALSE)+VLOOKUP($C148,'1か月一覧'!$A:$AH,'2か月一覧'!AE$1,FALSE)</f>
        <v>3124</v>
      </c>
      <c r="AF148" s="1">
        <f>VLOOKUP($B148,'1か月一覧'!$A:$AH,'2か月一覧'!AF$1,FALSE)+VLOOKUP($C148,'1か月一覧'!$A:$AH,'2か月一覧'!AF$1,FALSE)</f>
        <v>3218</v>
      </c>
      <c r="AG148" s="1">
        <f>VLOOKUP($B148,'1か月一覧'!$A:$AH,'2か月一覧'!AG$1,FALSE)+VLOOKUP($C148,'1か月一覧'!$A:$AH,'2か月一覧'!AG$1,FALSE)</f>
        <v>5914</v>
      </c>
      <c r="AH148" s="1">
        <f>VLOOKUP($B148,'1か月一覧'!$A:$AH,'2か月一覧'!AH$1,FALSE)+VLOOKUP($C148,'1か月一覧'!$A:$AH,'2か月一覧'!AH$1,FALSE)</f>
        <v>6114</v>
      </c>
      <c r="AI148" s="1">
        <f>VLOOKUP($B148,'1か月一覧'!$A:$AH,'2か月一覧'!AI$1,FALSE)+VLOOKUP($C148,'1か月一覧'!$A:$AH,'2か月一覧'!AI$1,FALSE)</f>
        <v>21014</v>
      </c>
      <c r="AJ148" s="1">
        <f>VLOOKUP($B148,'1か月一覧'!$A:$AH,'2か月一覧'!AJ$1,FALSE)+VLOOKUP($C148,'1か月一覧'!$A:$AH,'2か月一覧'!AJ$1,FALSE)</f>
        <v>2656</v>
      </c>
    </row>
    <row r="149" spans="1:36">
      <c r="A149" s="1">
        <v>145</v>
      </c>
      <c r="B149" s="1">
        <f t="shared" si="7"/>
        <v>73</v>
      </c>
      <c r="C149" s="1">
        <f t="shared" si="8"/>
        <v>72</v>
      </c>
      <c r="D149" s="1">
        <f>VLOOKUP($B149,'1か月一覧'!$A:$AH,'2か月一覧'!D$1,FALSE)+VLOOKUP($C149,'1か月一覧'!$A:$AH,'2か月一覧'!D$1,FALSE)</f>
        <v>29178</v>
      </c>
      <c r="E149" s="1">
        <f>VLOOKUP($B149,'1か月一覧'!$A:$AH,'2か月一覧'!E$1,FALSE)+VLOOKUP($C149,'1か月一覧'!$A:$AH,'2か月一覧'!E$1,FALSE)</f>
        <v>29178</v>
      </c>
      <c r="F149" s="1">
        <f>VLOOKUP($B149,'1か月一覧'!$A:$AH,'2か月一覧'!F$1,FALSE)+VLOOKUP($C149,'1か月一覧'!$A:$AH,'2か月一覧'!F$1,FALSE)</f>
        <v>29178</v>
      </c>
      <c r="G149" s="1">
        <f>VLOOKUP($B149,'1か月一覧'!$A:$AH,'2か月一覧'!G$1,FALSE)+VLOOKUP($C149,'1か月一覧'!$A:$AH,'2か月一覧'!G$1,FALSE)</f>
        <v>33076</v>
      </c>
      <c r="H149" s="1">
        <f>VLOOKUP($B149,'1か月一覧'!$A:$AH,'2か月一覧'!H$1,FALSE)+VLOOKUP($C149,'1か月一覧'!$A:$AH,'2か月一覧'!H$1,FALSE)</f>
        <v>33252</v>
      </c>
      <c r="I149" s="1">
        <f>VLOOKUP($B149,'1か月一覧'!$A:$AH,'2か月一覧'!I$1,FALSE)+VLOOKUP($C149,'1か月一覧'!$A:$AH,'2か月一覧'!I$1,FALSE)</f>
        <v>34616</v>
      </c>
      <c r="J149" s="1">
        <f>VLOOKUP($B149,'1か月一覧'!$A:$AH,'2か月一覧'!J$1,FALSE)+VLOOKUP($C149,'1か月一覧'!$A:$AH,'2か月一覧'!J$1,FALSE)</f>
        <v>35650</v>
      </c>
      <c r="K149" s="1">
        <f>VLOOKUP($B149,'1か月一覧'!$A:$AH,'2か月一覧'!K$1,FALSE)+VLOOKUP($C149,'1か月一覧'!$A:$AH,'2か月一覧'!K$1,FALSE)</f>
        <v>65306</v>
      </c>
      <c r="L149" s="1">
        <f>VLOOKUP($B149,'1か月一覧'!$A:$AH,'2か月一覧'!L$1,FALSE)+VLOOKUP($C149,'1か月一覧'!$A:$AH,'2か月一覧'!L$1,FALSE)</f>
        <v>67506</v>
      </c>
      <c r="M149" s="1">
        <f>VLOOKUP($B149,'1か月一覧'!$A:$AH,'2か月一覧'!M$1,FALSE)+VLOOKUP($C149,'1か月一覧'!$A:$AH,'2か月一覧'!M$1,FALSE)</f>
        <v>231406</v>
      </c>
      <c r="N149" s="1">
        <f>VLOOKUP($B149,'1か月一覧'!$A:$AH,'2か月一覧'!N$1,FALSE)+VLOOKUP($C149,'1か月一覧'!$A:$AH,'2か月一覧'!N$1,FALSE)</f>
        <v>29463</v>
      </c>
      <c r="O149" s="1">
        <f>VLOOKUP($B149,'1か月一覧'!$A:$AH,'2か月一覧'!O$1,FALSE)+VLOOKUP($C149,'1か月一覧'!$A:$AH,'2か月一覧'!O$1,FALSE)</f>
        <v>26526</v>
      </c>
      <c r="P149" s="1">
        <f>VLOOKUP($B149,'1か月一覧'!$A:$AH,'2か月一覧'!P$1,FALSE)+VLOOKUP($C149,'1か月一覧'!$A:$AH,'2か月一覧'!P$1,FALSE)</f>
        <v>26526</v>
      </c>
      <c r="Q149" s="1">
        <f>VLOOKUP($B149,'1か月一覧'!$A:$AH,'2か月一覧'!Q$1,FALSE)+VLOOKUP($C149,'1か月一覧'!$A:$AH,'2か月一覧'!Q$1,FALSE)</f>
        <v>26526</v>
      </c>
      <c r="R149" s="1">
        <f>VLOOKUP($B149,'1か月一覧'!$A:$AH,'2か月一覧'!R$1,FALSE)+VLOOKUP($C149,'1か月一覧'!$A:$AH,'2か月一覧'!R$1,FALSE)</f>
        <v>30070</v>
      </c>
      <c r="S149" s="1">
        <f>VLOOKUP($B149,'1か月一覧'!$A:$AH,'2か月一覧'!S$1,FALSE)+VLOOKUP($C149,'1か月一覧'!$A:$AH,'2か月一覧'!S$1,FALSE)</f>
        <v>30230</v>
      </c>
      <c r="T149" s="1">
        <f>VLOOKUP($B149,'1か月一覧'!$A:$AH,'2か月一覧'!T$1,FALSE)+VLOOKUP($C149,'1か月一覧'!$A:$AH,'2か月一覧'!T$1,FALSE)</f>
        <v>31470</v>
      </c>
      <c r="U149" s="1">
        <f>VLOOKUP($B149,'1か月一覧'!$A:$AH,'2か月一覧'!U$1,FALSE)+VLOOKUP($C149,'1か月一覧'!$A:$AH,'2か月一覧'!U$1,FALSE)</f>
        <v>32410</v>
      </c>
      <c r="V149" s="1">
        <f>VLOOKUP($B149,'1か月一覧'!$A:$AH,'2か月一覧'!V$1,FALSE)+VLOOKUP($C149,'1か月一覧'!$A:$AH,'2か月一覧'!V$1,FALSE)</f>
        <v>59370</v>
      </c>
      <c r="W149" s="1">
        <f>VLOOKUP($B149,'1か月一覧'!$A:$AH,'2か月一覧'!W$1,FALSE)+VLOOKUP($C149,'1か月一覧'!$A:$AH,'2か月一覧'!W$1,FALSE)</f>
        <v>61370</v>
      </c>
      <c r="X149" s="1">
        <f>VLOOKUP($B149,'1か月一覧'!$A:$AH,'2か月一覧'!X$1,FALSE)+VLOOKUP($C149,'1か月一覧'!$A:$AH,'2か月一覧'!X$1,FALSE)</f>
        <v>210370</v>
      </c>
      <c r="Y149" s="1">
        <f>VLOOKUP($B149,'1か月一覧'!$A:$AH,'2か月一覧'!Y$1,FALSE)+VLOOKUP($C149,'1か月一覧'!$A:$AH,'2か月一覧'!Y$1,FALSE)</f>
        <v>26786</v>
      </c>
      <c r="Z149" s="1">
        <f>VLOOKUP($B149,'1か月一覧'!$A:$AH,'2か月一覧'!Z$1,FALSE)+VLOOKUP($C149,'1か月一覧'!$A:$AH,'2か月一覧'!Z$1,FALSE)</f>
        <v>2652</v>
      </c>
      <c r="AA149" s="1">
        <f>VLOOKUP($B149,'1か月一覧'!$A:$AH,'2か月一覧'!AA$1,FALSE)+VLOOKUP($C149,'1か月一覧'!$A:$AH,'2か月一覧'!AA$1,FALSE)</f>
        <v>2652</v>
      </c>
      <c r="AB149" s="1">
        <f>VLOOKUP($B149,'1か月一覧'!$A:$AH,'2か月一覧'!AB$1,FALSE)+VLOOKUP($C149,'1か月一覧'!$A:$AH,'2か月一覧'!AB$1,FALSE)</f>
        <v>2652</v>
      </c>
      <c r="AC149" s="1">
        <f>VLOOKUP($B149,'1か月一覧'!$A:$AH,'2か月一覧'!AC$1,FALSE)+VLOOKUP($C149,'1か月一覧'!$A:$AH,'2か月一覧'!AC$1,FALSE)</f>
        <v>3006</v>
      </c>
      <c r="AD149" s="1">
        <f>VLOOKUP($B149,'1か月一覧'!$A:$AH,'2か月一覧'!AD$1,FALSE)+VLOOKUP($C149,'1か月一覧'!$A:$AH,'2か月一覧'!AD$1,FALSE)</f>
        <v>3022</v>
      </c>
      <c r="AE149" s="1">
        <f>VLOOKUP($B149,'1か月一覧'!$A:$AH,'2か月一覧'!AE$1,FALSE)+VLOOKUP($C149,'1か月一覧'!$A:$AH,'2か月一覧'!AE$1,FALSE)</f>
        <v>3146</v>
      </c>
      <c r="AF149" s="1">
        <f>VLOOKUP($B149,'1か月一覧'!$A:$AH,'2か月一覧'!AF$1,FALSE)+VLOOKUP($C149,'1か月一覧'!$A:$AH,'2か月一覧'!AF$1,FALSE)</f>
        <v>3240</v>
      </c>
      <c r="AG149" s="1">
        <f>VLOOKUP($B149,'1か月一覧'!$A:$AH,'2か月一覧'!AG$1,FALSE)+VLOOKUP($C149,'1か月一覧'!$A:$AH,'2か月一覧'!AG$1,FALSE)</f>
        <v>5936</v>
      </c>
      <c r="AH149" s="1">
        <f>VLOOKUP($B149,'1か月一覧'!$A:$AH,'2か月一覧'!AH$1,FALSE)+VLOOKUP($C149,'1か月一覧'!$A:$AH,'2か月一覧'!AH$1,FALSE)</f>
        <v>6136</v>
      </c>
      <c r="AI149" s="1">
        <f>VLOOKUP($B149,'1か月一覧'!$A:$AH,'2か月一覧'!AI$1,FALSE)+VLOOKUP($C149,'1か月一覧'!$A:$AH,'2か月一覧'!AI$1,FALSE)</f>
        <v>21036</v>
      </c>
      <c r="AJ149" s="1">
        <f>VLOOKUP($B149,'1か月一覧'!$A:$AH,'2か月一覧'!AJ$1,FALSE)+VLOOKUP($C149,'1か月一覧'!$A:$AH,'2か月一覧'!AJ$1,FALSE)</f>
        <v>2677</v>
      </c>
    </row>
    <row r="150" spans="1:36">
      <c r="A150" s="1">
        <v>146</v>
      </c>
      <c r="B150" s="1">
        <f t="shared" si="7"/>
        <v>73</v>
      </c>
      <c r="C150" s="1">
        <f t="shared" si="8"/>
        <v>73</v>
      </c>
      <c r="D150" s="1">
        <f>VLOOKUP($B150,'1か月一覧'!$A:$AH,'2か月一覧'!D$1,FALSE)+VLOOKUP($C150,'1か月一覧'!$A:$AH,'2か月一覧'!D$1,FALSE)</f>
        <v>29416</v>
      </c>
      <c r="E150" s="1">
        <f>VLOOKUP($B150,'1か月一覧'!$A:$AH,'2か月一覧'!E$1,FALSE)+VLOOKUP($C150,'1か月一覧'!$A:$AH,'2か月一覧'!E$1,FALSE)</f>
        <v>29416</v>
      </c>
      <c r="F150" s="1">
        <f>VLOOKUP($B150,'1か月一覧'!$A:$AH,'2か月一覧'!F$1,FALSE)+VLOOKUP($C150,'1か月一覧'!$A:$AH,'2か月一覧'!F$1,FALSE)</f>
        <v>29416</v>
      </c>
      <c r="G150" s="1">
        <f>VLOOKUP($B150,'1か月一覧'!$A:$AH,'2か月一覧'!G$1,FALSE)+VLOOKUP($C150,'1か月一覧'!$A:$AH,'2か月一覧'!G$1,FALSE)</f>
        <v>33314</v>
      </c>
      <c r="H150" s="1">
        <f>VLOOKUP($B150,'1か月一覧'!$A:$AH,'2か月一覧'!H$1,FALSE)+VLOOKUP($C150,'1か月一覧'!$A:$AH,'2か月一覧'!H$1,FALSE)</f>
        <v>33490</v>
      </c>
      <c r="I150" s="1">
        <f>VLOOKUP($B150,'1か月一覧'!$A:$AH,'2か月一覧'!I$1,FALSE)+VLOOKUP($C150,'1か月一覧'!$A:$AH,'2か月一覧'!I$1,FALSE)</f>
        <v>34854</v>
      </c>
      <c r="J150" s="1">
        <f>VLOOKUP($B150,'1か月一覧'!$A:$AH,'2か月一覧'!J$1,FALSE)+VLOOKUP($C150,'1か月一覧'!$A:$AH,'2か月一覧'!J$1,FALSE)</f>
        <v>35888</v>
      </c>
      <c r="K150" s="1">
        <f>VLOOKUP($B150,'1か月一覧'!$A:$AH,'2か月一覧'!K$1,FALSE)+VLOOKUP($C150,'1か月一覧'!$A:$AH,'2か月一覧'!K$1,FALSE)</f>
        <v>65544</v>
      </c>
      <c r="L150" s="1">
        <f>VLOOKUP($B150,'1か月一覧'!$A:$AH,'2か月一覧'!L$1,FALSE)+VLOOKUP($C150,'1か月一覧'!$A:$AH,'2か月一覧'!L$1,FALSE)</f>
        <v>67744</v>
      </c>
      <c r="M150" s="1">
        <f>VLOOKUP($B150,'1か月一覧'!$A:$AH,'2か月一覧'!M$1,FALSE)+VLOOKUP($C150,'1か月一覧'!$A:$AH,'2か月一覧'!M$1,FALSE)</f>
        <v>231644</v>
      </c>
      <c r="N150" s="1">
        <f>VLOOKUP($B150,'1か月一覧'!$A:$AH,'2か月一覧'!N$1,FALSE)+VLOOKUP($C150,'1か月一覧'!$A:$AH,'2か月一覧'!N$1,FALSE)</f>
        <v>29694</v>
      </c>
      <c r="O150" s="1">
        <f>VLOOKUP($B150,'1か月一覧'!$A:$AH,'2か月一覧'!O$1,FALSE)+VLOOKUP($C150,'1か月一覧'!$A:$AH,'2か月一覧'!O$1,FALSE)</f>
        <v>26742</v>
      </c>
      <c r="P150" s="1">
        <f>VLOOKUP($B150,'1か月一覧'!$A:$AH,'2か月一覧'!P$1,FALSE)+VLOOKUP($C150,'1か月一覧'!$A:$AH,'2か月一覧'!P$1,FALSE)</f>
        <v>26742</v>
      </c>
      <c r="Q150" s="1">
        <f>VLOOKUP($B150,'1か月一覧'!$A:$AH,'2か月一覧'!Q$1,FALSE)+VLOOKUP($C150,'1か月一覧'!$A:$AH,'2か月一覧'!Q$1,FALSE)</f>
        <v>26742</v>
      </c>
      <c r="R150" s="1">
        <f>VLOOKUP($B150,'1か月一覧'!$A:$AH,'2か月一覧'!R$1,FALSE)+VLOOKUP($C150,'1か月一覧'!$A:$AH,'2か月一覧'!R$1,FALSE)</f>
        <v>30286</v>
      </c>
      <c r="S150" s="1">
        <f>VLOOKUP($B150,'1か月一覧'!$A:$AH,'2か月一覧'!S$1,FALSE)+VLOOKUP($C150,'1か月一覧'!$A:$AH,'2か月一覧'!S$1,FALSE)</f>
        <v>30446</v>
      </c>
      <c r="T150" s="1">
        <f>VLOOKUP($B150,'1か月一覧'!$A:$AH,'2か月一覧'!T$1,FALSE)+VLOOKUP($C150,'1か月一覧'!$A:$AH,'2か月一覧'!T$1,FALSE)</f>
        <v>31686</v>
      </c>
      <c r="U150" s="1">
        <f>VLOOKUP($B150,'1か月一覧'!$A:$AH,'2か月一覧'!U$1,FALSE)+VLOOKUP($C150,'1か月一覧'!$A:$AH,'2か月一覧'!U$1,FALSE)</f>
        <v>32626</v>
      </c>
      <c r="V150" s="1">
        <f>VLOOKUP($B150,'1か月一覧'!$A:$AH,'2か月一覧'!V$1,FALSE)+VLOOKUP($C150,'1か月一覧'!$A:$AH,'2か月一覧'!V$1,FALSE)</f>
        <v>59586</v>
      </c>
      <c r="W150" s="1">
        <f>VLOOKUP($B150,'1か月一覧'!$A:$AH,'2か月一覧'!W$1,FALSE)+VLOOKUP($C150,'1か月一覧'!$A:$AH,'2か月一覧'!W$1,FALSE)</f>
        <v>61586</v>
      </c>
      <c r="X150" s="1">
        <f>VLOOKUP($B150,'1か月一覧'!$A:$AH,'2か月一覧'!X$1,FALSE)+VLOOKUP($C150,'1か月一覧'!$A:$AH,'2か月一覧'!X$1,FALSE)</f>
        <v>210586</v>
      </c>
      <c r="Y150" s="1">
        <f>VLOOKUP($B150,'1か月一覧'!$A:$AH,'2か月一覧'!Y$1,FALSE)+VLOOKUP($C150,'1か月一覧'!$A:$AH,'2か月一覧'!Y$1,FALSE)</f>
        <v>26996</v>
      </c>
      <c r="Z150" s="1">
        <f>VLOOKUP($B150,'1か月一覧'!$A:$AH,'2か月一覧'!Z$1,FALSE)+VLOOKUP($C150,'1か月一覧'!$A:$AH,'2か月一覧'!Z$1,FALSE)</f>
        <v>2674</v>
      </c>
      <c r="AA150" s="1">
        <f>VLOOKUP($B150,'1か月一覧'!$A:$AH,'2か月一覧'!AA$1,FALSE)+VLOOKUP($C150,'1か月一覧'!$A:$AH,'2か月一覧'!AA$1,FALSE)</f>
        <v>2674</v>
      </c>
      <c r="AB150" s="1">
        <f>VLOOKUP($B150,'1か月一覧'!$A:$AH,'2か月一覧'!AB$1,FALSE)+VLOOKUP($C150,'1か月一覧'!$A:$AH,'2か月一覧'!AB$1,FALSE)</f>
        <v>2674</v>
      </c>
      <c r="AC150" s="1">
        <f>VLOOKUP($B150,'1か月一覧'!$A:$AH,'2か月一覧'!AC$1,FALSE)+VLOOKUP($C150,'1か月一覧'!$A:$AH,'2か月一覧'!AC$1,FALSE)</f>
        <v>3028</v>
      </c>
      <c r="AD150" s="1">
        <f>VLOOKUP($B150,'1か月一覧'!$A:$AH,'2か月一覧'!AD$1,FALSE)+VLOOKUP($C150,'1か月一覧'!$A:$AH,'2か月一覧'!AD$1,FALSE)</f>
        <v>3044</v>
      </c>
      <c r="AE150" s="1">
        <f>VLOOKUP($B150,'1か月一覧'!$A:$AH,'2か月一覧'!AE$1,FALSE)+VLOOKUP($C150,'1か月一覧'!$A:$AH,'2か月一覧'!AE$1,FALSE)</f>
        <v>3168</v>
      </c>
      <c r="AF150" s="1">
        <f>VLOOKUP($B150,'1か月一覧'!$A:$AH,'2か月一覧'!AF$1,FALSE)+VLOOKUP($C150,'1か月一覧'!$A:$AH,'2か月一覧'!AF$1,FALSE)</f>
        <v>3262</v>
      </c>
      <c r="AG150" s="1">
        <f>VLOOKUP($B150,'1か月一覧'!$A:$AH,'2か月一覧'!AG$1,FALSE)+VLOOKUP($C150,'1か月一覧'!$A:$AH,'2か月一覧'!AG$1,FALSE)</f>
        <v>5958</v>
      </c>
      <c r="AH150" s="1">
        <f>VLOOKUP($B150,'1か月一覧'!$A:$AH,'2か月一覧'!AH$1,FALSE)+VLOOKUP($C150,'1か月一覧'!$A:$AH,'2か月一覧'!AH$1,FALSE)</f>
        <v>6158</v>
      </c>
      <c r="AI150" s="1">
        <f>VLOOKUP($B150,'1か月一覧'!$A:$AH,'2か月一覧'!AI$1,FALSE)+VLOOKUP($C150,'1か月一覧'!$A:$AH,'2か月一覧'!AI$1,FALSE)</f>
        <v>21058</v>
      </c>
      <c r="AJ150" s="1">
        <f>VLOOKUP($B150,'1か月一覧'!$A:$AH,'2か月一覧'!AJ$1,FALSE)+VLOOKUP($C150,'1か月一覧'!$A:$AH,'2か月一覧'!AJ$1,FALSE)</f>
        <v>2698</v>
      </c>
    </row>
    <row r="151" spans="1:36">
      <c r="A151" s="1">
        <v>147</v>
      </c>
      <c r="B151" s="1">
        <f t="shared" si="7"/>
        <v>74</v>
      </c>
      <c r="C151" s="1">
        <f t="shared" si="8"/>
        <v>73</v>
      </c>
      <c r="D151" s="1">
        <f>VLOOKUP($B151,'1か月一覧'!$A:$AH,'2か月一覧'!D$1,FALSE)+VLOOKUP($C151,'1か月一覧'!$A:$AH,'2か月一覧'!D$1,FALSE)</f>
        <v>29653</v>
      </c>
      <c r="E151" s="1">
        <f>VLOOKUP($B151,'1か月一覧'!$A:$AH,'2か月一覧'!E$1,FALSE)+VLOOKUP($C151,'1か月一覧'!$A:$AH,'2か月一覧'!E$1,FALSE)</f>
        <v>29653</v>
      </c>
      <c r="F151" s="1">
        <f>VLOOKUP($B151,'1か月一覧'!$A:$AH,'2か月一覧'!F$1,FALSE)+VLOOKUP($C151,'1か月一覧'!$A:$AH,'2か月一覧'!F$1,FALSE)</f>
        <v>29653</v>
      </c>
      <c r="G151" s="1">
        <f>VLOOKUP($B151,'1か月一覧'!$A:$AH,'2か月一覧'!G$1,FALSE)+VLOOKUP($C151,'1か月一覧'!$A:$AH,'2か月一覧'!G$1,FALSE)</f>
        <v>33551</v>
      </c>
      <c r="H151" s="1">
        <f>VLOOKUP($B151,'1か月一覧'!$A:$AH,'2か月一覧'!H$1,FALSE)+VLOOKUP($C151,'1か月一覧'!$A:$AH,'2か月一覧'!H$1,FALSE)</f>
        <v>33727</v>
      </c>
      <c r="I151" s="1">
        <f>VLOOKUP($B151,'1か月一覧'!$A:$AH,'2か月一覧'!I$1,FALSE)+VLOOKUP($C151,'1か月一覧'!$A:$AH,'2か月一覧'!I$1,FALSE)</f>
        <v>35091</v>
      </c>
      <c r="J151" s="1">
        <f>VLOOKUP($B151,'1か月一覧'!$A:$AH,'2か月一覧'!J$1,FALSE)+VLOOKUP($C151,'1か月一覧'!$A:$AH,'2か月一覧'!J$1,FALSE)</f>
        <v>36125</v>
      </c>
      <c r="K151" s="1">
        <f>VLOOKUP($B151,'1か月一覧'!$A:$AH,'2か月一覧'!K$1,FALSE)+VLOOKUP($C151,'1か月一覧'!$A:$AH,'2か月一覧'!K$1,FALSE)</f>
        <v>65781</v>
      </c>
      <c r="L151" s="1">
        <f>VLOOKUP($B151,'1か月一覧'!$A:$AH,'2か月一覧'!L$1,FALSE)+VLOOKUP($C151,'1か月一覧'!$A:$AH,'2か月一覧'!L$1,FALSE)</f>
        <v>67981</v>
      </c>
      <c r="M151" s="1">
        <f>VLOOKUP($B151,'1か月一覧'!$A:$AH,'2か月一覧'!M$1,FALSE)+VLOOKUP($C151,'1か月一覧'!$A:$AH,'2か月一覧'!M$1,FALSE)</f>
        <v>231881</v>
      </c>
      <c r="N151" s="1">
        <f>VLOOKUP($B151,'1か月一覧'!$A:$AH,'2か月一覧'!N$1,FALSE)+VLOOKUP($C151,'1か月一覧'!$A:$AH,'2か月一覧'!N$1,FALSE)</f>
        <v>29925</v>
      </c>
      <c r="O151" s="1">
        <f>VLOOKUP($B151,'1か月一覧'!$A:$AH,'2か月一覧'!O$1,FALSE)+VLOOKUP($C151,'1か月一覧'!$A:$AH,'2か月一覧'!O$1,FALSE)</f>
        <v>26958</v>
      </c>
      <c r="P151" s="1">
        <f>VLOOKUP($B151,'1か月一覧'!$A:$AH,'2か月一覧'!P$1,FALSE)+VLOOKUP($C151,'1か月一覧'!$A:$AH,'2か月一覧'!P$1,FALSE)</f>
        <v>26958</v>
      </c>
      <c r="Q151" s="1">
        <f>VLOOKUP($B151,'1か月一覧'!$A:$AH,'2か月一覧'!Q$1,FALSE)+VLOOKUP($C151,'1か月一覧'!$A:$AH,'2か月一覧'!Q$1,FALSE)</f>
        <v>26958</v>
      </c>
      <c r="R151" s="1">
        <f>VLOOKUP($B151,'1か月一覧'!$A:$AH,'2か月一覧'!R$1,FALSE)+VLOOKUP($C151,'1か月一覧'!$A:$AH,'2か月一覧'!R$1,FALSE)</f>
        <v>30502</v>
      </c>
      <c r="S151" s="1">
        <f>VLOOKUP($B151,'1か月一覧'!$A:$AH,'2か月一覧'!S$1,FALSE)+VLOOKUP($C151,'1か月一覧'!$A:$AH,'2か月一覧'!S$1,FALSE)</f>
        <v>30662</v>
      </c>
      <c r="T151" s="1">
        <f>VLOOKUP($B151,'1か月一覧'!$A:$AH,'2か月一覧'!T$1,FALSE)+VLOOKUP($C151,'1か月一覧'!$A:$AH,'2か月一覧'!T$1,FALSE)</f>
        <v>31902</v>
      </c>
      <c r="U151" s="1">
        <f>VLOOKUP($B151,'1か月一覧'!$A:$AH,'2か月一覧'!U$1,FALSE)+VLOOKUP($C151,'1か月一覧'!$A:$AH,'2か月一覧'!U$1,FALSE)</f>
        <v>32842</v>
      </c>
      <c r="V151" s="1">
        <f>VLOOKUP($B151,'1か月一覧'!$A:$AH,'2か月一覧'!V$1,FALSE)+VLOOKUP($C151,'1か月一覧'!$A:$AH,'2か月一覧'!V$1,FALSE)</f>
        <v>59802</v>
      </c>
      <c r="W151" s="1">
        <f>VLOOKUP($B151,'1か月一覧'!$A:$AH,'2か月一覧'!W$1,FALSE)+VLOOKUP($C151,'1か月一覧'!$A:$AH,'2か月一覧'!W$1,FALSE)</f>
        <v>61802</v>
      </c>
      <c r="X151" s="1">
        <f>VLOOKUP($B151,'1か月一覧'!$A:$AH,'2か月一覧'!X$1,FALSE)+VLOOKUP($C151,'1か月一覧'!$A:$AH,'2か月一覧'!X$1,FALSE)</f>
        <v>210802</v>
      </c>
      <c r="Y151" s="1">
        <f>VLOOKUP($B151,'1か月一覧'!$A:$AH,'2か月一覧'!Y$1,FALSE)+VLOOKUP($C151,'1か月一覧'!$A:$AH,'2か月一覧'!Y$1,FALSE)</f>
        <v>27206</v>
      </c>
      <c r="Z151" s="1">
        <f>VLOOKUP($B151,'1か月一覧'!$A:$AH,'2か月一覧'!Z$1,FALSE)+VLOOKUP($C151,'1か月一覧'!$A:$AH,'2か月一覧'!Z$1,FALSE)</f>
        <v>2695</v>
      </c>
      <c r="AA151" s="1">
        <f>VLOOKUP($B151,'1か月一覧'!$A:$AH,'2か月一覧'!AA$1,FALSE)+VLOOKUP($C151,'1か月一覧'!$A:$AH,'2か月一覧'!AA$1,FALSE)</f>
        <v>2695</v>
      </c>
      <c r="AB151" s="1">
        <f>VLOOKUP($B151,'1か月一覧'!$A:$AH,'2か月一覧'!AB$1,FALSE)+VLOOKUP($C151,'1か月一覧'!$A:$AH,'2か月一覧'!AB$1,FALSE)</f>
        <v>2695</v>
      </c>
      <c r="AC151" s="1">
        <f>VLOOKUP($B151,'1か月一覧'!$A:$AH,'2か月一覧'!AC$1,FALSE)+VLOOKUP($C151,'1か月一覧'!$A:$AH,'2か月一覧'!AC$1,FALSE)</f>
        <v>3049</v>
      </c>
      <c r="AD151" s="1">
        <f>VLOOKUP($B151,'1か月一覧'!$A:$AH,'2か月一覧'!AD$1,FALSE)+VLOOKUP($C151,'1か月一覧'!$A:$AH,'2か月一覧'!AD$1,FALSE)</f>
        <v>3065</v>
      </c>
      <c r="AE151" s="1">
        <f>VLOOKUP($B151,'1か月一覧'!$A:$AH,'2か月一覧'!AE$1,FALSE)+VLOOKUP($C151,'1か月一覧'!$A:$AH,'2か月一覧'!AE$1,FALSE)</f>
        <v>3189</v>
      </c>
      <c r="AF151" s="1">
        <f>VLOOKUP($B151,'1か月一覧'!$A:$AH,'2か月一覧'!AF$1,FALSE)+VLOOKUP($C151,'1か月一覧'!$A:$AH,'2か月一覧'!AF$1,FALSE)</f>
        <v>3283</v>
      </c>
      <c r="AG151" s="1">
        <f>VLOOKUP($B151,'1か月一覧'!$A:$AH,'2か月一覧'!AG$1,FALSE)+VLOOKUP($C151,'1か月一覧'!$A:$AH,'2か月一覧'!AG$1,FALSE)</f>
        <v>5979</v>
      </c>
      <c r="AH151" s="1">
        <f>VLOOKUP($B151,'1か月一覧'!$A:$AH,'2か月一覧'!AH$1,FALSE)+VLOOKUP($C151,'1か月一覧'!$A:$AH,'2か月一覧'!AH$1,FALSE)</f>
        <v>6179</v>
      </c>
      <c r="AI151" s="1">
        <f>VLOOKUP($B151,'1か月一覧'!$A:$AH,'2か月一覧'!AI$1,FALSE)+VLOOKUP($C151,'1か月一覧'!$A:$AH,'2か月一覧'!AI$1,FALSE)</f>
        <v>21079</v>
      </c>
      <c r="AJ151" s="1">
        <f>VLOOKUP($B151,'1か月一覧'!$A:$AH,'2か月一覧'!AJ$1,FALSE)+VLOOKUP($C151,'1か月一覧'!$A:$AH,'2か月一覧'!AJ$1,FALSE)</f>
        <v>2719</v>
      </c>
    </row>
    <row r="152" spans="1:36">
      <c r="A152" s="1">
        <v>148</v>
      </c>
      <c r="B152" s="1">
        <f t="shared" si="7"/>
        <v>74</v>
      </c>
      <c r="C152" s="1">
        <f t="shared" si="8"/>
        <v>74</v>
      </c>
      <c r="D152" s="1">
        <f>VLOOKUP($B152,'1か月一覧'!$A:$AH,'2か月一覧'!D$1,FALSE)+VLOOKUP($C152,'1か月一覧'!$A:$AH,'2か月一覧'!D$1,FALSE)</f>
        <v>29890</v>
      </c>
      <c r="E152" s="1">
        <f>VLOOKUP($B152,'1か月一覧'!$A:$AH,'2か月一覧'!E$1,FALSE)+VLOOKUP($C152,'1か月一覧'!$A:$AH,'2か月一覧'!E$1,FALSE)</f>
        <v>29890</v>
      </c>
      <c r="F152" s="1">
        <f>VLOOKUP($B152,'1か月一覧'!$A:$AH,'2か月一覧'!F$1,FALSE)+VLOOKUP($C152,'1か月一覧'!$A:$AH,'2か月一覧'!F$1,FALSE)</f>
        <v>29890</v>
      </c>
      <c r="G152" s="1">
        <f>VLOOKUP($B152,'1か月一覧'!$A:$AH,'2か月一覧'!G$1,FALSE)+VLOOKUP($C152,'1か月一覧'!$A:$AH,'2か月一覧'!G$1,FALSE)</f>
        <v>33788</v>
      </c>
      <c r="H152" s="1">
        <f>VLOOKUP($B152,'1か月一覧'!$A:$AH,'2か月一覧'!H$1,FALSE)+VLOOKUP($C152,'1か月一覧'!$A:$AH,'2か月一覧'!H$1,FALSE)</f>
        <v>33964</v>
      </c>
      <c r="I152" s="1">
        <f>VLOOKUP($B152,'1か月一覧'!$A:$AH,'2か月一覧'!I$1,FALSE)+VLOOKUP($C152,'1か月一覧'!$A:$AH,'2か月一覧'!I$1,FALSE)</f>
        <v>35328</v>
      </c>
      <c r="J152" s="1">
        <f>VLOOKUP($B152,'1か月一覧'!$A:$AH,'2か月一覧'!J$1,FALSE)+VLOOKUP($C152,'1か月一覧'!$A:$AH,'2か月一覧'!J$1,FALSE)</f>
        <v>36362</v>
      </c>
      <c r="K152" s="1">
        <f>VLOOKUP($B152,'1か月一覧'!$A:$AH,'2か月一覧'!K$1,FALSE)+VLOOKUP($C152,'1か月一覧'!$A:$AH,'2か月一覧'!K$1,FALSE)</f>
        <v>66018</v>
      </c>
      <c r="L152" s="1">
        <f>VLOOKUP($B152,'1か月一覧'!$A:$AH,'2か月一覧'!L$1,FALSE)+VLOOKUP($C152,'1か月一覧'!$A:$AH,'2か月一覧'!L$1,FALSE)</f>
        <v>68218</v>
      </c>
      <c r="M152" s="1">
        <f>VLOOKUP($B152,'1か月一覧'!$A:$AH,'2か月一覧'!M$1,FALSE)+VLOOKUP($C152,'1か月一覧'!$A:$AH,'2か月一覧'!M$1,FALSE)</f>
        <v>232118</v>
      </c>
      <c r="N152" s="1">
        <f>VLOOKUP($B152,'1か月一覧'!$A:$AH,'2か月一覧'!N$1,FALSE)+VLOOKUP($C152,'1か月一覧'!$A:$AH,'2か月一覧'!N$1,FALSE)</f>
        <v>30156</v>
      </c>
      <c r="O152" s="1">
        <f>VLOOKUP($B152,'1か月一覧'!$A:$AH,'2か月一覧'!O$1,FALSE)+VLOOKUP($C152,'1か月一覧'!$A:$AH,'2か月一覧'!O$1,FALSE)</f>
        <v>27174</v>
      </c>
      <c r="P152" s="1">
        <f>VLOOKUP($B152,'1か月一覧'!$A:$AH,'2か月一覧'!P$1,FALSE)+VLOOKUP($C152,'1か月一覧'!$A:$AH,'2か月一覧'!P$1,FALSE)</f>
        <v>27174</v>
      </c>
      <c r="Q152" s="1">
        <f>VLOOKUP($B152,'1か月一覧'!$A:$AH,'2か月一覧'!Q$1,FALSE)+VLOOKUP($C152,'1か月一覧'!$A:$AH,'2か月一覧'!Q$1,FALSE)</f>
        <v>27174</v>
      </c>
      <c r="R152" s="1">
        <f>VLOOKUP($B152,'1か月一覧'!$A:$AH,'2か月一覧'!R$1,FALSE)+VLOOKUP($C152,'1か月一覧'!$A:$AH,'2か月一覧'!R$1,FALSE)</f>
        <v>30718</v>
      </c>
      <c r="S152" s="1">
        <f>VLOOKUP($B152,'1か月一覧'!$A:$AH,'2か月一覧'!S$1,FALSE)+VLOOKUP($C152,'1か月一覧'!$A:$AH,'2か月一覧'!S$1,FALSE)</f>
        <v>30878</v>
      </c>
      <c r="T152" s="1">
        <f>VLOOKUP($B152,'1か月一覧'!$A:$AH,'2か月一覧'!T$1,FALSE)+VLOOKUP($C152,'1か月一覧'!$A:$AH,'2か月一覧'!T$1,FALSE)</f>
        <v>32118</v>
      </c>
      <c r="U152" s="1">
        <f>VLOOKUP($B152,'1か月一覧'!$A:$AH,'2か月一覧'!U$1,FALSE)+VLOOKUP($C152,'1か月一覧'!$A:$AH,'2か月一覧'!U$1,FALSE)</f>
        <v>33058</v>
      </c>
      <c r="V152" s="1">
        <f>VLOOKUP($B152,'1か月一覧'!$A:$AH,'2か月一覧'!V$1,FALSE)+VLOOKUP($C152,'1か月一覧'!$A:$AH,'2か月一覧'!V$1,FALSE)</f>
        <v>60018</v>
      </c>
      <c r="W152" s="1">
        <f>VLOOKUP($B152,'1か月一覧'!$A:$AH,'2か月一覧'!W$1,FALSE)+VLOOKUP($C152,'1か月一覧'!$A:$AH,'2か月一覧'!W$1,FALSE)</f>
        <v>62018</v>
      </c>
      <c r="X152" s="1">
        <f>VLOOKUP($B152,'1か月一覧'!$A:$AH,'2か月一覧'!X$1,FALSE)+VLOOKUP($C152,'1か月一覧'!$A:$AH,'2か月一覧'!X$1,FALSE)</f>
        <v>211018</v>
      </c>
      <c r="Y152" s="1">
        <f>VLOOKUP($B152,'1か月一覧'!$A:$AH,'2か月一覧'!Y$1,FALSE)+VLOOKUP($C152,'1か月一覧'!$A:$AH,'2か月一覧'!Y$1,FALSE)</f>
        <v>27416</v>
      </c>
      <c r="Z152" s="1">
        <f>VLOOKUP($B152,'1か月一覧'!$A:$AH,'2か月一覧'!Z$1,FALSE)+VLOOKUP($C152,'1か月一覧'!$A:$AH,'2か月一覧'!Z$1,FALSE)</f>
        <v>2716</v>
      </c>
      <c r="AA152" s="1">
        <f>VLOOKUP($B152,'1か月一覧'!$A:$AH,'2か月一覧'!AA$1,FALSE)+VLOOKUP($C152,'1か月一覧'!$A:$AH,'2か月一覧'!AA$1,FALSE)</f>
        <v>2716</v>
      </c>
      <c r="AB152" s="1">
        <f>VLOOKUP($B152,'1か月一覧'!$A:$AH,'2か月一覧'!AB$1,FALSE)+VLOOKUP($C152,'1か月一覧'!$A:$AH,'2か月一覧'!AB$1,FALSE)</f>
        <v>2716</v>
      </c>
      <c r="AC152" s="1">
        <f>VLOOKUP($B152,'1か月一覧'!$A:$AH,'2か月一覧'!AC$1,FALSE)+VLOOKUP($C152,'1か月一覧'!$A:$AH,'2か月一覧'!AC$1,FALSE)</f>
        <v>3070</v>
      </c>
      <c r="AD152" s="1">
        <f>VLOOKUP($B152,'1か月一覧'!$A:$AH,'2か月一覧'!AD$1,FALSE)+VLOOKUP($C152,'1か月一覧'!$A:$AH,'2か月一覧'!AD$1,FALSE)</f>
        <v>3086</v>
      </c>
      <c r="AE152" s="1">
        <f>VLOOKUP($B152,'1か月一覧'!$A:$AH,'2か月一覧'!AE$1,FALSE)+VLOOKUP($C152,'1か月一覧'!$A:$AH,'2か月一覧'!AE$1,FALSE)</f>
        <v>3210</v>
      </c>
      <c r="AF152" s="1">
        <f>VLOOKUP($B152,'1か月一覧'!$A:$AH,'2か月一覧'!AF$1,FALSE)+VLOOKUP($C152,'1か月一覧'!$A:$AH,'2か月一覧'!AF$1,FALSE)</f>
        <v>3304</v>
      </c>
      <c r="AG152" s="1">
        <f>VLOOKUP($B152,'1か月一覧'!$A:$AH,'2か月一覧'!AG$1,FALSE)+VLOOKUP($C152,'1か月一覧'!$A:$AH,'2か月一覧'!AG$1,FALSE)</f>
        <v>6000</v>
      </c>
      <c r="AH152" s="1">
        <f>VLOOKUP($B152,'1か月一覧'!$A:$AH,'2か月一覧'!AH$1,FALSE)+VLOOKUP($C152,'1か月一覧'!$A:$AH,'2か月一覧'!AH$1,FALSE)</f>
        <v>6200</v>
      </c>
      <c r="AI152" s="1">
        <f>VLOOKUP($B152,'1か月一覧'!$A:$AH,'2か月一覧'!AI$1,FALSE)+VLOOKUP($C152,'1か月一覧'!$A:$AH,'2か月一覧'!AI$1,FALSE)</f>
        <v>21100</v>
      </c>
      <c r="AJ152" s="1">
        <f>VLOOKUP($B152,'1か月一覧'!$A:$AH,'2か月一覧'!AJ$1,FALSE)+VLOOKUP($C152,'1か月一覧'!$A:$AH,'2か月一覧'!AJ$1,FALSE)</f>
        <v>2740</v>
      </c>
    </row>
    <row r="153" spans="1:36">
      <c r="A153" s="1">
        <v>149</v>
      </c>
      <c r="B153" s="1">
        <f t="shared" si="7"/>
        <v>75</v>
      </c>
      <c r="C153" s="1">
        <f t="shared" si="8"/>
        <v>74</v>
      </c>
      <c r="D153" s="1">
        <f>VLOOKUP($B153,'1か月一覧'!$A:$AH,'2か月一覧'!D$1,FALSE)+VLOOKUP($C153,'1か月一覧'!$A:$AH,'2か月一覧'!D$1,FALSE)</f>
        <v>30128</v>
      </c>
      <c r="E153" s="1">
        <f>VLOOKUP($B153,'1か月一覧'!$A:$AH,'2か月一覧'!E$1,FALSE)+VLOOKUP($C153,'1か月一覧'!$A:$AH,'2か月一覧'!E$1,FALSE)</f>
        <v>30128</v>
      </c>
      <c r="F153" s="1">
        <f>VLOOKUP($B153,'1か月一覧'!$A:$AH,'2か月一覧'!F$1,FALSE)+VLOOKUP($C153,'1か月一覧'!$A:$AH,'2か月一覧'!F$1,FALSE)</f>
        <v>30128</v>
      </c>
      <c r="G153" s="1">
        <f>VLOOKUP($B153,'1か月一覧'!$A:$AH,'2か月一覧'!G$1,FALSE)+VLOOKUP($C153,'1か月一覧'!$A:$AH,'2か月一覧'!G$1,FALSE)</f>
        <v>34026</v>
      </c>
      <c r="H153" s="1">
        <f>VLOOKUP($B153,'1か月一覧'!$A:$AH,'2か月一覧'!H$1,FALSE)+VLOOKUP($C153,'1か月一覧'!$A:$AH,'2か月一覧'!H$1,FALSE)</f>
        <v>34202</v>
      </c>
      <c r="I153" s="1">
        <f>VLOOKUP($B153,'1か月一覧'!$A:$AH,'2か月一覧'!I$1,FALSE)+VLOOKUP($C153,'1か月一覧'!$A:$AH,'2か月一覧'!I$1,FALSE)</f>
        <v>35566</v>
      </c>
      <c r="J153" s="1">
        <f>VLOOKUP($B153,'1か月一覧'!$A:$AH,'2か月一覧'!J$1,FALSE)+VLOOKUP($C153,'1か月一覧'!$A:$AH,'2か月一覧'!J$1,FALSE)</f>
        <v>36600</v>
      </c>
      <c r="K153" s="1">
        <f>VLOOKUP($B153,'1か月一覧'!$A:$AH,'2か月一覧'!K$1,FALSE)+VLOOKUP($C153,'1か月一覧'!$A:$AH,'2か月一覧'!K$1,FALSE)</f>
        <v>66256</v>
      </c>
      <c r="L153" s="1">
        <f>VLOOKUP($B153,'1か月一覧'!$A:$AH,'2か月一覧'!L$1,FALSE)+VLOOKUP($C153,'1か月一覧'!$A:$AH,'2か月一覧'!L$1,FALSE)</f>
        <v>68456</v>
      </c>
      <c r="M153" s="1">
        <f>VLOOKUP($B153,'1か月一覧'!$A:$AH,'2か月一覧'!M$1,FALSE)+VLOOKUP($C153,'1か月一覧'!$A:$AH,'2か月一覧'!M$1,FALSE)</f>
        <v>232356</v>
      </c>
      <c r="N153" s="1">
        <f>VLOOKUP($B153,'1か月一覧'!$A:$AH,'2か月一覧'!N$1,FALSE)+VLOOKUP($C153,'1か月一覧'!$A:$AH,'2か月一覧'!N$1,FALSE)</f>
        <v>30387</v>
      </c>
      <c r="O153" s="1">
        <f>VLOOKUP($B153,'1か月一覧'!$A:$AH,'2か月一覧'!O$1,FALSE)+VLOOKUP($C153,'1か月一覧'!$A:$AH,'2か月一覧'!O$1,FALSE)</f>
        <v>27390</v>
      </c>
      <c r="P153" s="1">
        <f>VLOOKUP($B153,'1か月一覧'!$A:$AH,'2か月一覧'!P$1,FALSE)+VLOOKUP($C153,'1か月一覧'!$A:$AH,'2か月一覧'!P$1,FALSE)</f>
        <v>27390</v>
      </c>
      <c r="Q153" s="1">
        <f>VLOOKUP($B153,'1か月一覧'!$A:$AH,'2か月一覧'!Q$1,FALSE)+VLOOKUP($C153,'1か月一覧'!$A:$AH,'2か月一覧'!Q$1,FALSE)</f>
        <v>27390</v>
      </c>
      <c r="R153" s="1">
        <f>VLOOKUP($B153,'1か月一覧'!$A:$AH,'2か月一覧'!R$1,FALSE)+VLOOKUP($C153,'1か月一覧'!$A:$AH,'2か月一覧'!R$1,FALSE)</f>
        <v>30934</v>
      </c>
      <c r="S153" s="1">
        <f>VLOOKUP($B153,'1か月一覧'!$A:$AH,'2か月一覧'!S$1,FALSE)+VLOOKUP($C153,'1か月一覧'!$A:$AH,'2か月一覧'!S$1,FALSE)</f>
        <v>31094</v>
      </c>
      <c r="T153" s="1">
        <f>VLOOKUP($B153,'1か月一覧'!$A:$AH,'2か月一覧'!T$1,FALSE)+VLOOKUP($C153,'1か月一覧'!$A:$AH,'2か月一覧'!T$1,FALSE)</f>
        <v>32334</v>
      </c>
      <c r="U153" s="1">
        <f>VLOOKUP($B153,'1か月一覧'!$A:$AH,'2か月一覧'!U$1,FALSE)+VLOOKUP($C153,'1か月一覧'!$A:$AH,'2か月一覧'!U$1,FALSE)</f>
        <v>33274</v>
      </c>
      <c r="V153" s="1">
        <f>VLOOKUP($B153,'1か月一覧'!$A:$AH,'2か月一覧'!V$1,FALSE)+VLOOKUP($C153,'1か月一覧'!$A:$AH,'2か月一覧'!V$1,FALSE)</f>
        <v>60234</v>
      </c>
      <c r="W153" s="1">
        <f>VLOOKUP($B153,'1か月一覧'!$A:$AH,'2か月一覧'!W$1,FALSE)+VLOOKUP($C153,'1か月一覧'!$A:$AH,'2か月一覧'!W$1,FALSE)</f>
        <v>62234</v>
      </c>
      <c r="X153" s="1">
        <f>VLOOKUP($B153,'1か月一覧'!$A:$AH,'2か月一覧'!X$1,FALSE)+VLOOKUP($C153,'1か月一覧'!$A:$AH,'2か月一覧'!X$1,FALSE)</f>
        <v>211234</v>
      </c>
      <c r="Y153" s="1">
        <f>VLOOKUP($B153,'1か月一覧'!$A:$AH,'2か月一覧'!Y$1,FALSE)+VLOOKUP($C153,'1か月一覧'!$A:$AH,'2か月一覧'!Y$1,FALSE)</f>
        <v>27626</v>
      </c>
      <c r="Z153" s="1">
        <f>VLOOKUP($B153,'1か月一覧'!$A:$AH,'2か月一覧'!Z$1,FALSE)+VLOOKUP($C153,'1か月一覧'!$A:$AH,'2か月一覧'!Z$1,FALSE)</f>
        <v>2738</v>
      </c>
      <c r="AA153" s="1">
        <f>VLOOKUP($B153,'1か月一覧'!$A:$AH,'2か月一覧'!AA$1,FALSE)+VLOOKUP($C153,'1か月一覧'!$A:$AH,'2か月一覧'!AA$1,FALSE)</f>
        <v>2738</v>
      </c>
      <c r="AB153" s="1">
        <f>VLOOKUP($B153,'1か月一覧'!$A:$AH,'2か月一覧'!AB$1,FALSE)+VLOOKUP($C153,'1か月一覧'!$A:$AH,'2か月一覧'!AB$1,FALSE)</f>
        <v>2738</v>
      </c>
      <c r="AC153" s="1">
        <f>VLOOKUP($B153,'1か月一覧'!$A:$AH,'2か月一覧'!AC$1,FALSE)+VLOOKUP($C153,'1か月一覧'!$A:$AH,'2か月一覧'!AC$1,FALSE)</f>
        <v>3092</v>
      </c>
      <c r="AD153" s="1">
        <f>VLOOKUP($B153,'1か月一覧'!$A:$AH,'2か月一覧'!AD$1,FALSE)+VLOOKUP($C153,'1か月一覧'!$A:$AH,'2か月一覧'!AD$1,FALSE)</f>
        <v>3108</v>
      </c>
      <c r="AE153" s="1">
        <f>VLOOKUP($B153,'1か月一覧'!$A:$AH,'2か月一覧'!AE$1,FALSE)+VLOOKUP($C153,'1か月一覧'!$A:$AH,'2か月一覧'!AE$1,FALSE)</f>
        <v>3232</v>
      </c>
      <c r="AF153" s="1">
        <f>VLOOKUP($B153,'1か月一覧'!$A:$AH,'2か月一覧'!AF$1,FALSE)+VLOOKUP($C153,'1か月一覧'!$A:$AH,'2か月一覧'!AF$1,FALSE)</f>
        <v>3326</v>
      </c>
      <c r="AG153" s="1">
        <f>VLOOKUP($B153,'1か月一覧'!$A:$AH,'2か月一覧'!AG$1,FALSE)+VLOOKUP($C153,'1か月一覧'!$A:$AH,'2か月一覧'!AG$1,FALSE)</f>
        <v>6022</v>
      </c>
      <c r="AH153" s="1">
        <f>VLOOKUP($B153,'1か月一覧'!$A:$AH,'2か月一覧'!AH$1,FALSE)+VLOOKUP($C153,'1か月一覧'!$A:$AH,'2か月一覧'!AH$1,FALSE)</f>
        <v>6222</v>
      </c>
      <c r="AI153" s="1">
        <f>VLOOKUP($B153,'1か月一覧'!$A:$AH,'2か月一覧'!AI$1,FALSE)+VLOOKUP($C153,'1か月一覧'!$A:$AH,'2か月一覧'!AI$1,FALSE)</f>
        <v>21122</v>
      </c>
      <c r="AJ153" s="1">
        <f>VLOOKUP($B153,'1か月一覧'!$A:$AH,'2か月一覧'!AJ$1,FALSE)+VLOOKUP($C153,'1か月一覧'!$A:$AH,'2か月一覧'!AJ$1,FALSE)</f>
        <v>2761</v>
      </c>
    </row>
    <row r="154" spans="1:36">
      <c r="A154" s="1">
        <v>150</v>
      </c>
      <c r="B154" s="1">
        <f t="shared" si="7"/>
        <v>75</v>
      </c>
      <c r="C154" s="1">
        <f t="shared" si="8"/>
        <v>75</v>
      </c>
      <c r="D154" s="1">
        <f>VLOOKUP($B154,'1か月一覧'!$A:$AH,'2か月一覧'!D$1,FALSE)+VLOOKUP($C154,'1か月一覧'!$A:$AH,'2か月一覧'!D$1,FALSE)</f>
        <v>30366</v>
      </c>
      <c r="E154" s="1">
        <f>VLOOKUP($B154,'1か月一覧'!$A:$AH,'2か月一覧'!E$1,FALSE)+VLOOKUP($C154,'1か月一覧'!$A:$AH,'2か月一覧'!E$1,FALSE)</f>
        <v>30366</v>
      </c>
      <c r="F154" s="1">
        <f>VLOOKUP($B154,'1か月一覧'!$A:$AH,'2か月一覧'!F$1,FALSE)+VLOOKUP($C154,'1か月一覧'!$A:$AH,'2か月一覧'!F$1,FALSE)</f>
        <v>30366</v>
      </c>
      <c r="G154" s="1">
        <f>VLOOKUP($B154,'1か月一覧'!$A:$AH,'2か月一覧'!G$1,FALSE)+VLOOKUP($C154,'1か月一覧'!$A:$AH,'2か月一覧'!G$1,FALSE)</f>
        <v>34264</v>
      </c>
      <c r="H154" s="1">
        <f>VLOOKUP($B154,'1か月一覧'!$A:$AH,'2か月一覧'!H$1,FALSE)+VLOOKUP($C154,'1か月一覧'!$A:$AH,'2か月一覧'!H$1,FALSE)</f>
        <v>34440</v>
      </c>
      <c r="I154" s="1">
        <f>VLOOKUP($B154,'1か月一覧'!$A:$AH,'2か月一覧'!I$1,FALSE)+VLOOKUP($C154,'1か月一覧'!$A:$AH,'2か月一覧'!I$1,FALSE)</f>
        <v>35804</v>
      </c>
      <c r="J154" s="1">
        <f>VLOOKUP($B154,'1か月一覧'!$A:$AH,'2か月一覧'!J$1,FALSE)+VLOOKUP($C154,'1か月一覧'!$A:$AH,'2か月一覧'!J$1,FALSE)</f>
        <v>36838</v>
      </c>
      <c r="K154" s="1">
        <f>VLOOKUP($B154,'1か月一覧'!$A:$AH,'2か月一覧'!K$1,FALSE)+VLOOKUP($C154,'1か月一覧'!$A:$AH,'2か月一覧'!K$1,FALSE)</f>
        <v>66494</v>
      </c>
      <c r="L154" s="1">
        <f>VLOOKUP($B154,'1か月一覧'!$A:$AH,'2か月一覧'!L$1,FALSE)+VLOOKUP($C154,'1か月一覧'!$A:$AH,'2か月一覧'!L$1,FALSE)</f>
        <v>68694</v>
      </c>
      <c r="M154" s="1">
        <f>VLOOKUP($B154,'1か月一覧'!$A:$AH,'2か月一覧'!M$1,FALSE)+VLOOKUP($C154,'1か月一覧'!$A:$AH,'2か月一覧'!M$1,FALSE)</f>
        <v>232594</v>
      </c>
      <c r="N154" s="1">
        <f>VLOOKUP($B154,'1か月一覧'!$A:$AH,'2か月一覧'!N$1,FALSE)+VLOOKUP($C154,'1か月一覧'!$A:$AH,'2か月一覧'!N$1,FALSE)</f>
        <v>30618</v>
      </c>
      <c r="O154" s="1">
        <f>VLOOKUP($B154,'1か月一覧'!$A:$AH,'2か月一覧'!O$1,FALSE)+VLOOKUP($C154,'1か月一覧'!$A:$AH,'2か月一覧'!O$1,FALSE)</f>
        <v>27606</v>
      </c>
      <c r="P154" s="1">
        <f>VLOOKUP($B154,'1か月一覧'!$A:$AH,'2か月一覧'!P$1,FALSE)+VLOOKUP($C154,'1か月一覧'!$A:$AH,'2か月一覧'!P$1,FALSE)</f>
        <v>27606</v>
      </c>
      <c r="Q154" s="1">
        <f>VLOOKUP($B154,'1か月一覧'!$A:$AH,'2か月一覧'!Q$1,FALSE)+VLOOKUP($C154,'1か月一覧'!$A:$AH,'2か月一覧'!Q$1,FALSE)</f>
        <v>27606</v>
      </c>
      <c r="R154" s="1">
        <f>VLOOKUP($B154,'1か月一覧'!$A:$AH,'2か月一覧'!R$1,FALSE)+VLOOKUP($C154,'1か月一覧'!$A:$AH,'2か月一覧'!R$1,FALSE)</f>
        <v>31150</v>
      </c>
      <c r="S154" s="1">
        <f>VLOOKUP($B154,'1か月一覧'!$A:$AH,'2か月一覧'!S$1,FALSE)+VLOOKUP($C154,'1か月一覧'!$A:$AH,'2か月一覧'!S$1,FALSE)</f>
        <v>31310</v>
      </c>
      <c r="T154" s="1">
        <f>VLOOKUP($B154,'1か月一覧'!$A:$AH,'2か月一覧'!T$1,FALSE)+VLOOKUP($C154,'1か月一覧'!$A:$AH,'2か月一覧'!T$1,FALSE)</f>
        <v>32550</v>
      </c>
      <c r="U154" s="1">
        <f>VLOOKUP($B154,'1か月一覧'!$A:$AH,'2か月一覧'!U$1,FALSE)+VLOOKUP($C154,'1か月一覧'!$A:$AH,'2か月一覧'!U$1,FALSE)</f>
        <v>33490</v>
      </c>
      <c r="V154" s="1">
        <f>VLOOKUP($B154,'1か月一覧'!$A:$AH,'2か月一覧'!V$1,FALSE)+VLOOKUP($C154,'1か月一覧'!$A:$AH,'2か月一覧'!V$1,FALSE)</f>
        <v>60450</v>
      </c>
      <c r="W154" s="1">
        <f>VLOOKUP($B154,'1か月一覧'!$A:$AH,'2か月一覧'!W$1,FALSE)+VLOOKUP($C154,'1か月一覧'!$A:$AH,'2か月一覧'!W$1,FALSE)</f>
        <v>62450</v>
      </c>
      <c r="X154" s="1">
        <f>VLOOKUP($B154,'1か月一覧'!$A:$AH,'2か月一覧'!X$1,FALSE)+VLOOKUP($C154,'1か月一覧'!$A:$AH,'2か月一覧'!X$1,FALSE)</f>
        <v>211450</v>
      </c>
      <c r="Y154" s="1">
        <f>VLOOKUP($B154,'1か月一覧'!$A:$AH,'2か月一覧'!Y$1,FALSE)+VLOOKUP($C154,'1か月一覧'!$A:$AH,'2か月一覧'!Y$1,FALSE)</f>
        <v>27836</v>
      </c>
      <c r="Z154" s="1">
        <f>VLOOKUP($B154,'1か月一覧'!$A:$AH,'2か月一覧'!Z$1,FALSE)+VLOOKUP($C154,'1か月一覧'!$A:$AH,'2か月一覧'!Z$1,FALSE)</f>
        <v>2760</v>
      </c>
      <c r="AA154" s="1">
        <f>VLOOKUP($B154,'1か月一覧'!$A:$AH,'2か月一覧'!AA$1,FALSE)+VLOOKUP($C154,'1か月一覧'!$A:$AH,'2か月一覧'!AA$1,FALSE)</f>
        <v>2760</v>
      </c>
      <c r="AB154" s="1">
        <f>VLOOKUP($B154,'1か月一覧'!$A:$AH,'2か月一覧'!AB$1,FALSE)+VLOOKUP($C154,'1か月一覧'!$A:$AH,'2か月一覧'!AB$1,FALSE)</f>
        <v>2760</v>
      </c>
      <c r="AC154" s="1">
        <f>VLOOKUP($B154,'1か月一覧'!$A:$AH,'2か月一覧'!AC$1,FALSE)+VLOOKUP($C154,'1か月一覧'!$A:$AH,'2か月一覧'!AC$1,FALSE)</f>
        <v>3114</v>
      </c>
      <c r="AD154" s="1">
        <f>VLOOKUP($B154,'1か月一覧'!$A:$AH,'2か月一覧'!AD$1,FALSE)+VLOOKUP($C154,'1か月一覧'!$A:$AH,'2か月一覧'!AD$1,FALSE)</f>
        <v>3130</v>
      </c>
      <c r="AE154" s="1">
        <f>VLOOKUP($B154,'1か月一覧'!$A:$AH,'2か月一覧'!AE$1,FALSE)+VLOOKUP($C154,'1か月一覧'!$A:$AH,'2か月一覧'!AE$1,FALSE)</f>
        <v>3254</v>
      </c>
      <c r="AF154" s="1">
        <f>VLOOKUP($B154,'1か月一覧'!$A:$AH,'2か月一覧'!AF$1,FALSE)+VLOOKUP($C154,'1か月一覧'!$A:$AH,'2か月一覧'!AF$1,FALSE)</f>
        <v>3348</v>
      </c>
      <c r="AG154" s="1">
        <f>VLOOKUP($B154,'1か月一覧'!$A:$AH,'2か月一覧'!AG$1,FALSE)+VLOOKUP($C154,'1か月一覧'!$A:$AH,'2か月一覧'!AG$1,FALSE)</f>
        <v>6044</v>
      </c>
      <c r="AH154" s="1">
        <f>VLOOKUP($B154,'1か月一覧'!$A:$AH,'2か月一覧'!AH$1,FALSE)+VLOOKUP($C154,'1か月一覧'!$A:$AH,'2か月一覧'!AH$1,FALSE)</f>
        <v>6244</v>
      </c>
      <c r="AI154" s="1">
        <f>VLOOKUP($B154,'1か月一覧'!$A:$AH,'2か月一覧'!AI$1,FALSE)+VLOOKUP($C154,'1か月一覧'!$A:$AH,'2か月一覧'!AI$1,FALSE)</f>
        <v>21144</v>
      </c>
      <c r="AJ154" s="1">
        <f>VLOOKUP($B154,'1か月一覧'!$A:$AH,'2か月一覧'!AJ$1,FALSE)+VLOOKUP($C154,'1か月一覧'!$A:$AH,'2か月一覧'!AJ$1,FALSE)</f>
        <v>2782</v>
      </c>
    </row>
    <row r="155" spans="1:36">
      <c r="A155" s="1">
        <v>151</v>
      </c>
      <c r="B155" s="1">
        <f t="shared" si="7"/>
        <v>76</v>
      </c>
      <c r="C155" s="1">
        <f t="shared" si="8"/>
        <v>75</v>
      </c>
      <c r="D155" s="1">
        <f>VLOOKUP($B155,'1か月一覧'!$A:$AH,'2か月一覧'!D$1,FALSE)+VLOOKUP($C155,'1か月一覧'!$A:$AH,'2か月一覧'!D$1,FALSE)</f>
        <v>30603</v>
      </c>
      <c r="E155" s="1">
        <f>VLOOKUP($B155,'1か月一覧'!$A:$AH,'2か月一覧'!E$1,FALSE)+VLOOKUP($C155,'1か月一覧'!$A:$AH,'2か月一覧'!E$1,FALSE)</f>
        <v>30603</v>
      </c>
      <c r="F155" s="1">
        <f>VLOOKUP($B155,'1か月一覧'!$A:$AH,'2か月一覧'!F$1,FALSE)+VLOOKUP($C155,'1か月一覧'!$A:$AH,'2か月一覧'!F$1,FALSE)</f>
        <v>30603</v>
      </c>
      <c r="G155" s="1">
        <f>VLOOKUP($B155,'1か月一覧'!$A:$AH,'2か月一覧'!G$1,FALSE)+VLOOKUP($C155,'1か月一覧'!$A:$AH,'2か月一覧'!G$1,FALSE)</f>
        <v>34502</v>
      </c>
      <c r="H155" s="1">
        <f>VLOOKUP($B155,'1か月一覧'!$A:$AH,'2か月一覧'!H$1,FALSE)+VLOOKUP($C155,'1か月一覧'!$A:$AH,'2か月一覧'!H$1,FALSE)</f>
        <v>34678</v>
      </c>
      <c r="I155" s="1">
        <f>VLOOKUP($B155,'1か月一覧'!$A:$AH,'2か月一覧'!I$1,FALSE)+VLOOKUP($C155,'1か月一覧'!$A:$AH,'2か月一覧'!I$1,FALSE)</f>
        <v>36042</v>
      </c>
      <c r="J155" s="1">
        <f>VLOOKUP($B155,'1か月一覧'!$A:$AH,'2か月一覧'!J$1,FALSE)+VLOOKUP($C155,'1か月一覧'!$A:$AH,'2か月一覧'!J$1,FALSE)</f>
        <v>37076</v>
      </c>
      <c r="K155" s="1">
        <f>VLOOKUP($B155,'1か月一覧'!$A:$AH,'2か月一覧'!K$1,FALSE)+VLOOKUP($C155,'1か月一覧'!$A:$AH,'2か月一覧'!K$1,FALSE)</f>
        <v>66732</v>
      </c>
      <c r="L155" s="1">
        <f>VLOOKUP($B155,'1か月一覧'!$A:$AH,'2か月一覧'!L$1,FALSE)+VLOOKUP($C155,'1か月一覧'!$A:$AH,'2か月一覧'!L$1,FALSE)</f>
        <v>68932</v>
      </c>
      <c r="M155" s="1">
        <f>VLOOKUP($B155,'1か月一覧'!$A:$AH,'2か月一覧'!M$1,FALSE)+VLOOKUP($C155,'1か月一覧'!$A:$AH,'2か月一覧'!M$1,FALSE)</f>
        <v>232832</v>
      </c>
      <c r="N155" s="1">
        <f>VLOOKUP($B155,'1か月一覧'!$A:$AH,'2か月一覧'!N$1,FALSE)+VLOOKUP($C155,'1か月一覧'!$A:$AH,'2か月一覧'!N$1,FALSE)</f>
        <v>30849</v>
      </c>
      <c r="O155" s="1">
        <f>VLOOKUP($B155,'1か月一覧'!$A:$AH,'2か月一覧'!O$1,FALSE)+VLOOKUP($C155,'1か月一覧'!$A:$AH,'2か月一覧'!O$1,FALSE)</f>
        <v>27822</v>
      </c>
      <c r="P155" s="1">
        <f>VLOOKUP($B155,'1か月一覧'!$A:$AH,'2か月一覧'!P$1,FALSE)+VLOOKUP($C155,'1か月一覧'!$A:$AH,'2か月一覧'!P$1,FALSE)</f>
        <v>27822</v>
      </c>
      <c r="Q155" s="1">
        <f>VLOOKUP($B155,'1か月一覧'!$A:$AH,'2か月一覧'!Q$1,FALSE)+VLOOKUP($C155,'1か月一覧'!$A:$AH,'2か月一覧'!Q$1,FALSE)</f>
        <v>27822</v>
      </c>
      <c r="R155" s="1">
        <f>VLOOKUP($B155,'1か月一覧'!$A:$AH,'2か月一覧'!R$1,FALSE)+VLOOKUP($C155,'1か月一覧'!$A:$AH,'2か月一覧'!R$1,FALSE)</f>
        <v>31366</v>
      </c>
      <c r="S155" s="1">
        <f>VLOOKUP($B155,'1か月一覧'!$A:$AH,'2か月一覧'!S$1,FALSE)+VLOOKUP($C155,'1か月一覧'!$A:$AH,'2か月一覧'!S$1,FALSE)</f>
        <v>31526</v>
      </c>
      <c r="T155" s="1">
        <f>VLOOKUP($B155,'1か月一覧'!$A:$AH,'2か月一覧'!T$1,FALSE)+VLOOKUP($C155,'1か月一覧'!$A:$AH,'2か月一覧'!T$1,FALSE)</f>
        <v>32766</v>
      </c>
      <c r="U155" s="1">
        <f>VLOOKUP($B155,'1か月一覧'!$A:$AH,'2か月一覧'!U$1,FALSE)+VLOOKUP($C155,'1か月一覧'!$A:$AH,'2か月一覧'!U$1,FALSE)</f>
        <v>33706</v>
      </c>
      <c r="V155" s="1">
        <f>VLOOKUP($B155,'1か月一覧'!$A:$AH,'2か月一覧'!V$1,FALSE)+VLOOKUP($C155,'1か月一覧'!$A:$AH,'2か月一覧'!V$1,FALSE)</f>
        <v>60666</v>
      </c>
      <c r="W155" s="1">
        <f>VLOOKUP($B155,'1か月一覧'!$A:$AH,'2か月一覧'!W$1,FALSE)+VLOOKUP($C155,'1か月一覧'!$A:$AH,'2か月一覧'!W$1,FALSE)</f>
        <v>62666</v>
      </c>
      <c r="X155" s="1">
        <f>VLOOKUP($B155,'1か月一覧'!$A:$AH,'2か月一覧'!X$1,FALSE)+VLOOKUP($C155,'1か月一覧'!$A:$AH,'2か月一覧'!X$1,FALSE)</f>
        <v>211666</v>
      </c>
      <c r="Y155" s="1">
        <f>VLOOKUP($B155,'1か月一覧'!$A:$AH,'2か月一覧'!Y$1,FALSE)+VLOOKUP($C155,'1か月一覧'!$A:$AH,'2か月一覧'!Y$1,FALSE)</f>
        <v>28046</v>
      </c>
      <c r="Z155" s="1">
        <f>VLOOKUP($B155,'1か月一覧'!$A:$AH,'2か月一覧'!Z$1,FALSE)+VLOOKUP($C155,'1か月一覧'!$A:$AH,'2か月一覧'!Z$1,FALSE)</f>
        <v>2781</v>
      </c>
      <c r="AA155" s="1">
        <f>VLOOKUP($B155,'1か月一覧'!$A:$AH,'2か月一覧'!AA$1,FALSE)+VLOOKUP($C155,'1か月一覧'!$A:$AH,'2か月一覧'!AA$1,FALSE)</f>
        <v>2781</v>
      </c>
      <c r="AB155" s="1">
        <f>VLOOKUP($B155,'1か月一覧'!$A:$AH,'2か月一覧'!AB$1,FALSE)+VLOOKUP($C155,'1か月一覧'!$A:$AH,'2か月一覧'!AB$1,FALSE)</f>
        <v>2781</v>
      </c>
      <c r="AC155" s="1">
        <f>VLOOKUP($B155,'1か月一覧'!$A:$AH,'2か月一覧'!AC$1,FALSE)+VLOOKUP($C155,'1か月一覧'!$A:$AH,'2か月一覧'!AC$1,FALSE)</f>
        <v>3136</v>
      </c>
      <c r="AD155" s="1">
        <f>VLOOKUP($B155,'1か月一覧'!$A:$AH,'2か月一覧'!AD$1,FALSE)+VLOOKUP($C155,'1か月一覧'!$A:$AH,'2か月一覧'!AD$1,FALSE)</f>
        <v>3152</v>
      </c>
      <c r="AE155" s="1">
        <f>VLOOKUP($B155,'1か月一覧'!$A:$AH,'2か月一覧'!AE$1,FALSE)+VLOOKUP($C155,'1か月一覧'!$A:$AH,'2か月一覧'!AE$1,FALSE)</f>
        <v>3276</v>
      </c>
      <c r="AF155" s="1">
        <f>VLOOKUP($B155,'1か月一覧'!$A:$AH,'2か月一覧'!AF$1,FALSE)+VLOOKUP($C155,'1か月一覧'!$A:$AH,'2か月一覧'!AF$1,FALSE)</f>
        <v>3370</v>
      </c>
      <c r="AG155" s="1">
        <f>VLOOKUP($B155,'1か月一覧'!$A:$AH,'2か月一覧'!AG$1,FALSE)+VLOOKUP($C155,'1か月一覧'!$A:$AH,'2か月一覧'!AG$1,FALSE)</f>
        <v>6066</v>
      </c>
      <c r="AH155" s="1">
        <f>VLOOKUP($B155,'1か月一覧'!$A:$AH,'2か月一覧'!AH$1,FALSE)+VLOOKUP($C155,'1か月一覧'!$A:$AH,'2か月一覧'!AH$1,FALSE)</f>
        <v>6266</v>
      </c>
      <c r="AI155" s="1">
        <f>VLOOKUP($B155,'1か月一覧'!$A:$AH,'2か月一覧'!AI$1,FALSE)+VLOOKUP($C155,'1か月一覧'!$A:$AH,'2か月一覧'!AI$1,FALSE)</f>
        <v>21166</v>
      </c>
      <c r="AJ155" s="1">
        <f>VLOOKUP($B155,'1か月一覧'!$A:$AH,'2か月一覧'!AJ$1,FALSE)+VLOOKUP($C155,'1か月一覧'!$A:$AH,'2か月一覧'!AJ$1,FALSE)</f>
        <v>2803</v>
      </c>
    </row>
    <row r="156" spans="1:36">
      <c r="A156" s="1">
        <v>152</v>
      </c>
      <c r="B156" s="1">
        <f t="shared" si="7"/>
        <v>76</v>
      </c>
      <c r="C156" s="1">
        <f t="shared" si="8"/>
        <v>76</v>
      </c>
      <c r="D156" s="1">
        <f>VLOOKUP($B156,'1か月一覧'!$A:$AH,'2か月一覧'!D$1,FALSE)+VLOOKUP($C156,'1か月一覧'!$A:$AH,'2か月一覧'!D$1,FALSE)</f>
        <v>30840</v>
      </c>
      <c r="E156" s="1">
        <f>VLOOKUP($B156,'1か月一覧'!$A:$AH,'2か月一覧'!E$1,FALSE)+VLOOKUP($C156,'1か月一覧'!$A:$AH,'2か月一覧'!E$1,FALSE)</f>
        <v>30840</v>
      </c>
      <c r="F156" s="1">
        <f>VLOOKUP($B156,'1か月一覧'!$A:$AH,'2か月一覧'!F$1,FALSE)+VLOOKUP($C156,'1か月一覧'!$A:$AH,'2か月一覧'!F$1,FALSE)</f>
        <v>30840</v>
      </c>
      <c r="G156" s="1">
        <f>VLOOKUP($B156,'1か月一覧'!$A:$AH,'2か月一覧'!G$1,FALSE)+VLOOKUP($C156,'1か月一覧'!$A:$AH,'2か月一覧'!G$1,FALSE)</f>
        <v>34740</v>
      </c>
      <c r="H156" s="1">
        <f>VLOOKUP($B156,'1か月一覧'!$A:$AH,'2か月一覧'!H$1,FALSE)+VLOOKUP($C156,'1か月一覧'!$A:$AH,'2か月一覧'!H$1,FALSE)</f>
        <v>34916</v>
      </c>
      <c r="I156" s="1">
        <f>VLOOKUP($B156,'1か月一覧'!$A:$AH,'2か月一覧'!I$1,FALSE)+VLOOKUP($C156,'1か月一覧'!$A:$AH,'2か月一覧'!I$1,FALSE)</f>
        <v>36280</v>
      </c>
      <c r="J156" s="1">
        <f>VLOOKUP($B156,'1か月一覧'!$A:$AH,'2か月一覧'!J$1,FALSE)+VLOOKUP($C156,'1か月一覧'!$A:$AH,'2か月一覧'!J$1,FALSE)</f>
        <v>37314</v>
      </c>
      <c r="K156" s="1">
        <f>VLOOKUP($B156,'1か月一覧'!$A:$AH,'2か月一覧'!K$1,FALSE)+VLOOKUP($C156,'1か月一覧'!$A:$AH,'2か月一覧'!K$1,FALSE)</f>
        <v>66970</v>
      </c>
      <c r="L156" s="1">
        <f>VLOOKUP($B156,'1か月一覧'!$A:$AH,'2か月一覧'!L$1,FALSE)+VLOOKUP($C156,'1か月一覧'!$A:$AH,'2か月一覧'!L$1,FALSE)</f>
        <v>69170</v>
      </c>
      <c r="M156" s="1">
        <f>VLOOKUP($B156,'1か月一覧'!$A:$AH,'2か月一覧'!M$1,FALSE)+VLOOKUP($C156,'1か月一覧'!$A:$AH,'2か月一覧'!M$1,FALSE)</f>
        <v>233070</v>
      </c>
      <c r="N156" s="1">
        <f>VLOOKUP($B156,'1か月一覧'!$A:$AH,'2か月一覧'!N$1,FALSE)+VLOOKUP($C156,'1か月一覧'!$A:$AH,'2か月一覧'!N$1,FALSE)</f>
        <v>31080</v>
      </c>
      <c r="O156" s="1">
        <f>VLOOKUP($B156,'1か月一覧'!$A:$AH,'2か月一覧'!O$1,FALSE)+VLOOKUP($C156,'1か月一覧'!$A:$AH,'2か月一覧'!O$1,FALSE)</f>
        <v>28038</v>
      </c>
      <c r="P156" s="1">
        <f>VLOOKUP($B156,'1か月一覧'!$A:$AH,'2か月一覧'!P$1,FALSE)+VLOOKUP($C156,'1か月一覧'!$A:$AH,'2か月一覧'!P$1,FALSE)</f>
        <v>28038</v>
      </c>
      <c r="Q156" s="1">
        <f>VLOOKUP($B156,'1か月一覧'!$A:$AH,'2か月一覧'!Q$1,FALSE)+VLOOKUP($C156,'1か月一覧'!$A:$AH,'2か月一覧'!Q$1,FALSE)</f>
        <v>28038</v>
      </c>
      <c r="R156" s="1">
        <f>VLOOKUP($B156,'1か月一覧'!$A:$AH,'2か月一覧'!R$1,FALSE)+VLOOKUP($C156,'1か月一覧'!$A:$AH,'2か月一覧'!R$1,FALSE)</f>
        <v>31582</v>
      </c>
      <c r="S156" s="1">
        <f>VLOOKUP($B156,'1か月一覧'!$A:$AH,'2か月一覧'!S$1,FALSE)+VLOOKUP($C156,'1か月一覧'!$A:$AH,'2か月一覧'!S$1,FALSE)</f>
        <v>31742</v>
      </c>
      <c r="T156" s="1">
        <f>VLOOKUP($B156,'1か月一覧'!$A:$AH,'2か月一覧'!T$1,FALSE)+VLOOKUP($C156,'1か月一覧'!$A:$AH,'2か月一覧'!T$1,FALSE)</f>
        <v>32982</v>
      </c>
      <c r="U156" s="1">
        <f>VLOOKUP($B156,'1か月一覧'!$A:$AH,'2か月一覧'!U$1,FALSE)+VLOOKUP($C156,'1か月一覧'!$A:$AH,'2か月一覧'!U$1,FALSE)</f>
        <v>33922</v>
      </c>
      <c r="V156" s="1">
        <f>VLOOKUP($B156,'1か月一覧'!$A:$AH,'2か月一覧'!V$1,FALSE)+VLOOKUP($C156,'1か月一覧'!$A:$AH,'2か月一覧'!V$1,FALSE)</f>
        <v>60882</v>
      </c>
      <c r="W156" s="1">
        <f>VLOOKUP($B156,'1か月一覧'!$A:$AH,'2か月一覧'!W$1,FALSE)+VLOOKUP($C156,'1か月一覧'!$A:$AH,'2か月一覧'!W$1,FALSE)</f>
        <v>62882</v>
      </c>
      <c r="X156" s="1">
        <f>VLOOKUP($B156,'1か月一覧'!$A:$AH,'2か月一覧'!X$1,FALSE)+VLOOKUP($C156,'1か月一覧'!$A:$AH,'2か月一覧'!X$1,FALSE)</f>
        <v>211882</v>
      </c>
      <c r="Y156" s="1">
        <f>VLOOKUP($B156,'1か月一覧'!$A:$AH,'2か月一覧'!Y$1,FALSE)+VLOOKUP($C156,'1か月一覧'!$A:$AH,'2か月一覧'!Y$1,FALSE)</f>
        <v>28256</v>
      </c>
      <c r="Z156" s="1">
        <f>VLOOKUP($B156,'1か月一覧'!$A:$AH,'2か月一覧'!Z$1,FALSE)+VLOOKUP($C156,'1か月一覧'!$A:$AH,'2か月一覧'!Z$1,FALSE)</f>
        <v>2802</v>
      </c>
      <c r="AA156" s="1">
        <f>VLOOKUP($B156,'1か月一覧'!$A:$AH,'2か月一覧'!AA$1,FALSE)+VLOOKUP($C156,'1か月一覧'!$A:$AH,'2か月一覧'!AA$1,FALSE)</f>
        <v>2802</v>
      </c>
      <c r="AB156" s="1">
        <f>VLOOKUP($B156,'1か月一覧'!$A:$AH,'2か月一覧'!AB$1,FALSE)+VLOOKUP($C156,'1か月一覧'!$A:$AH,'2か月一覧'!AB$1,FALSE)</f>
        <v>2802</v>
      </c>
      <c r="AC156" s="1">
        <f>VLOOKUP($B156,'1か月一覧'!$A:$AH,'2か月一覧'!AC$1,FALSE)+VLOOKUP($C156,'1か月一覧'!$A:$AH,'2か月一覧'!AC$1,FALSE)</f>
        <v>3158</v>
      </c>
      <c r="AD156" s="1">
        <f>VLOOKUP($B156,'1か月一覧'!$A:$AH,'2か月一覧'!AD$1,FALSE)+VLOOKUP($C156,'1か月一覧'!$A:$AH,'2か月一覧'!AD$1,FALSE)</f>
        <v>3174</v>
      </c>
      <c r="AE156" s="1">
        <f>VLOOKUP($B156,'1か月一覧'!$A:$AH,'2か月一覧'!AE$1,FALSE)+VLOOKUP($C156,'1か月一覧'!$A:$AH,'2か月一覧'!AE$1,FALSE)</f>
        <v>3298</v>
      </c>
      <c r="AF156" s="1">
        <f>VLOOKUP($B156,'1か月一覧'!$A:$AH,'2か月一覧'!AF$1,FALSE)+VLOOKUP($C156,'1か月一覧'!$A:$AH,'2か月一覧'!AF$1,FALSE)</f>
        <v>3392</v>
      </c>
      <c r="AG156" s="1">
        <f>VLOOKUP($B156,'1か月一覧'!$A:$AH,'2か月一覧'!AG$1,FALSE)+VLOOKUP($C156,'1か月一覧'!$A:$AH,'2か月一覧'!AG$1,FALSE)</f>
        <v>6088</v>
      </c>
      <c r="AH156" s="1">
        <f>VLOOKUP($B156,'1か月一覧'!$A:$AH,'2か月一覧'!AH$1,FALSE)+VLOOKUP($C156,'1か月一覧'!$A:$AH,'2か月一覧'!AH$1,FALSE)</f>
        <v>6288</v>
      </c>
      <c r="AI156" s="1">
        <f>VLOOKUP($B156,'1か月一覧'!$A:$AH,'2か月一覧'!AI$1,FALSE)+VLOOKUP($C156,'1か月一覧'!$A:$AH,'2か月一覧'!AI$1,FALSE)</f>
        <v>21188</v>
      </c>
      <c r="AJ156" s="1">
        <f>VLOOKUP($B156,'1か月一覧'!$A:$AH,'2か月一覧'!AJ$1,FALSE)+VLOOKUP($C156,'1か月一覧'!$A:$AH,'2か月一覧'!AJ$1,FALSE)</f>
        <v>2824</v>
      </c>
    </row>
    <row r="157" spans="1:36">
      <c r="A157" s="1">
        <v>153</v>
      </c>
      <c r="B157" s="1">
        <f t="shared" si="7"/>
        <v>77</v>
      </c>
      <c r="C157" s="1">
        <f t="shared" si="8"/>
        <v>76</v>
      </c>
      <c r="D157" s="1">
        <f>VLOOKUP($B157,'1か月一覧'!$A:$AH,'2か月一覧'!D$1,FALSE)+VLOOKUP($C157,'1か月一覧'!$A:$AH,'2か月一覧'!D$1,FALSE)</f>
        <v>31078</v>
      </c>
      <c r="E157" s="1">
        <f>VLOOKUP($B157,'1か月一覧'!$A:$AH,'2か月一覧'!E$1,FALSE)+VLOOKUP($C157,'1か月一覧'!$A:$AH,'2か月一覧'!E$1,FALSE)</f>
        <v>31078</v>
      </c>
      <c r="F157" s="1">
        <f>VLOOKUP($B157,'1か月一覧'!$A:$AH,'2か月一覧'!F$1,FALSE)+VLOOKUP($C157,'1か月一覧'!$A:$AH,'2か月一覧'!F$1,FALSE)</f>
        <v>31078</v>
      </c>
      <c r="G157" s="1">
        <f>VLOOKUP($B157,'1か月一覧'!$A:$AH,'2か月一覧'!G$1,FALSE)+VLOOKUP($C157,'1か月一覧'!$A:$AH,'2か月一覧'!G$1,FALSE)</f>
        <v>34977</v>
      </c>
      <c r="H157" s="1">
        <f>VLOOKUP($B157,'1か月一覧'!$A:$AH,'2か月一覧'!H$1,FALSE)+VLOOKUP($C157,'1か月一覧'!$A:$AH,'2か月一覧'!H$1,FALSE)</f>
        <v>35153</v>
      </c>
      <c r="I157" s="1">
        <f>VLOOKUP($B157,'1か月一覧'!$A:$AH,'2か月一覧'!I$1,FALSE)+VLOOKUP($C157,'1か月一覧'!$A:$AH,'2か月一覧'!I$1,FALSE)</f>
        <v>36517</v>
      </c>
      <c r="J157" s="1">
        <f>VLOOKUP($B157,'1か月一覧'!$A:$AH,'2か月一覧'!J$1,FALSE)+VLOOKUP($C157,'1か月一覧'!$A:$AH,'2か月一覧'!J$1,FALSE)</f>
        <v>37551</v>
      </c>
      <c r="K157" s="1">
        <f>VLOOKUP($B157,'1か月一覧'!$A:$AH,'2か月一覧'!K$1,FALSE)+VLOOKUP($C157,'1か月一覧'!$A:$AH,'2か月一覧'!K$1,FALSE)</f>
        <v>67207</v>
      </c>
      <c r="L157" s="1">
        <f>VLOOKUP($B157,'1か月一覧'!$A:$AH,'2か月一覧'!L$1,FALSE)+VLOOKUP($C157,'1か月一覧'!$A:$AH,'2か月一覧'!L$1,FALSE)</f>
        <v>69407</v>
      </c>
      <c r="M157" s="1">
        <f>VLOOKUP($B157,'1か月一覧'!$A:$AH,'2か月一覧'!M$1,FALSE)+VLOOKUP($C157,'1か月一覧'!$A:$AH,'2か月一覧'!M$1,FALSE)</f>
        <v>233307</v>
      </c>
      <c r="N157" s="1">
        <f>VLOOKUP($B157,'1か月一覧'!$A:$AH,'2か月一覧'!N$1,FALSE)+VLOOKUP($C157,'1か月一覧'!$A:$AH,'2か月一覧'!N$1,FALSE)</f>
        <v>31311</v>
      </c>
      <c r="O157" s="1">
        <f>VLOOKUP($B157,'1か月一覧'!$A:$AH,'2か月一覧'!O$1,FALSE)+VLOOKUP($C157,'1か月一覧'!$A:$AH,'2か月一覧'!O$1,FALSE)</f>
        <v>28254</v>
      </c>
      <c r="P157" s="1">
        <f>VLOOKUP($B157,'1か月一覧'!$A:$AH,'2か月一覧'!P$1,FALSE)+VLOOKUP($C157,'1か月一覧'!$A:$AH,'2か月一覧'!P$1,FALSE)</f>
        <v>28254</v>
      </c>
      <c r="Q157" s="1">
        <f>VLOOKUP($B157,'1か月一覧'!$A:$AH,'2か月一覧'!Q$1,FALSE)+VLOOKUP($C157,'1か月一覧'!$A:$AH,'2か月一覧'!Q$1,FALSE)</f>
        <v>28254</v>
      </c>
      <c r="R157" s="1">
        <f>VLOOKUP($B157,'1か月一覧'!$A:$AH,'2か月一覧'!R$1,FALSE)+VLOOKUP($C157,'1か月一覧'!$A:$AH,'2か月一覧'!R$1,FALSE)</f>
        <v>31798</v>
      </c>
      <c r="S157" s="1">
        <f>VLOOKUP($B157,'1か月一覧'!$A:$AH,'2か月一覧'!S$1,FALSE)+VLOOKUP($C157,'1か月一覧'!$A:$AH,'2か月一覧'!S$1,FALSE)</f>
        <v>31958</v>
      </c>
      <c r="T157" s="1">
        <f>VLOOKUP($B157,'1か月一覧'!$A:$AH,'2か月一覧'!T$1,FALSE)+VLOOKUP($C157,'1か月一覧'!$A:$AH,'2か月一覧'!T$1,FALSE)</f>
        <v>33198</v>
      </c>
      <c r="U157" s="1">
        <f>VLOOKUP($B157,'1か月一覧'!$A:$AH,'2か月一覧'!U$1,FALSE)+VLOOKUP($C157,'1か月一覧'!$A:$AH,'2か月一覧'!U$1,FALSE)</f>
        <v>34138</v>
      </c>
      <c r="V157" s="1">
        <f>VLOOKUP($B157,'1か月一覧'!$A:$AH,'2か月一覧'!V$1,FALSE)+VLOOKUP($C157,'1か月一覧'!$A:$AH,'2か月一覧'!V$1,FALSE)</f>
        <v>61098</v>
      </c>
      <c r="W157" s="1">
        <f>VLOOKUP($B157,'1か月一覧'!$A:$AH,'2か月一覧'!W$1,FALSE)+VLOOKUP($C157,'1か月一覧'!$A:$AH,'2か月一覧'!W$1,FALSE)</f>
        <v>63098</v>
      </c>
      <c r="X157" s="1">
        <f>VLOOKUP($B157,'1か月一覧'!$A:$AH,'2か月一覧'!X$1,FALSE)+VLOOKUP($C157,'1か月一覧'!$A:$AH,'2か月一覧'!X$1,FALSE)</f>
        <v>212098</v>
      </c>
      <c r="Y157" s="1">
        <f>VLOOKUP($B157,'1か月一覧'!$A:$AH,'2か月一覧'!Y$1,FALSE)+VLOOKUP($C157,'1か月一覧'!$A:$AH,'2か月一覧'!Y$1,FALSE)</f>
        <v>28466</v>
      </c>
      <c r="Z157" s="1">
        <f>VLOOKUP($B157,'1か月一覧'!$A:$AH,'2か月一覧'!Z$1,FALSE)+VLOOKUP($C157,'1か月一覧'!$A:$AH,'2か月一覧'!Z$1,FALSE)</f>
        <v>2824</v>
      </c>
      <c r="AA157" s="1">
        <f>VLOOKUP($B157,'1か月一覧'!$A:$AH,'2か月一覧'!AA$1,FALSE)+VLOOKUP($C157,'1か月一覧'!$A:$AH,'2か月一覧'!AA$1,FALSE)</f>
        <v>2824</v>
      </c>
      <c r="AB157" s="1">
        <f>VLOOKUP($B157,'1か月一覧'!$A:$AH,'2か月一覧'!AB$1,FALSE)+VLOOKUP($C157,'1か月一覧'!$A:$AH,'2か月一覧'!AB$1,FALSE)</f>
        <v>2824</v>
      </c>
      <c r="AC157" s="1">
        <f>VLOOKUP($B157,'1か月一覧'!$A:$AH,'2か月一覧'!AC$1,FALSE)+VLOOKUP($C157,'1か月一覧'!$A:$AH,'2か月一覧'!AC$1,FALSE)</f>
        <v>3179</v>
      </c>
      <c r="AD157" s="1">
        <f>VLOOKUP($B157,'1か月一覧'!$A:$AH,'2か月一覧'!AD$1,FALSE)+VLOOKUP($C157,'1か月一覧'!$A:$AH,'2か月一覧'!AD$1,FALSE)</f>
        <v>3195</v>
      </c>
      <c r="AE157" s="1">
        <f>VLOOKUP($B157,'1か月一覧'!$A:$AH,'2か月一覧'!AE$1,FALSE)+VLOOKUP($C157,'1か月一覧'!$A:$AH,'2か月一覧'!AE$1,FALSE)</f>
        <v>3319</v>
      </c>
      <c r="AF157" s="1">
        <f>VLOOKUP($B157,'1か月一覧'!$A:$AH,'2か月一覧'!AF$1,FALSE)+VLOOKUP($C157,'1か月一覧'!$A:$AH,'2か月一覧'!AF$1,FALSE)</f>
        <v>3413</v>
      </c>
      <c r="AG157" s="1">
        <f>VLOOKUP($B157,'1か月一覧'!$A:$AH,'2か月一覧'!AG$1,FALSE)+VLOOKUP($C157,'1か月一覧'!$A:$AH,'2か月一覧'!AG$1,FALSE)</f>
        <v>6109</v>
      </c>
      <c r="AH157" s="1">
        <f>VLOOKUP($B157,'1か月一覧'!$A:$AH,'2か月一覧'!AH$1,FALSE)+VLOOKUP($C157,'1か月一覧'!$A:$AH,'2か月一覧'!AH$1,FALSE)</f>
        <v>6309</v>
      </c>
      <c r="AI157" s="1">
        <f>VLOOKUP($B157,'1か月一覧'!$A:$AH,'2か月一覧'!AI$1,FALSE)+VLOOKUP($C157,'1か月一覧'!$A:$AH,'2か月一覧'!AI$1,FALSE)</f>
        <v>21209</v>
      </c>
      <c r="AJ157" s="1">
        <f>VLOOKUP($B157,'1か月一覧'!$A:$AH,'2か月一覧'!AJ$1,FALSE)+VLOOKUP($C157,'1か月一覧'!$A:$AH,'2か月一覧'!AJ$1,FALSE)</f>
        <v>2845</v>
      </c>
    </row>
    <row r="158" spans="1:36">
      <c r="A158" s="1">
        <v>154</v>
      </c>
      <c r="B158" s="1">
        <f t="shared" si="7"/>
        <v>77</v>
      </c>
      <c r="C158" s="1">
        <f t="shared" si="8"/>
        <v>77</v>
      </c>
      <c r="D158" s="1">
        <f>VLOOKUP($B158,'1か月一覧'!$A:$AH,'2か月一覧'!D$1,FALSE)+VLOOKUP($C158,'1か月一覧'!$A:$AH,'2か月一覧'!D$1,FALSE)</f>
        <v>31316</v>
      </c>
      <c r="E158" s="1">
        <f>VLOOKUP($B158,'1か月一覧'!$A:$AH,'2か月一覧'!E$1,FALSE)+VLOOKUP($C158,'1か月一覧'!$A:$AH,'2か月一覧'!E$1,FALSE)</f>
        <v>31316</v>
      </c>
      <c r="F158" s="1">
        <f>VLOOKUP($B158,'1か月一覧'!$A:$AH,'2か月一覧'!F$1,FALSE)+VLOOKUP($C158,'1か月一覧'!$A:$AH,'2か月一覧'!F$1,FALSE)</f>
        <v>31316</v>
      </c>
      <c r="G158" s="1">
        <f>VLOOKUP($B158,'1か月一覧'!$A:$AH,'2か月一覧'!G$1,FALSE)+VLOOKUP($C158,'1か月一覧'!$A:$AH,'2か月一覧'!G$1,FALSE)</f>
        <v>35214</v>
      </c>
      <c r="H158" s="1">
        <f>VLOOKUP($B158,'1か月一覧'!$A:$AH,'2か月一覧'!H$1,FALSE)+VLOOKUP($C158,'1か月一覧'!$A:$AH,'2か月一覧'!H$1,FALSE)</f>
        <v>35390</v>
      </c>
      <c r="I158" s="1">
        <f>VLOOKUP($B158,'1か月一覧'!$A:$AH,'2か月一覧'!I$1,FALSE)+VLOOKUP($C158,'1か月一覧'!$A:$AH,'2か月一覧'!I$1,FALSE)</f>
        <v>36754</v>
      </c>
      <c r="J158" s="1">
        <f>VLOOKUP($B158,'1か月一覧'!$A:$AH,'2か月一覧'!J$1,FALSE)+VLOOKUP($C158,'1か月一覧'!$A:$AH,'2か月一覧'!J$1,FALSE)</f>
        <v>37788</v>
      </c>
      <c r="K158" s="1">
        <f>VLOOKUP($B158,'1か月一覧'!$A:$AH,'2か月一覧'!K$1,FALSE)+VLOOKUP($C158,'1か月一覧'!$A:$AH,'2か月一覧'!K$1,FALSE)</f>
        <v>67444</v>
      </c>
      <c r="L158" s="1">
        <f>VLOOKUP($B158,'1か月一覧'!$A:$AH,'2か月一覧'!L$1,FALSE)+VLOOKUP($C158,'1か月一覧'!$A:$AH,'2か月一覧'!L$1,FALSE)</f>
        <v>69644</v>
      </c>
      <c r="M158" s="1">
        <f>VLOOKUP($B158,'1か月一覧'!$A:$AH,'2か月一覧'!M$1,FALSE)+VLOOKUP($C158,'1か月一覧'!$A:$AH,'2か月一覧'!M$1,FALSE)</f>
        <v>233544</v>
      </c>
      <c r="N158" s="1">
        <f>VLOOKUP($B158,'1か月一覧'!$A:$AH,'2か月一覧'!N$1,FALSE)+VLOOKUP($C158,'1か月一覧'!$A:$AH,'2か月一覧'!N$1,FALSE)</f>
        <v>31542</v>
      </c>
      <c r="O158" s="1">
        <f>VLOOKUP($B158,'1か月一覧'!$A:$AH,'2か月一覧'!O$1,FALSE)+VLOOKUP($C158,'1か月一覧'!$A:$AH,'2か月一覧'!O$1,FALSE)</f>
        <v>28470</v>
      </c>
      <c r="P158" s="1">
        <f>VLOOKUP($B158,'1か月一覧'!$A:$AH,'2か月一覧'!P$1,FALSE)+VLOOKUP($C158,'1か月一覧'!$A:$AH,'2か月一覧'!P$1,FALSE)</f>
        <v>28470</v>
      </c>
      <c r="Q158" s="1">
        <f>VLOOKUP($B158,'1か月一覧'!$A:$AH,'2か月一覧'!Q$1,FALSE)+VLOOKUP($C158,'1か月一覧'!$A:$AH,'2か月一覧'!Q$1,FALSE)</f>
        <v>28470</v>
      </c>
      <c r="R158" s="1">
        <f>VLOOKUP($B158,'1か月一覧'!$A:$AH,'2か月一覧'!R$1,FALSE)+VLOOKUP($C158,'1か月一覧'!$A:$AH,'2か月一覧'!R$1,FALSE)</f>
        <v>32014</v>
      </c>
      <c r="S158" s="1">
        <f>VLOOKUP($B158,'1か月一覧'!$A:$AH,'2か月一覧'!S$1,FALSE)+VLOOKUP($C158,'1か月一覧'!$A:$AH,'2か月一覧'!S$1,FALSE)</f>
        <v>32174</v>
      </c>
      <c r="T158" s="1">
        <f>VLOOKUP($B158,'1か月一覧'!$A:$AH,'2か月一覧'!T$1,FALSE)+VLOOKUP($C158,'1か月一覧'!$A:$AH,'2か月一覧'!T$1,FALSE)</f>
        <v>33414</v>
      </c>
      <c r="U158" s="1">
        <f>VLOOKUP($B158,'1か月一覧'!$A:$AH,'2か月一覧'!U$1,FALSE)+VLOOKUP($C158,'1か月一覧'!$A:$AH,'2か月一覧'!U$1,FALSE)</f>
        <v>34354</v>
      </c>
      <c r="V158" s="1">
        <f>VLOOKUP($B158,'1か月一覧'!$A:$AH,'2か月一覧'!V$1,FALSE)+VLOOKUP($C158,'1か月一覧'!$A:$AH,'2か月一覧'!V$1,FALSE)</f>
        <v>61314</v>
      </c>
      <c r="W158" s="1">
        <f>VLOOKUP($B158,'1か月一覧'!$A:$AH,'2か月一覧'!W$1,FALSE)+VLOOKUP($C158,'1か月一覧'!$A:$AH,'2か月一覧'!W$1,FALSE)</f>
        <v>63314</v>
      </c>
      <c r="X158" s="1">
        <f>VLOOKUP($B158,'1か月一覧'!$A:$AH,'2か月一覧'!X$1,FALSE)+VLOOKUP($C158,'1か月一覧'!$A:$AH,'2か月一覧'!X$1,FALSE)</f>
        <v>212314</v>
      </c>
      <c r="Y158" s="1">
        <f>VLOOKUP($B158,'1か月一覧'!$A:$AH,'2か月一覧'!Y$1,FALSE)+VLOOKUP($C158,'1か月一覧'!$A:$AH,'2か月一覧'!Y$1,FALSE)</f>
        <v>28676</v>
      </c>
      <c r="Z158" s="1">
        <f>VLOOKUP($B158,'1か月一覧'!$A:$AH,'2か月一覧'!Z$1,FALSE)+VLOOKUP($C158,'1か月一覧'!$A:$AH,'2か月一覧'!Z$1,FALSE)</f>
        <v>2846</v>
      </c>
      <c r="AA158" s="1">
        <f>VLOOKUP($B158,'1か月一覧'!$A:$AH,'2か月一覧'!AA$1,FALSE)+VLOOKUP($C158,'1か月一覧'!$A:$AH,'2か月一覧'!AA$1,FALSE)</f>
        <v>2846</v>
      </c>
      <c r="AB158" s="1">
        <f>VLOOKUP($B158,'1か月一覧'!$A:$AH,'2か月一覧'!AB$1,FALSE)+VLOOKUP($C158,'1か月一覧'!$A:$AH,'2か月一覧'!AB$1,FALSE)</f>
        <v>2846</v>
      </c>
      <c r="AC158" s="1">
        <f>VLOOKUP($B158,'1か月一覧'!$A:$AH,'2か月一覧'!AC$1,FALSE)+VLOOKUP($C158,'1か月一覧'!$A:$AH,'2か月一覧'!AC$1,FALSE)</f>
        <v>3200</v>
      </c>
      <c r="AD158" s="1">
        <f>VLOOKUP($B158,'1か月一覧'!$A:$AH,'2か月一覧'!AD$1,FALSE)+VLOOKUP($C158,'1か月一覧'!$A:$AH,'2か月一覧'!AD$1,FALSE)</f>
        <v>3216</v>
      </c>
      <c r="AE158" s="1">
        <f>VLOOKUP($B158,'1か月一覧'!$A:$AH,'2か月一覧'!AE$1,FALSE)+VLOOKUP($C158,'1か月一覧'!$A:$AH,'2か月一覧'!AE$1,FALSE)</f>
        <v>3340</v>
      </c>
      <c r="AF158" s="1">
        <f>VLOOKUP($B158,'1か月一覧'!$A:$AH,'2か月一覧'!AF$1,FALSE)+VLOOKUP($C158,'1か月一覧'!$A:$AH,'2か月一覧'!AF$1,FALSE)</f>
        <v>3434</v>
      </c>
      <c r="AG158" s="1">
        <f>VLOOKUP($B158,'1か月一覧'!$A:$AH,'2か月一覧'!AG$1,FALSE)+VLOOKUP($C158,'1か月一覧'!$A:$AH,'2か月一覧'!AG$1,FALSE)</f>
        <v>6130</v>
      </c>
      <c r="AH158" s="1">
        <f>VLOOKUP($B158,'1か月一覧'!$A:$AH,'2か月一覧'!AH$1,FALSE)+VLOOKUP($C158,'1か月一覧'!$A:$AH,'2か月一覧'!AH$1,FALSE)</f>
        <v>6330</v>
      </c>
      <c r="AI158" s="1">
        <f>VLOOKUP($B158,'1か月一覧'!$A:$AH,'2か月一覧'!AI$1,FALSE)+VLOOKUP($C158,'1か月一覧'!$A:$AH,'2か月一覧'!AI$1,FALSE)</f>
        <v>21230</v>
      </c>
      <c r="AJ158" s="1">
        <f>VLOOKUP($B158,'1か月一覧'!$A:$AH,'2か月一覧'!AJ$1,FALSE)+VLOOKUP($C158,'1か月一覧'!$A:$AH,'2か月一覧'!AJ$1,FALSE)</f>
        <v>2866</v>
      </c>
    </row>
    <row r="159" spans="1:36">
      <c r="A159" s="1">
        <v>155</v>
      </c>
      <c r="B159" s="1">
        <f t="shared" si="7"/>
        <v>78</v>
      </c>
      <c r="C159" s="1">
        <f t="shared" si="8"/>
        <v>77</v>
      </c>
      <c r="D159" s="1">
        <f>VLOOKUP($B159,'1か月一覧'!$A:$AH,'2か月一覧'!D$1,FALSE)+VLOOKUP($C159,'1か月一覧'!$A:$AH,'2か月一覧'!D$1,FALSE)</f>
        <v>31554</v>
      </c>
      <c r="E159" s="1">
        <f>VLOOKUP($B159,'1か月一覧'!$A:$AH,'2か月一覧'!E$1,FALSE)+VLOOKUP($C159,'1か月一覧'!$A:$AH,'2か月一覧'!E$1,FALSE)</f>
        <v>31554</v>
      </c>
      <c r="F159" s="1">
        <f>VLOOKUP($B159,'1か月一覧'!$A:$AH,'2か月一覧'!F$1,FALSE)+VLOOKUP($C159,'1か月一覧'!$A:$AH,'2か月一覧'!F$1,FALSE)</f>
        <v>31554</v>
      </c>
      <c r="G159" s="1">
        <f>VLOOKUP($B159,'1か月一覧'!$A:$AH,'2か月一覧'!G$1,FALSE)+VLOOKUP($C159,'1か月一覧'!$A:$AH,'2か月一覧'!G$1,FALSE)</f>
        <v>35452</v>
      </c>
      <c r="H159" s="1">
        <f>VLOOKUP($B159,'1か月一覧'!$A:$AH,'2か月一覧'!H$1,FALSE)+VLOOKUP($C159,'1か月一覧'!$A:$AH,'2か月一覧'!H$1,FALSE)</f>
        <v>35628</v>
      </c>
      <c r="I159" s="1">
        <f>VLOOKUP($B159,'1か月一覧'!$A:$AH,'2か月一覧'!I$1,FALSE)+VLOOKUP($C159,'1か月一覧'!$A:$AH,'2か月一覧'!I$1,FALSE)</f>
        <v>36992</v>
      </c>
      <c r="J159" s="1">
        <f>VLOOKUP($B159,'1か月一覧'!$A:$AH,'2か月一覧'!J$1,FALSE)+VLOOKUP($C159,'1か月一覧'!$A:$AH,'2か月一覧'!J$1,FALSE)</f>
        <v>38026</v>
      </c>
      <c r="K159" s="1">
        <f>VLOOKUP($B159,'1か月一覧'!$A:$AH,'2か月一覧'!K$1,FALSE)+VLOOKUP($C159,'1か月一覧'!$A:$AH,'2か月一覧'!K$1,FALSE)</f>
        <v>67682</v>
      </c>
      <c r="L159" s="1">
        <f>VLOOKUP($B159,'1か月一覧'!$A:$AH,'2か月一覧'!L$1,FALSE)+VLOOKUP($C159,'1か月一覧'!$A:$AH,'2か月一覧'!L$1,FALSE)</f>
        <v>69882</v>
      </c>
      <c r="M159" s="1">
        <f>VLOOKUP($B159,'1か月一覧'!$A:$AH,'2か月一覧'!M$1,FALSE)+VLOOKUP($C159,'1か月一覧'!$A:$AH,'2か月一覧'!M$1,FALSE)</f>
        <v>233782</v>
      </c>
      <c r="N159" s="1">
        <f>VLOOKUP($B159,'1か月一覧'!$A:$AH,'2か月一覧'!N$1,FALSE)+VLOOKUP($C159,'1か月一覧'!$A:$AH,'2か月一覧'!N$1,FALSE)</f>
        <v>31773</v>
      </c>
      <c r="O159" s="1">
        <f>VLOOKUP($B159,'1か月一覧'!$A:$AH,'2か月一覧'!O$1,FALSE)+VLOOKUP($C159,'1か月一覧'!$A:$AH,'2か月一覧'!O$1,FALSE)</f>
        <v>28686</v>
      </c>
      <c r="P159" s="1">
        <f>VLOOKUP($B159,'1か月一覧'!$A:$AH,'2か月一覧'!P$1,FALSE)+VLOOKUP($C159,'1か月一覧'!$A:$AH,'2か月一覧'!P$1,FALSE)</f>
        <v>28686</v>
      </c>
      <c r="Q159" s="1">
        <f>VLOOKUP($B159,'1か月一覧'!$A:$AH,'2か月一覧'!Q$1,FALSE)+VLOOKUP($C159,'1か月一覧'!$A:$AH,'2か月一覧'!Q$1,FALSE)</f>
        <v>28686</v>
      </c>
      <c r="R159" s="1">
        <f>VLOOKUP($B159,'1か月一覧'!$A:$AH,'2か月一覧'!R$1,FALSE)+VLOOKUP($C159,'1か月一覧'!$A:$AH,'2か月一覧'!R$1,FALSE)</f>
        <v>32230</v>
      </c>
      <c r="S159" s="1">
        <f>VLOOKUP($B159,'1か月一覧'!$A:$AH,'2か月一覧'!S$1,FALSE)+VLOOKUP($C159,'1か月一覧'!$A:$AH,'2か月一覧'!S$1,FALSE)</f>
        <v>32390</v>
      </c>
      <c r="T159" s="1">
        <f>VLOOKUP($B159,'1か月一覧'!$A:$AH,'2か月一覧'!T$1,FALSE)+VLOOKUP($C159,'1か月一覧'!$A:$AH,'2か月一覧'!T$1,FALSE)</f>
        <v>33630</v>
      </c>
      <c r="U159" s="1">
        <f>VLOOKUP($B159,'1か月一覧'!$A:$AH,'2か月一覧'!U$1,FALSE)+VLOOKUP($C159,'1か月一覧'!$A:$AH,'2か月一覧'!U$1,FALSE)</f>
        <v>34570</v>
      </c>
      <c r="V159" s="1">
        <f>VLOOKUP($B159,'1か月一覧'!$A:$AH,'2か月一覧'!V$1,FALSE)+VLOOKUP($C159,'1か月一覧'!$A:$AH,'2か月一覧'!V$1,FALSE)</f>
        <v>61530</v>
      </c>
      <c r="W159" s="1">
        <f>VLOOKUP($B159,'1か月一覧'!$A:$AH,'2か月一覧'!W$1,FALSE)+VLOOKUP($C159,'1か月一覧'!$A:$AH,'2か月一覧'!W$1,FALSE)</f>
        <v>63530</v>
      </c>
      <c r="X159" s="1">
        <f>VLOOKUP($B159,'1か月一覧'!$A:$AH,'2か月一覧'!X$1,FALSE)+VLOOKUP($C159,'1か月一覧'!$A:$AH,'2か月一覧'!X$1,FALSE)</f>
        <v>212530</v>
      </c>
      <c r="Y159" s="1">
        <f>VLOOKUP($B159,'1か月一覧'!$A:$AH,'2か月一覧'!Y$1,FALSE)+VLOOKUP($C159,'1か月一覧'!$A:$AH,'2か月一覧'!Y$1,FALSE)</f>
        <v>28886</v>
      </c>
      <c r="Z159" s="1">
        <f>VLOOKUP($B159,'1か月一覧'!$A:$AH,'2か月一覧'!Z$1,FALSE)+VLOOKUP($C159,'1か月一覧'!$A:$AH,'2か月一覧'!Z$1,FALSE)</f>
        <v>2868</v>
      </c>
      <c r="AA159" s="1">
        <f>VLOOKUP($B159,'1か月一覧'!$A:$AH,'2か月一覧'!AA$1,FALSE)+VLOOKUP($C159,'1か月一覧'!$A:$AH,'2か月一覧'!AA$1,FALSE)</f>
        <v>2868</v>
      </c>
      <c r="AB159" s="1">
        <f>VLOOKUP($B159,'1か月一覧'!$A:$AH,'2か月一覧'!AB$1,FALSE)+VLOOKUP($C159,'1か月一覧'!$A:$AH,'2か月一覧'!AB$1,FALSE)</f>
        <v>2868</v>
      </c>
      <c r="AC159" s="1">
        <f>VLOOKUP($B159,'1か月一覧'!$A:$AH,'2か月一覧'!AC$1,FALSE)+VLOOKUP($C159,'1か月一覧'!$A:$AH,'2か月一覧'!AC$1,FALSE)</f>
        <v>3222</v>
      </c>
      <c r="AD159" s="1">
        <f>VLOOKUP($B159,'1か月一覧'!$A:$AH,'2か月一覧'!AD$1,FALSE)+VLOOKUP($C159,'1か月一覧'!$A:$AH,'2か月一覧'!AD$1,FALSE)</f>
        <v>3238</v>
      </c>
      <c r="AE159" s="1">
        <f>VLOOKUP($B159,'1か月一覧'!$A:$AH,'2か月一覧'!AE$1,FALSE)+VLOOKUP($C159,'1か月一覧'!$A:$AH,'2か月一覧'!AE$1,FALSE)</f>
        <v>3362</v>
      </c>
      <c r="AF159" s="1">
        <f>VLOOKUP($B159,'1か月一覧'!$A:$AH,'2か月一覧'!AF$1,FALSE)+VLOOKUP($C159,'1か月一覧'!$A:$AH,'2か月一覧'!AF$1,FALSE)</f>
        <v>3456</v>
      </c>
      <c r="AG159" s="1">
        <f>VLOOKUP($B159,'1か月一覧'!$A:$AH,'2か月一覧'!AG$1,FALSE)+VLOOKUP($C159,'1か月一覧'!$A:$AH,'2か月一覧'!AG$1,FALSE)</f>
        <v>6152</v>
      </c>
      <c r="AH159" s="1">
        <f>VLOOKUP($B159,'1か月一覧'!$A:$AH,'2か月一覧'!AH$1,FALSE)+VLOOKUP($C159,'1か月一覧'!$A:$AH,'2か月一覧'!AH$1,FALSE)</f>
        <v>6352</v>
      </c>
      <c r="AI159" s="1">
        <f>VLOOKUP($B159,'1か月一覧'!$A:$AH,'2か月一覧'!AI$1,FALSE)+VLOOKUP($C159,'1か月一覧'!$A:$AH,'2か月一覧'!AI$1,FALSE)</f>
        <v>21252</v>
      </c>
      <c r="AJ159" s="1">
        <f>VLOOKUP($B159,'1か月一覧'!$A:$AH,'2か月一覧'!AJ$1,FALSE)+VLOOKUP($C159,'1か月一覧'!$A:$AH,'2か月一覧'!AJ$1,FALSE)</f>
        <v>2887</v>
      </c>
    </row>
    <row r="160" spans="1:36">
      <c r="A160" s="1">
        <v>156</v>
      </c>
      <c r="B160" s="1">
        <f t="shared" si="7"/>
        <v>78</v>
      </c>
      <c r="C160" s="1">
        <f t="shared" si="8"/>
        <v>78</v>
      </c>
      <c r="D160" s="1">
        <f>VLOOKUP($B160,'1か月一覧'!$A:$AH,'2か月一覧'!D$1,FALSE)+VLOOKUP($C160,'1か月一覧'!$A:$AH,'2か月一覧'!D$1,FALSE)</f>
        <v>31792</v>
      </c>
      <c r="E160" s="1">
        <f>VLOOKUP($B160,'1か月一覧'!$A:$AH,'2か月一覧'!E$1,FALSE)+VLOOKUP($C160,'1か月一覧'!$A:$AH,'2か月一覧'!E$1,FALSE)</f>
        <v>31792</v>
      </c>
      <c r="F160" s="1">
        <f>VLOOKUP($B160,'1か月一覧'!$A:$AH,'2か月一覧'!F$1,FALSE)+VLOOKUP($C160,'1か月一覧'!$A:$AH,'2か月一覧'!F$1,FALSE)</f>
        <v>31792</v>
      </c>
      <c r="G160" s="1">
        <f>VLOOKUP($B160,'1か月一覧'!$A:$AH,'2か月一覧'!G$1,FALSE)+VLOOKUP($C160,'1か月一覧'!$A:$AH,'2か月一覧'!G$1,FALSE)</f>
        <v>35690</v>
      </c>
      <c r="H160" s="1">
        <f>VLOOKUP($B160,'1か月一覧'!$A:$AH,'2か月一覧'!H$1,FALSE)+VLOOKUP($C160,'1か月一覧'!$A:$AH,'2か月一覧'!H$1,FALSE)</f>
        <v>35866</v>
      </c>
      <c r="I160" s="1">
        <f>VLOOKUP($B160,'1か月一覧'!$A:$AH,'2か月一覧'!I$1,FALSE)+VLOOKUP($C160,'1か月一覧'!$A:$AH,'2か月一覧'!I$1,FALSE)</f>
        <v>37230</v>
      </c>
      <c r="J160" s="1">
        <f>VLOOKUP($B160,'1か月一覧'!$A:$AH,'2か月一覧'!J$1,FALSE)+VLOOKUP($C160,'1か月一覧'!$A:$AH,'2か月一覧'!J$1,FALSE)</f>
        <v>38264</v>
      </c>
      <c r="K160" s="1">
        <f>VLOOKUP($B160,'1か月一覧'!$A:$AH,'2か月一覧'!K$1,FALSE)+VLOOKUP($C160,'1か月一覧'!$A:$AH,'2か月一覧'!K$1,FALSE)</f>
        <v>67920</v>
      </c>
      <c r="L160" s="1">
        <f>VLOOKUP($B160,'1か月一覧'!$A:$AH,'2か月一覧'!L$1,FALSE)+VLOOKUP($C160,'1か月一覧'!$A:$AH,'2か月一覧'!L$1,FALSE)</f>
        <v>70120</v>
      </c>
      <c r="M160" s="1">
        <f>VLOOKUP($B160,'1か月一覧'!$A:$AH,'2か月一覧'!M$1,FALSE)+VLOOKUP($C160,'1か月一覧'!$A:$AH,'2か月一覧'!M$1,FALSE)</f>
        <v>234020</v>
      </c>
      <c r="N160" s="1">
        <f>VLOOKUP($B160,'1か月一覧'!$A:$AH,'2か月一覧'!N$1,FALSE)+VLOOKUP($C160,'1か月一覧'!$A:$AH,'2か月一覧'!N$1,FALSE)</f>
        <v>32004</v>
      </c>
      <c r="O160" s="1">
        <f>VLOOKUP($B160,'1か月一覧'!$A:$AH,'2か月一覧'!O$1,FALSE)+VLOOKUP($C160,'1か月一覧'!$A:$AH,'2か月一覧'!O$1,FALSE)</f>
        <v>28902</v>
      </c>
      <c r="P160" s="1">
        <f>VLOOKUP($B160,'1か月一覧'!$A:$AH,'2か月一覧'!P$1,FALSE)+VLOOKUP($C160,'1か月一覧'!$A:$AH,'2か月一覧'!P$1,FALSE)</f>
        <v>28902</v>
      </c>
      <c r="Q160" s="1">
        <f>VLOOKUP($B160,'1か月一覧'!$A:$AH,'2か月一覧'!Q$1,FALSE)+VLOOKUP($C160,'1か月一覧'!$A:$AH,'2か月一覧'!Q$1,FALSE)</f>
        <v>28902</v>
      </c>
      <c r="R160" s="1">
        <f>VLOOKUP($B160,'1か月一覧'!$A:$AH,'2か月一覧'!R$1,FALSE)+VLOOKUP($C160,'1か月一覧'!$A:$AH,'2か月一覧'!R$1,FALSE)</f>
        <v>32446</v>
      </c>
      <c r="S160" s="1">
        <f>VLOOKUP($B160,'1か月一覧'!$A:$AH,'2か月一覧'!S$1,FALSE)+VLOOKUP($C160,'1か月一覧'!$A:$AH,'2か月一覧'!S$1,FALSE)</f>
        <v>32606</v>
      </c>
      <c r="T160" s="1">
        <f>VLOOKUP($B160,'1か月一覧'!$A:$AH,'2か月一覧'!T$1,FALSE)+VLOOKUP($C160,'1か月一覧'!$A:$AH,'2か月一覧'!T$1,FALSE)</f>
        <v>33846</v>
      </c>
      <c r="U160" s="1">
        <f>VLOOKUP($B160,'1か月一覧'!$A:$AH,'2か月一覧'!U$1,FALSE)+VLOOKUP($C160,'1か月一覧'!$A:$AH,'2か月一覧'!U$1,FALSE)</f>
        <v>34786</v>
      </c>
      <c r="V160" s="1">
        <f>VLOOKUP($B160,'1か月一覧'!$A:$AH,'2か月一覧'!V$1,FALSE)+VLOOKUP($C160,'1か月一覧'!$A:$AH,'2か月一覧'!V$1,FALSE)</f>
        <v>61746</v>
      </c>
      <c r="W160" s="1">
        <f>VLOOKUP($B160,'1か月一覧'!$A:$AH,'2か月一覧'!W$1,FALSE)+VLOOKUP($C160,'1か月一覧'!$A:$AH,'2か月一覧'!W$1,FALSE)</f>
        <v>63746</v>
      </c>
      <c r="X160" s="1">
        <f>VLOOKUP($B160,'1か月一覧'!$A:$AH,'2か月一覧'!X$1,FALSE)+VLOOKUP($C160,'1か月一覧'!$A:$AH,'2か月一覧'!X$1,FALSE)</f>
        <v>212746</v>
      </c>
      <c r="Y160" s="1">
        <f>VLOOKUP($B160,'1か月一覧'!$A:$AH,'2か月一覧'!Y$1,FALSE)+VLOOKUP($C160,'1か月一覧'!$A:$AH,'2か月一覧'!Y$1,FALSE)</f>
        <v>29096</v>
      </c>
      <c r="Z160" s="1">
        <f>VLOOKUP($B160,'1か月一覧'!$A:$AH,'2か月一覧'!Z$1,FALSE)+VLOOKUP($C160,'1か月一覧'!$A:$AH,'2か月一覧'!Z$1,FALSE)</f>
        <v>2890</v>
      </c>
      <c r="AA160" s="1">
        <f>VLOOKUP($B160,'1か月一覧'!$A:$AH,'2か月一覧'!AA$1,FALSE)+VLOOKUP($C160,'1か月一覧'!$A:$AH,'2か月一覧'!AA$1,FALSE)</f>
        <v>2890</v>
      </c>
      <c r="AB160" s="1">
        <f>VLOOKUP($B160,'1か月一覧'!$A:$AH,'2か月一覧'!AB$1,FALSE)+VLOOKUP($C160,'1か月一覧'!$A:$AH,'2か月一覧'!AB$1,FALSE)</f>
        <v>2890</v>
      </c>
      <c r="AC160" s="1">
        <f>VLOOKUP($B160,'1か月一覧'!$A:$AH,'2か月一覧'!AC$1,FALSE)+VLOOKUP($C160,'1か月一覧'!$A:$AH,'2か月一覧'!AC$1,FALSE)</f>
        <v>3244</v>
      </c>
      <c r="AD160" s="1">
        <f>VLOOKUP($B160,'1か月一覧'!$A:$AH,'2か月一覧'!AD$1,FALSE)+VLOOKUP($C160,'1か月一覧'!$A:$AH,'2か月一覧'!AD$1,FALSE)</f>
        <v>3260</v>
      </c>
      <c r="AE160" s="1">
        <f>VLOOKUP($B160,'1か月一覧'!$A:$AH,'2か月一覧'!AE$1,FALSE)+VLOOKUP($C160,'1か月一覧'!$A:$AH,'2か月一覧'!AE$1,FALSE)</f>
        <v>3384</v>
      </c>
      <c r="AF160" s="1">
        <f>VLOOKUP($B160,'1か月一覧'!$A:$AH,'2か月一覧'!AF$1,FALSE)+VLOOKUP($C160,'1か月一覧'!$A:$AH,'2か月一覧'!AF$1,FALSE)</f>
        <v>3478</v>
      </c>
      <c r="AG160" s="1">
        <f>VLOOKUP($B160,'1か月一覧'!$A:$AH,'2か月一覧'!AG$1,FALSE)+VLOOKUP($C160,'1か月一覧'!$A:$AH,'2か月一覧'!AG$1,FALSE)</f>
        <v>6174</v>
      </c>
      <c r="AH160" s="1">
        <f>VLOOKUP($B160,'1か月一覧'!$A:$AH,'2か月一覧'!AH$1,FALSE)+VLOOKUP($C160,'1か月一覧'!$A:$AH,'2か月一覧'!AH$1,FALSE)</f>
        <v>6374</v>
      </c>
      <c r="AI160" s="1">
        <f>VLOOKUP($B160,'1か月一覧'!$A:$AH,'2か月一覧'!AI$1,FALSE)+VLOOKUP($C160,'1か月一覧'!$A:$AH,'2か月一覧'!AI$1,FALSE)</f>
        <v>21274</v>
      </c>
      <c r="AJ160" s="1">
        <f>VLOOKUP($B160,'1か月一覧'!$A:$AH,'2か月一覧'!AJ$1,FALSE)+VLOOKUP($C160,'1か月一覧'!$A:$AH,'2か月一覧'!AJ$1,FALSE)</f>
        <v>2908</v>
      </c>
    </row>
    <row r="161" spans="1:36">
      <c r="A161" s="1">
        <v>157</v>
      </c>
      <c r="B161" s="1">
        <f t="shared" si="7"/>
        <v>79</v>
      </c>
      <c r="C161" s="1">
        <f t="shared" si="8"/>
        <v>78</v>
      </c>
      <c r="D161" s="1">
        <f>VLOOKUP($B161,'1か月一覧'!$A:$AH,'2か月一覧'!D$1,FALSE)+VLOOKUP($C161,'1か月一覧'!$A:$AH,'2か月一覧'!D$1,FALSE)</f>
        <v>32029</v>
      </c>
      <c r="E161" s="1">
        <f>VLOOKUP($B161,'1か月一覧'!$A:$AH,'2か月一覧'!E$1,FALSE)+VLOOKUP($C161,'1か月一覧'!$A:$AH,'2か月一覧'!E$1,FALSE)</f>
        <v>32029</v>
      </c>
      <c r="F161" s="1">
        <f>VLOOKUP($B161,'1か月一覧'!$A:$AH,'2か月一覧'!F$1,FALSE)+VLOOKUP($C161,'1か月一覧'!$A:$AH,'2か月一覧'!F$1,FALSE)</f>
        <v>32029</v>
      </c>
      <c r="G161" s="1">
        <f>VLOOKUP($B161,'1か月一覧'!$A:$AH,'2か月一覧'!G$1,FALSE)+VLOOKUP($C161,'1か月一覧'!$A:$AH,'2か月一覧'!G$1,FALSE)</f>
        <v>35927</v>
      </c>
      <c r="H161" s="1">
        <f>VLOOKUP($B161,'1か月一覧'!$A:$AH,'2か月一覧'!H$1,FALSE)+VLOOKUP($C161,'1か月一覧'!$A:$AH,'2か月一覧'!H$1,FALSE)</f>
        <v>36103</v>
      </c>
      <c r="I161" s="1">
        <f>VLOOKUP($B161,'1か月一覧'!$A:$AH,'2か月一覧'!I$1,FALSE)+VLOOKUP($C161,'1か月一覧'!$A:$AH,'2か月一覧'!I$1,FALSE)</f>
        <v>37467</v>
      </c>
      <c r="J161" s="1">
        <f>VLOOKUP($B161,'1か月一覧'!$A:$AH,'2か月一覧'!J$1,FALSE)+VLOOKUP($C161,'1か月一覧'!$A:$AH,'2か月一覧'!J$1,FALSE)</f>
        <v>38501</v>
      </c>
      <c r="K161" s="1">
        <f>VLOOKUP($B161,'1か月一覧'!$A:$AH,'2か月一覧'!K$1,FALSE)+VLOOKUP($C161,'1か月一覧'!$A:$AH,'2か月一覧'!K$1,FALSE)</f>
        <v>68157</v>
      </c>
      <c r="L161" s="1">
        <f>VLOOKUP($B161,'1か月一覧'!$A:$AH,'2か月一覧'!L$1,FALSE)+VLOOKUP($C161,'1か月一覧'!$A:$AH,'2か月一覧'!L$1,FALSE)</f>
        <v>70357</v>
      </c>
      <c r="M161" s="1">
        <f>VLOOKUP($B161,'1か月一覧'!$A:$AH,'2か月一覧'!M$1,FALSE)+VLOOKUP($C161,'1か月一覧'!$A:$AH,'2か月一覧'!M$1,FALSE)</f>
        <v>234257</v>
      </c>
      <c r="N161" s="1">
        <f>VLOOKUP($B161,'1か月一覧'!$A:$AH,'2か月一覧'!N$1,FALSE)+VLOOKUP($C161,'1か月一覧'!$A:$AH,'2か月一覧'!N$1,FALSE)</f>
        <v>32235</v>
      </c>
      <c r="O161" s="1">
        <f>VLOOKUP($B161,'1か月一覧'!$A:$AH,'2か月一覧'!O$1,FALSE)+VLOOKUP($C161,'1か月一覧'!$A:$AH,'2か月一覧'!O$1,FALSE)</f>
        <v>29118</v>
      </c>
      <c r="P161" s="1">
        <f>VLOOKUP($B161,'1か月一覧'!$A:$AH,'2か月一覧'!P$1,FALSE)+VLOOKUP($C161,'1か月一覧'!$A:$AH,'2か月一覧'!P$1,FALSE)</f>
        <v>29118</v>
      </c>
      <c r="Q161" s="1">
        <f>VLOOKUP($B161,'1か月一覧'!$A:$AH,'2か月一覧'!Q$1,FALSE)+VLOOKUP($C161,'1か月一覧'!$A:$AH,'2か月一覧'!Q$1,FALSE)</f>
        <v>29118</v>
      </c>
      <c r="R161" s="1">
        <f>VLOOKUP($B161,'1か月一覧'!$A:$AH,'2か月一覧'!R$1,FALSE)+VLOOKUP($C161,'1か月一覧'!$A:$AH,'2か月一覧'!R$1,FALSE)</f>
        <v>32662</v>
      </c>
      <c r="S161" s="1">
        <f>VLOOKUP($B161,'1か月一覧'!$A:$AH,'2か月一覧'!S$1,FALSE)+VLOOKUP($C161,'1か月一覧'!$A:$AH,'2か月一覧'!S$1,FALSE)</f>
        <v>32822</v>
      </c>
      <c r="T161" s="1">
        <f>VLOOKUP($B161,'1か月一覧'!$A:$AH,'2か月一覧'!T$1,FALSE)+VLOOKUP($C161,'1か月一覧'!$A:$AH,'2か月一覧'!T$1,FALSE)</f>
        <v>34062</v>
      </c>
      <c r="U161" s="1">
        <f>VLOOKUP($B161,'1か月一覧'!$A:$AH,'2か月一覧'!U$1,FALSE)+VLOOKUP($C161,'1か月一覧'!$A:$AH,'2か月一覧'!U$1,FALSE)</f>
        <v>35002</v>
      </c>
      <c r="V161" s="1">
        <f>VLOOKUP($B161,'1か月一覧'!$A:$AH,'2か月一覧'!V$1,FALSE)+VLOOKUP($C161,'1か月一覧'!$A:$AH,'2か月一覧'!V$1,FALSE)</f>
        <v>61962</v>
      </c>
      <c r="W161" s="1">
        <f>VLOOKUP($B161,'1か月一覧'!$A:$AH,'2か月一覧'!W$1,FALSE)+VLOOKUP($C161,'1か月一覧'!$A:$AH,'2か月一覧'!W$1,FALSE)</f>
        <v>63962</v>
      </c>
      <c r="X161" s="1">
        <f>VLOOKUP($B161,'1か月一覧'!$A:$AH,'2か月一覧'!X$1,FALSE)+VLOOKUP($C161,'1か月一覧'!$A:$AH,'2か月一覧'!X$1,FALSE)</f>
        <v>212962</v>
      </c>
      <c r="Y161" s="1">
        <f>VLOOKUP($B161,'1か月一覧'!$A:$AH,'2か月一覧'!Y$1,FALSE)+VLOOKUP($C161,'1か月一覧'!$A:$AH,'2か月一覧'!Y$1,FALSE)</f>
        <v>29306</v>
      </c>
      <c r="Z161" s="1">
        <f>VLOOKUP($B161,'1か月一覧'!$A:$AH,'2か月一覧'!Z$1,FALSE)+VLOOKUP($C161,'1か月一覧'!$A:$AH,'2か月一覧'!Z$1,FALSE)</f>
        <v>2911</v>
      </c>
      <c r="AA161" s="1">
        <f>VLOOKUP($B161,'1か月一覧'!$A:$AH,'2か月一覧'!AA$1,FALSE)+VLOOKUP($C161,'1か月一覧'!$A:$AH,'2か月一覧'!AA$1,FALSE)</f>
        <v>2911</v>
      </c>
      <c r="AB161" s="1">
        <f>VLOOKUP($B161,'1か月一覧'!$A:$AH,'2か月一覧'!AB$1,FALSE)+VLOOKUP($C161,'1か月一覧'!$A:$AH,'2か月一覧'!AB$1,FALSE)</f>
        <v>2911</v>
      </c>
      <c r="AC161" s="1">
        <f>VLOOKUP($B161,'1か月一覧'!$A:$AH,'2か月一覧'!AC$1,FALSE)+VLOOKUP($C161,'1か月一覧'!$A:$AH,'2か月一覧'!AC$1,FALSE)</f>
        <v>3265</v>
      </c>
      <c r="AD161" s="1">
        <f>VLOOKUP($B161,'1か月一覧'!$A:$AH,'2か月一覧'!AD$1,FALSE)+VLOOKUP($C161,'1か月一覧'!$A:$AH,'2か月一覧'!AD$1,FALSE)</f>
        <v>3281</v>
      </c>
      <c r="AE161" s="1">
        <f>VLOOKUP($B161,'1か月一覧'!$A:$AH,'2か月一覧'!AE$1,FALSE)+VLOOKUP($C161,'1か月一覧'!$A:$AH,'2か月一覧'!AE$1,FALSE)</f>
        <v>3405</v>
      </c>
      <c r="AF161" s="1">
        <f>VLOOKUP($B161,'1か月一覧'!$A:$AH,'2か月一覧'!AF$1,FALSE)+VLOOKUP($C161,'1か月一覧'!$A:$AH,'2か月一覧'!AF$1,FALSE)</f>
        <v>3499</v>
      </c>
      <c r="AG161" s="1">
        <f>VLOOKUP($B161,'1か月一覧'!$A:$AH,'2か月一覧'!AG$1,FALSE)+VLOOKUP($C161,'1か月一覧'!$A:$AH,'2か月一覧'!AG$1,FALSE)</f>
        <v>6195</v>
      </c>
      <c r="AH161" s="1">
        <f>VLOOKUP($B161,'1か月一覧'!$A:$AH,'2か月一覧'!AH$1,FALSE)+VLOOKUP($C161,'1か月一覧'!$A:$AH,'2か月一覧'!AH$1,FALSE)</f>
        <v>6395</v>
      </c>
      <c r="AI161" s="1">
        <f>VLOOKUP($B161,'1か月一覧'!$A:$AH,'2か月一覧'!AI$1,FALSE)+VLOOKUP($C161,'1か月一覧'!$A:$AH,'2か月一覧'!AI$1,FALSE)</f>
        <v>21295</v>
      </c>
      <c r="AJ161" s="1">
        <f>VLOOKUP($B161,'1か月一覧'!$A:$AH,'2か月一覧'!AJ$1,FALSE)+VLOOKUP($C161,'1か月一覧'!$A:$AH,'2か月一覧'!AJ$1,FALSE)</f>
        <v>2929</v>
      </c>
    </row>
    <row r="162" spans="1:36">
      <c r="A162" s="1">
        <v>158</v>
      </c>
      <c r="B162" s="1">
        <f t="shared" si="7"/>
        <v>79</v>
      </c>
      <c r="C162" s="1">
        <f t="shared" si="8"/>
        <v>79</v>
      </c>
      <c r="D162" s="1">
        <f>VLOOKUP($B162,'1か月一覧'!$A:$AH,'2か月一覧'!D$1,FALSE)+VLOOKUP($C162,'1か月一覧'!$A:$AH,'2か月一覧'!D$1,FALSE)</f>
        <v>32266</v>
      </c>
      <c r="E162" s="1">
        <f>VLOOKUP($B162,'1か月一覧'!$A:$AH,'2か月一覧'!E$1,FALSE)+VLOOKUP($C162,'1か月一覧'!$A:$AH,'2か月一覧'!E$1,FALSE)</f>
        <v>32266</v>
      </c>
      <c r="F162" s="1">
        <f>VLOOKUP($B162,'1か月一覧'!$A:$AH,'2か月一覧'!F$1,FALSE)+VLOOKUP($C162,'1か月一覧'!$A:$AH,'2か月一覧'!F$1,FALSE)</f>
        <v>32266</v>
      </c>
      <c r="G162" s="1">
        <f>VLOOKUP($B162,'1か月一覧'!$A:$AH,'2か月一覧'!G$1,FALSE)+VLOOKUP($C162,'1か月一覧'!$A:$AH,'2か月一覧'!G$1,FALSE)</f>
        <v>36164</v>
      </c>
      <c r="H162" s="1">
        <f>VLOOKUP($B162,'1か月一覧'!$A:$AH,'2か月一覧'!H$1,FALSE)+VLOOKUP($C162,'1か月一覧'!$A:$AH,'2か月一覧'!H$1,FALSE)</f>
        <v>36340</v>
      </c>
      <c r="I162" s="1">
        <f>VLOOKUP($B162,'1か月一覧'!$A:$AH,'2か月一覧'!I$1,FALSE)+VLOOKUP($C162,'1か月一覧'!$A:$AH,'2か月一覧'!I$1,FALSE)</f>
        <v>37704</v>
      </c>
      <c r="J162" s="1">
        <f>VLOOKUP($B162,'1か月一覧'!$A:$AH,'2か月一覧'!J$1,FALSE)+VLOOKUP($C162,'1か月一覧'!$A:$AH,'2か月一覧'!J$1,FALSE)</f>
        <v>38738</v>
      </c>
      <c r="K162" s="1">
        <f>VLOOKUP($B162,'1か月一覧'!$A:$AH,'2か月一覧'!K$1,FALSE)+VLOOKUP($C162,'1か月一覧'!$A:$AH,'2か月一覧'!K$1,FALSE)</f>
        <v>68394</v>
      </c>
      <c r="L162" s="1">
        <f>VLOOKUP($B162,'1か月一覧'!$A:$AH,'2か月一覧'!L$1,FALSE)+VLOOKUP($C162,'1か月一覧'!$A:$AH,'2か月一覧'!L$1,FALSE)</f>
        <v>70594</v>
      </c>
      <c r="M162" s="1">
        <f>VLOOKUP($B162,'1か月一覧'!$A:$AH,'2か月一覧'!M$1,FALSE)+VLOOKUP($C162,'1か月一覧'!$A:$AH,'2か月一覧'!M$1,FALSE)</f>
        <v>234494</v>
      </c>
      <c r="N162" s="1">
        <f>VLOOKUP($B162,'1か月一覧'!$A:$AH,'2か月一覧'!N$1,FALSE)+VLOOKUP($C162,'1か月一覧'!$A:$AH,'2か月一覧'!N$1,FALSE)</f>
        <v>32466</v>
      </c>
      <c r="O162" s="1">
        <f>VLOOKUP($B162,'1か月一覧'!$A:$AH,'2か月一覧'!O$1,FALSE)+VLOOKUP($C162,'1か月一覧'!$A:$AH,'2か月一覧'!O$1,FALSE)</f>
        <v>29334</v>
      </c>
      <c r="P162" s="1">
        <f>VLOOKUP($B162,'1か月一覧'!$A:$AH,'2か月一覧'!P$1,FALSE)+VLOOKUP($C162,'1か月一覧'!$A:$AH,'2か月一覧'!P$1,FALSE)</f>
        <v>29334</v>
      </c>
      <c r="Q162" s="1">
        <f>VLOOKUP($B162,'1か月一覧'!$A:$AH,'2か月一覧'!Q$1,FALSE)+VLOOKUP($C162,'1か月一覧'!$A:$AH,'2か月一覧'!Q$1,FALSE)</f>
        <v>29334</v>
      </c>
      <c r="R162" s="1">
        <f>VLOOKUP($B162,'1か月一覧'!$A:$AH,'2か月一覧'!R$1,FALSE)+VLOOKUP($C162,'1か月一覧'!$A:$AH,'2か月一覧'!R$1,FALSE)</f>
        <v>32878</v>
      </c>
      <c r="S162" s="1">
        <f>VLOOKUP($B162,'1か月一覧'!$A:$AH,'2か月一覧'!S$1,FALSE)+VLOOKUP($C162,'1か月一覧'!$A:$AH,'2か月一覧'!S$1,FALSE)</f>
        <v>33038</v>
      </c>
      <c r="T162" s="1">
        <f>VLOOKUP($B162,'1か月一覧'!$A:$AH,'2か月一覧'!T$1,FALSE)+VLOOKUP($C162,'1か月一覧'!$A:$AH,'2か月一覧'!T$1,FALSE)</f>
        <v>34278</v>
      </c>
      <c r="U162" s="1">
        <f>VLOOKUP($B162,'1か月一覧'!$A:$AH,'2か月一覧'!U$1,FALSE)+VLOOKUP($C162,'1か月一覧'!$A:$AH,'2か月一覧'!U$1,FALSE)</f>
        <v>35218</v>
      </c>
      <c r="V162" s="1">
        <f>VLOOKUP($B162,'1か月一覧'!$A:$AH,'2か月一覧'!V$1,FALSE)+VLOOKUP($C162,'1か月一覧'!$A:$AH,'2か月一覧'!V$1,FALSE)</f>
        <v>62178</v>
      </c>
      <c r="W162" s="1">
        <f>VLOOKUP($B162,'1か月一覧'!$A:$AH,'2か月一覧'!W$1,FALSE)+VLOOKUP($C162,'1か月一覧'!$A:$AH,'2か月一覧'!W$1,FALSE)</f>
        <v>64178</v>
      </c>
      <c r="X162" s="1">
        <f>VLOOKUP($B162,'1か月一覧'!$A:$AH,'2か月一覧'!X$1,FALSE)+VLOOKUP($C162,'1か月一覧'!$A:$AH,'2か月一覧'!X$1,FALSE)</f>
        <v>213178</v>
      </c>
      <c r="Y162" s="1">
        <f>VLOOKUP($B162,'1か月一覧'!$A:$AH,'2か月一覧'!Y$1,FALSE)+VLOOKUP($C162,'1か月一覧'!$A:$AH,'2か月一覧'!Y$1,FALSE)</f>
        <v>29516</v>
      </c>
      <c r="Z162" s="1">
        <f>VLOOKUP($B162,'1か月一覧'!$A:$AH,'2か月一覧'!Z$1,FALSE)+VLOOKUP($C162,'1か月一覧'!$A:$AH,'2か月一覧'!Z$1,FALSE)</f>
        <v>2932</v>
      </c>
      <c r="AA162" s="1">
        <f>VLOOKUP($B162,'1か月一覧'!$A:$AH,'2か月一覧'!AA$1,FALSE)+VLOOKUP($C162,'1か月一覧'!$A:$AH,'2か月一覧'!AA$1,FALSE)</f>
        <v>2932</v>
      </c>
      <c r="AB162" s="1">
        <f>VLOOKUP($B162,'1か月一覧'!$A:$AH,'2か月一覧'!AB$1,FALSE)+VLOOKUP($C162,'1か月一覧'!$A:$AH,'2か月一覧'!AB$1,FALSE)</f>
        <v>2932</v>
      </c>
      <c r="AC162" s="1">
        <f>VLOOKUP($B162,'1か月一覧'!$A:$AH,'2か月一覧'!AC$1,FALSE)+VLOOKUP($C162,'1か月一覧'!$A:$AH,'2か月一覧'!AC$1,FALSE)</f>
        <v>3286</v>
      </c>
      <c r="AD162" s="1">
        <f>VLOOKUP($B162,'1か月一覧'!$A:$AH,'2か月一覧'!AD$1,FALSE)+VLOOKUP($C162,'1か月一覧'!$A:$AH,'2か月一覧'!AD$1,FALSE)</f>
        <v>3302</v>
      </c>
      <c r="AE162" s="1">
        <f>VLOOKUP($B162,'1か月一覧'!$A:$AH,'2か月一覧'!AE$1,FALSE)+VLOOKUP($C162,'1か月一覧'!$A:$AH,'2か月一覧'!AE$1,FALSE)</f>
        <v>3426</v>
      </c>
      <c r="AF162" s="1">
        <f>VLOOKUP($B162,'1か月一覧'!$A:$AH,'2か月一覧'!AF$1,FALSE)+VLOOKUP($C162,'1か月一覧'!$A:$AH,'2か月一覧'!AF$1,FALSE)</f>
        <v>3520</v>
      </c>
      <c r="AG162" s="1">
        <f>VLOOKUP($B162,'1か月一覧'!$A:$AH,'2か月一覧'!AG$1,FALSE)+VLOOKUP($C162,'1か月一覧'!$A:$AH,'2か月一覧'!AG$1,FALSE)</f>
        <v>6216</v>
      </c>
      <c r="AH162" s="1">
        <f>VLOOKUP($B162,'1か月一覧'!$A:$AH,'2か月一覧'!AH$1,FALSE)+VLOOKUP($C162,'1か月一覧'!$A:$AH,'2か月一覧'!AH$1,FALSE)</f>
        <v>6416</v>
      </c>
      <c r="AI162" s="1">
        <f>VLOOKUP($B162,'1か月一覧'!$A:$AH,'2か月一覧'!AI$1,FALSE)+VLOOKUP($C162,'1か月一覧'!$A:$AH,'2か月一覧'!AI$1,FALSE)</f>
        <v>21316</v>
      </c>
      <c r="AJ162" s="1">
        <f>VLOOKUP($B162,'1か月一覧'!$A:$AH,'2か月一覧'!AJ$1,FALSE)+VLOOKUP($C162,'1か月一覧'!$A:$AH,'2か月一覧'!AJ$1,FALSE)</f>
        <v>2950</v>
      </c>
    </row>
    <row r="163" spans="1:36">
      <c r="A163" s="1">
        <v>159</v>
      </c>
      <c r="B163" s="1">
        <f t="shared" si="7"/>
        <v>80</v>
      </c>
      <c r="C163" s="1">
        <f t="shared" si="8"/>
        <v>79</v>
      </c>
      <c r="D163" s="1">
        <f>VLOOKUP($B163,'1か月一覧'!$A:$AH,'2か月一覧'!D$1,FALSE)+VLOOKUP($C163,'1か月一覧'!$A:$AH,'2か月一覧'!D$1,FALSE)</f>
        <v>32504</v>
      </c>
      <c r="E163" s="1">
        <f>VLOOKUP($B163,'1か月一覧'!$A:$AH,'2か月一覧'!E$1,FALSE)+VLOOKUP($C163,'1か月一覧'!$A:$AH,'2か月一覧'!E$1,FALSE)</f>
        <v>32504</v>
      </c>
      <c r="F163" s="1">
        <f>VLOOKUP($B163,'1か月一覧'!$A:$AH,'2か月一覧'!F$1,FALSE)+VLOOKUP($C163,'1か月一覧'!$A:$AH,'2か月一覧'!F$1,FALSE)</f>
        <v>32504</v>
      </c>
      <c r="G163" s="1">
        <f>VLOOKUP($B163,'1か月一覧'!$A:$AH,'2か月一覧'!G$1,FALSE)+VLOOKUP($C163,'1か月一覧'!$A:$AH,'2か月一覧'!G$1,FALSE)</f>
        <v>36402</v>
      </c>
      <c r="H163" s="1">
        <f>VLOOKUP($B163,'1か月一覧'!$A:$AH,'2か月一覧'!H$1,FALSE)+VLOOKUP($C163,'1か月一覧'!$A:$AH,'2か月一覧'!H$1,FALSE)</f>
        <v>36578</v>
      </c>
      <c r="I163" s="1">
        <f>VLOOKUP($B163,'1か月一覧'!$A:$AH,'2か月一覧'!I$1,FALSE)+VLOOKUP($C163,'1か月一覧'!$A:$AH,'2か月一覧'!I$1,FALSE)</f>
        <v>37942</v>
      </c>
      <c r="J163" s="1">
        <f>VLOOKUP($B163,'1か月一覧'!$A:$AH,'2か月一覧'!J$1,FALSE)+VLOOKUP($C163,'1か月一覧'!$A:$AH,'2か月一覧'!J$1,FALSE)</f>
        <v>38976</v>
      </c>
      <c r="K163" s="1">
        <f>VLOOKUP($B163,'1か月一覧'!$A:$AH,'2か月一覧'!K$1,FALSE)+VLOOKUP($C163,'1か月一覧'!$A:$AH,'2か月一覧'!K$1,FALSE)</f>
        <v>68632</v>
      </c>
      <c r="L163" s="1">
        <f>VLOOKUP($B163,'1か月一覧'!$A:$AH,'2か月一覧'!L$1,FALSE)+VLOOKUP($C163,'1か月一覧'!$A:$AH,'2か月一覧'!L$1,FALSE)</f>
        <v>70832</v>
      </c>
      <c r="M163" s="1">
        <f>VLOOKUP($B163,'1か月一覧'!$A:$AH,'2か月一覧'!M$1,FALSE)+VLOOKUP($C163,'1か月一覧'!$A:$AH,'2か月一覧'!M$1,FALSE)</f>
        <v>234732</v>
      </c>
      <c r="N163" s="1">
        <f>VLOOKUP($B163,'1か月一覧'!$A:$AH,'2か月一覧'!N$1,FALSE)+VLOOKUP($C163,'1か月一覧'!$A:$AH,'2か月一覧'!N$1,FALSE)</f>
        <v>32697</v>
      </c>
      <c r="O163" s="1">
        <f>VLOOKUP($B163,'1か月一覧'!$A:$AH,'2か月一覧'!O$1,FALSE)+VLOOKUP($C163,'1か月一覧'!$A:$AH,'2か月一覧'!O$1,FALSE)</f>
        <v>29550</v>
      </c>
      <c r="P163" s="1">
        <f>VLOOKUP($B163,'1か月一覧'!$A:$AH,'2か月一覧'!P$1,FALSE)+VLOOKUP($C163,'1か月一覧'!$A:$AH,'2か月一覧'!P$1,FALSE)</f>
        <v>29550</v>
      </c>
      <c r="Q163" s="1">
        <f>VLOOKUP($B163,'1か月一覧'!$A:$AH,'2か月一覧'!Q$1,FALSE)+VLOOKUP($C163,'1か月一覧'!$A:$AH,'2か月一覧'!Q$1,FALSE)</f>
        <v>29550</v>
      </c>
      <c r="R163" s="1">
        <f>VLOOKUP($B163,'1か月一覧'!$A:$AH,'2か月一覧'!R$1,FALSE)+VLOOKUP($C163,'1か月一覧'!$A:$AH,'2か月一覧'!R$1,FALSE)</f>
        <v>33094</v>
      </c>
      <c r="S163" s="1">
        <f>VLOOKUP($B163,'1か月一覧'!$A:$AH,'2か月一覧'!S$1,FALSE)+VLOOKUP($C163,'1か月一覧'!$A:$AH,'2か月一覧'!S$1,FALSE)</f>
        <v>33254</v>
      </c>
      <c r="T163" s="1">
        <f>VLOOKUP($B163,'1か月一覧'!$A:$AH,'2か月一覧'!T$1,FALSE)+VLOOKUP($C163,'1か月一覧'!$A:$AH,'2か月一覧'!T$1,FALSE)</f>
        <v>34494</v>
      </c>
      <c r="U163" s="1">
        <f>VLOOKUP($B163,'1か月一覧'!$A:$AH,'2か月一覧'!U$1,FALSE)+VLOOKUP($C163,'1か月一覧'!$A:$AH,'2か月一覧'!U$1,FALSE)</f>
        <v>35434</v>
      </c>
      <c r="V163" s="1">
        <f>VLOOKUP($B163,'1か月一覧'!$A:$AH,'2か月一覧'!V$1,FALSE)+VLOOKUP($C163,'1か月一覧'!$A:$AH,'2か月一覧'!V$1,FALSE)</f>
        <v>62394</v>
      </c>
      <c r="W163" s="1">
        <f>VLOOKUP($B163,'1か月一覧'!$A:$AH,'2か月一覧'!W$1,FALSE)+VLOOKUP($C163,'1か月一覧'!$A:$AH,'2か月一覧'!W$1,FALSE)</f>
        <v>64394</v>
      </c>
      <c r="X163" s="1">
        <f>VLOOKUP($B163,'1か月一覧'!$A:$AH,'2か月一覧'!X$1,FALSE)+VLOOKUP($C163,'1か月一覧'!$A:$AH,'2か月一覧'!X$1,FALSE)</f>
        <v>213394</v>
      </c>
      <c r="Y163" s="1">
        <f>VLOOKUP($B163,'1か月一覧'!$A:$AH,'2か月一覧'!Y$1,FALSE)+VLOOKUP($C163,'1か月一覧'!$A:$AH,'2か月一覧'!Y$1,FALSE)</f>
        <v>29726</v>
      </c>
      <c r="Z163" s="1">
        <f>VLOOKUP($B163,'1か月一覧'!$A:$AH,'2か月一覧'!Z$1,FALSE)+VLOOKUP($C163,'1か月一覧'!$A:$AH,'2か月一覧'!Z$1,FALSE)</f>
        <v>2954</v>
      </c>
      <c r="AA163" s="1">
        <f>VLOOKUP($B163,'1か月一覧'!$A:$AH,'2か月一覧'!AA$1,FALSE)+VLOOKUP($C163,'1か月一覧'!$A:$AH,'2か月一覧'!AA$1,FALSE)</f>
        <v>2954</v>
      </c>
      <c r="AB163" s="1">
        <f>VLOOKUP($B163,'1か月一覧'!$A:$AH,'2か月一覧'!AB$1,FALSE)+VLOOKUP($C163,'1か月一覧'!$A:$AH,'2か月一覧'!AB$1,FALSE)</f>
        <v>2954</v>
      </c>
      <c r="AC163" s="1">
        <f>VLOOKUP($B163,'1か月一覧'!$A:$AH,'2か月一覧'!AC$1,FALSE)+VLOOKUP($C163,'1か月一覧'!$A:$AH,'2か月一覧'!AC$1,FALSE)</f>
        <v>3308</v>
      </c>
      <c r="AD163" s="1">
        <f>VLOOKUP($B163,'1か月一覧'!$A:$AH,'2か月一覧'!AD$1,FALSE)+VLOOKUP($C163,'1か月一覧'!$A:$AH,'2か月一覧'!AD$1,FALSE)</f>
        <v>3324</v>
      </c>
      <c r="AE163" s="1">
        <f>VLOOKUP($B163,'1か月一覧'!$A:$AH,'2か月一覧'!AE$1,FALSE)+VLOOKUP($C163,'1か月一覧'!$A:$AH,'2か月一覧'!AE$1,FALSE)</f>
        <v>3448</v>
      </c>
      <c r="AF163" s="1">
        <f>VLOOKUP($B163,'1か月一覧'!$A:$AH,'2か月一覧'!AF$1,FALSE)+VLOOKUP($C163,'1か月一覧'!$A:$AH,'2か月一覧'!AF$1,FALSE)</f>
        <v>3542</v>
      </c>
      <c r="AG163" s="1">
        <f>VLOOKUP($B163,'1か月一覧'!$A:$AH,'2か月一覧'!AG$1,FALSE)+VLOOKUP($C163,'1か月一覧'!$A:$AH,'2か月一覧'!AG$1,FALSE)</f>
        <v>6238</v>
      </c>
      <c r="AH163" s="1">
        <f>VLOOKUP($B163,'1か月一覧'!$A:$AH,'2か月一覧'!AH$1,FALSE)+VLOOKUP($C163,'1か月一覧'!$A:$AH,'2か月一覧'!AH$1,FALSE)</f>
        <v>6438</v>
      </c>
      <c r="AI163" s="1">
        <f>VLOOKUP($B163,'1か月一覧'!$A:$AH,'2か月一覧'!AI$1,FALSE)+VLOOKUP($C163,'1か月一覧'!$A:$AH,'2か月一覧'!AI$1,FALSE)</f>
        <v>21338</v>
      </c>
      <c r="AJ163" s="1">
        <f>VLOOKUP($B163,'1か月一覧'!$A:$AH,'2か月一覧'!AJ$1,FALSE)+VLOOKUP($C163,'1か月一覧'!$A:$AH,'2か月一覧'!AJ$1,FALSE)</f>
        <v>2971</v>
      </c>
    </row>
    <row r="164" spans="1:36">
      <c r="A164" s="1">
        <v>160</v>
      </c>
      <c r="B164" s="1">
        <f t="shared" si="7"/>
        <v>80</v>
      </c>
      <c r="C164" s="1">
        <f t="shared" si="8"/>
        <v>80</v>
      </c>
      <c r="D164" s="1">
        <f>VLOOKUP($B164,'1か月一覧'!$A:$AH,'2か月一覧'!D$1,FALSE)+VLOOKUP($C164,'1か月一覧'!$A:$AH,'2か月一覧'!D$1,FALSE)</f>
        <v>32742</v>
      </c>
      <c r="E164" s="1">
        <f>VLOOKUP($B164,'1か月一覧'!$A:$AH,'2か月一覧'!E$1,FALSE)+VLOOKUP($C164,'1か月一覧'!$A:$AH,'2か月一覧'!E$1,FALSE)</f>
        <v>32742</v>
      </c>
      <c r="F164" s="1">
        <f>VLOOKUP($B164,'1か月一覧'!$A:$AH,'2か月一覧'!F$1,FALSE)+VLOOKUP($C164,'1か月一覧'!$A:$AH,'2か月一覧'!F$1,FALSE)</f>
        <v>32742</v>
      </c>
      <c r="G164" s="1">
        <f>VLOOKUP($B164,'1か月一覧'!$A:$AH,'2か月一覧'!G$1,FALSE)+VLOOKUP($C164,'1か月一覧'!$A:$AH,'2か月一覧'!G$1,FALSE)</f>
        <v>36640</v>
      </c>
      <c r="H164" s="1">
        <f>VLOOKUP($B164,'1か月一覧'!$A:$AH,'2か月一覧'!H$1,FALSE)+VLOOKUP($C164,'1か月一覧'!$A:$AH,'2か月一覧'!H$1,FALSE)</f>
        <v>36816</v>
      </c>
      <c r="I164" s="1">
        <f>VLOOKUP($B164,'1か月一覧'!$A:$AH,'2か月一覧'!I$1,FALSE)+VLOOKUP($C164,'1か月一覧'!$A:$AH,'2か月一覧'!I$1,FALSE)</f>
        <v>38180</v>
      </c>
      <c r="J164" s="1">
        <f>VLOOKUP($B164,'1か月一覧'!$A:$AH,'2か月一覧'!J$1,FALSE)+VLOOKUP($C164,'1か月一覧'!$A:$AH,'2か月一覧'!J$1,FALSE)</f>
        <v>39214</v>
      </c>
      <c r="K164" s="1">
        <f>VLOOKUP($B164,'1か月一覧'!$A:$AH,'2か月一覧'!K$1,FALSE)+VLOOKUP($C164,'1か月一覧'!$A:$AH,'2か月一覧'!K$1,FALSE)</f>
        <v>68870</v>
      </c>
      <c r="L164" s="1">
        <f>VLOOKUP($B164,'1か月一覧'!$A:$AH,'2か月一覧'!L$1,FALSE)+VLOOKUP($C164,'1か月一覧'!$A:$AH,'2か月一覧'!L$1,FALSE)</f>
        <v>71070</v>
      </c>
      <c r="M164" s="1">
        <f>VLOOKUP($B164,'1か月一覧'!$A:$AH,'2か月一覧'!M$1,FALSE)+VLOOKUP($C164,'1か月一覧'!$A:$AH,'2か月一覧'!M$1,FALSE)</f>
        <v>234970</v>
      </c>
      <c r="N164" s="1">
        <f>VLOOKUP($B164,'1か月一覧'!$A:$AH,'2か月一覧'!N$1,FALSE)+VLOOKUP($C164,'1か月一覧'!$A:$AH,'2か月一覧'!N$1,FALSE)</f>
        <v>32928</v>
      </c>
      <c r="O164" s="1">
        <f>VLOOKUP($B164,'1か月一覧'!$A:$AH,'2か月一覧'!O$1,FALSE)+VLOOKUP($C164,'1か月一覧'!$A:$AH,'2か月一覧'!O$1,FALSE)</f>
        <v>29766</v>
      </c>
      <c r="P164" s="1">
        <f>VLOOKUP($B164,'1か月一覧'!$A:$AH,'2か月一覧'!P$1,FALSE)+VLOOKUP($C164,'1か月一覧'!$A:$AH,'2か月一覧'!P$1,FALSE)</f>
        <v>29766</v>
      </c>
      <c r="Q164" s="1">
        <f>VLOOKUP($B164,'1か月一覧'!$A:$AH,'2か月一覧'!Q$1,FALSE)+VLOOKUP($C164,'1か月一覧'!$A:$AH,'2か月一覧'!Q$1,FALSE)</f>
        <v>29766</v>
      </c>
      <c r="R164" s="1">
        <f>VLOOKUP($B164,'1か月一覧'!$A:$AH,'2か月一覧'!R$1,FALSE)+VLOOKUP($C164,'1か月一覧'!$A:$AH,'2か月一覧'!R$1,FALSE)</f>
        <v>33310</v>
      </c>
      <c r="S164" s="1">
        <f>VLOOKUP($B164,'1か月一覧'!$A:$AH,'2か月一覧'!S$1,FALSE)+VLOOKUP($C164,'1か月一覧'!$A:$AH,'2か月一覧'!S$1,FALSE)</f>
        <v>33470</v>
      </c>
      <c r="T164" s="1">
        <f>VLOOKUP($B164,'1か月一覧'!$A:$AH,'2か月一覧'!T$1,FALSE)+VLOOKUP($C164,'1か月一覧'!$A:$AH,'2か月一覧'!T$1,FALSE)</f>
        <v>34710</v>
      </c>
      <c r="U164" s="1">
        <f>VLOOKUP($B164,'1か月一覧'!$A:$AH,'2か月一覧'!U$1,FALSE)+VLOOKUP($C164,'1か月一覧'!$A:$AH,'2か月一覧'!U$1,FALSE)</f>
        <v>35650</v>
      </c>
      <c r="V164" s="1">
        <f>VLOOKUP($B164,'1か月一覧'!$A:$AH,'2か月一覧'!V$1,FALSE)+VLOOKUP($C164,'1か月一覧'!$A:$AH,'2か月一覧'!V$1,FALSE)</f>
        <v>62610</v>
      </c>
      <c r="W164" s="1">
        <f>VLOOKUP($B164,'1か月一覧'!$A:$AH,'2か月一覧'!W$1,FALSE)+VLOOKUP($C164,'1か月一覧'!$A:$AH,'2か月一覧'!W$1,FALSE)</f>
        <v>64610</v>
      </c>
      <c r="X164" s="1">
        <f>VLOOKUP($B164,'1か月一覧'!$A:$AH,'2か月一覧'!X$1,FALSE)+VLOOKUP($C164,'1か月一覧'!$A:$AH,'2か月一覧'!X$1,FALSE)</f>
        <v>213610</v>
      </c>
      <c r="Y164" s="1">
        <f>VLOOKUP($B164,'1か月一覧'!$A:$AH,'2か月一覧'!Y$1,FALSE)+VLOOKUP($C164,'1か月一覧'!$A:$AH,'2か月一覧'!Y$1,FALSE)</f>
        <v>29936</v>
      </c>
      <c r="Z164" s="1">
        <f>VLOOKUP($B164,'1か月一覧'!$A:$AH,'2か月一覧'!Z$1,FALSE)+VLOOKUP($C164,'1か月一覧'!$A:$AH,'2か月一覧'!Z$1,FALSE)</f>
        <v>2976</v>
      </c>
      <c r="AA164" s="1">
        <f>VLOOKUP($B164,'1か月一覧'!$A:$AH,'2か月一覧'!AA$1,FALSE)+VLOOKUP($C164,'1か月一覧'!$A:$AH,'2か月一覧'!AA$1,FALSE)</f>
        <v>2976</v>
      </c>
      <c r="AB164" s="1">
        <f>VLOOKUP($B164,'1か月一覧'!$A:$AH,'2か月一覧'!AB$1,FALSE)+VLOOKUP($C164,'1か月一覧'!$A:$AH,'2か月一覧'!AB$1,FALSE)</f>
        <v>2976</v>
      </c>
      <c r="AC164" s="1">
        <f>VLOOKUP($B164,'1か月一覧'!$A:$AH,'2か月一覧'!AC$1,FALSE)+VLOOKUP($C164,'1か月一覧'!$A:$AH,'2か月一覧'!AC$1,FALSE)</f>
        <v>3330</v>
      </c>
      <c r="AD164" s="1">
        <f>VLOOKUP($B164,'1か月一覧'!$A:$AH,'2か月一覧'!AD$1,FALSE)+VLOOKUP($C164,'1か月一覧'!$A:$AH,'2か月一覧'!AD$1,FALSE)</f>
        <v>3346</v>
      </c>
      <c r="AE164" s="1">
        <f>VLOOKUP($B164,'1か月一覧'!$A:$AH,'2か月一覧'!AE$1,FALSE)+VLOOKUP($C164,'1か月一覧'!$A:$AH,'2か月一覧'!AE$1,FALSE)</f>
        <v>3470</v>
      </c>
      <c r="AF164" s="1">
        <f>VLOOKUP($B164,'1か月一覧'!$A:$AH,'2か月一覧'!AF$1,FALSE)+VLOOKUP($C164,'1か月一覧'!$A:$AH,'2か月一覧'!AF$1,FALSE)</f>
        <v>3564</v>
      </c>
      <c r="AG164" s="1">
        <f>VLOOKUP($B164,'1か月一覧'!$A:$AH,'2か月一覧'!AG$1,FALSE)+VLOOKUP($C164,'1か月一覧'!$A:$AH,'2か月一覧'!AG$1,FALSE)</f>
        <v>6260</v>
      </c>
      <c r="AH164" s="1">
        <f>VLOOKUP($B164,'1か月一覧'!$A:$AH,'2か月一覧'!AH$1,FALSE)+VLOOKUP($C164,'1か月一覧'!$A:$AH,'2か月一覧'!AH$1,FALSE)</f>
        <v>6460</v>
      </c>
      <c r="AI164" s="1">
        <f>VLOOKUP($B164,'1か月一覧'!$A:$AH,'2か月一覧'!AI$1,FALSE)+VLOOKUP($C164,'1か月一覧'!$A:$AH,'2か月一覧'!AI$1,FALSE)</f>
        <v>21360</v>
      </c>
      <c r="AJ164" s="1">
        <f>VLOOKUP($B164,'1か月一覧'!$A:$AH,'2か月一覧'!AJ$1,FALSE)+VLOOKUP($C164,'1か月一覧'!$A:$AH,'2か月一覧'!AJ$1,FALSE)</f>
        <v>2992</v>
      </c>
    </row>
    <row r="165" spans="1:36">
      <c r="A165" s="1">
        <v>161</v>
      </c>
      <c r="B165" s="1">
        <f t="shared" si="7"/>
        <v>81</v>
      </c>
      <c r="C165" s="1">
        <f t="shared" si="8"/>
        <v>80</v>
      </c>
      <c r="D165" s="1">
        <f>VLOOKUP($B165,'1か月一覧'!$A:$AH,'2か月一覧'!D$1,FALSE)+VLOOKUP($C165,'1か月一覧'!$A:$AH,'2か月一覧'!D$1,FALSE)</f>
        <v>32979</v>
      </c>
      <c r="E165" s="1">
        <f>VLOOKUP($B165,'1か月一覧'!$A:$AH,'2か月一覧'!E$1,FALSE)+VLOOKUP($C165,'1か月一覧'!$A:$AH,'2か月一覧'!E$1,FALSE)</f>
        <v>32979</v>
      </c>
      <c r="F165" s="1">
        <f>VLOOKUP($B165,'1か月一覧'!$A:$AH,'2か月一覧'!F$1,FALSE)+VLOOKUP($C165,'1か月一覧'!$A:$AH,'2か月一覧'!F$1,FALSE)</f>
        <v>32979</v>
      </c>
      <c r="G165" s="1">
        <f>VLOOKUP($B165,'1か月一覧'!$A:$AH,'2か月一覧'!G$1,FALSE)+VLOOKUP($C165,'1か月一覧'!$A:$AH,'2か月一覧'!G$1,FALSE)</f>
        <v>36878</v>
      </c>
      <c r="H165" s="1">
        <f>VLOOKUP($B165,'1か月一覧'!$A:$AH,'2か月一覧'!H$1,FALSE)+VLOOKUP($C165,'1か月一覧'!$A:$AH,'2か月一覧'!H$1,FALSE)</f>
        <v>37054</v>
      </c>
      <c r="I165" s="1">
        <f>VLOOKUP($B165,'1か月一覧'!$A:$AH,'2か月一覧'!I$1,FALSE)+VLOOKUP($C165,'1か月一覧'!$A:$AH,'2か月一覧'!I$1,FALSE)</f>
        <v>38418</v>
      </c>
      <c r="J165" s="1">
        <f>VLOOKUP($B165,'1か月一覧'!$A:$AH,'2か月一覧'!J$1,FALSE)+VLOOKUP($C165,'1か月一覧'!$A:$AH,'2か月一覧'!J$1,FALSE)</f>
        <v>39452</v>
      </c>
      <c r="K165" s="1">
        <f>VLOOKUP($B165,'1か月一覧'!$A:$AH,'2か月一覧'!K$1,FALSE)+VLOOKUP($C165,'1か月一覧'!$A:$AH,'2か月一覧'!K$1,FALSE)</f>
        <v>69108</v>
      </c>
      <c r="L165" s="1">
        <f>VLOOKUP($B165,'1か月一覧'!$A:$AH,'2か月一覧'!L$1,FALSE)+VLOOKUP($C165,'1か月一覧'!$A:$AH,'2か月一覧'!L$1,FALSE)</f>
        <v>71308</v>
      </c>
      <c r="M165" s="1">
        <f>VLOOKUP($B165,'1か月一覧'!$A:$AH,'2か月一覧'!M$1,FALSE)+VLOOKUP($C165,'1か月一覧'!$A:$AH,'2か月一覧'!M$1,FALSE)</f>
        <v>235208</v>
      </c>
      <c r="N165" s="1">
        <f>VLOOKUP($B165,'1か月一覧'!$A:$AH,'2か月一覧'!N$1,FALSE)+VLOOKUP($C165,'1か月一覧'!$A:$AH,'2か月一覧'!N$1,FALSE)</f>
        <v>33159</v>
      </c>
      <c r="O165" s="1">
        <f>VLOOKUP($B165,'1か月一覧'!$A:$AH,'2か月一覧'!O$1,FALSE)+VLOOKUP($C165,'1か月一覧'!$A:$AH,'2か月一覧'!O$1,FALSE)</f>
        <v>29982</v>
      </c>
      <c r="P165" s="1">
        <f>VLOOKUP($B165,'1か月一覧'!$A:$AH,'2か月一覧'!P$1,FALSE)+VLOOKUP($C165,'1か月一覧'!$A:$AH,'2か月一覧'!P$1,FALSE)</f>
        <v>29982</v>
      </c>
      <c r="Q165" s="1">
        <f>VLOOKUP($B165,'1か月一覧'!$A:$AH,'2か月一覧'!Q$1,FALSE)+VLOOKUP($C165,'1か月一覧'!$A:$AH,'2か月一覧'!Q$1,FALSE)</f>
        <v>29982</v>
      </c>
      <c r="R165" s="1">
        <f>VLOOKUP($B165,'1か月一覧'!$A:$AH,'2か月一覧'!R$1,FALSE)+VLOOKUP($C165,'1か月一覧'!$A:$AH,'2か月一覧'!R$1,FALSE)</f>
        <v>33526</v>
      </c>
      <c r="S165" s="1">
        <f>VLOOKUP($B165,'1か月一覧'!$A:$AH,'2か月一覧'!S$1,FALSE)+VLOOKUP($C165,'1か月一覧'!$A:$AH,'2か月一覧'!S$1,FALSE)</f>
        <v>33686</v>
      </c>
      <c r="T165" s="1">
        <f>VLOOKUP($B165,'1か月一覧'!$A:$AH,'2か月一覧'!T$1,FALSE)+VLOOKUP($C165,'1か月一覧'!$A:$AH,'2か月一覧'!T$1,FALSE)</f>
        <v>34926</v>
      </c>
      <c r="U165" s="1">
        <f>VLOOKUP($B165,'1か月一覧'!$A:$AH,'2か月一覧'!U$1,FALSE)+VLOOKUP($C165,'1か月一覧'!$A:$AH,'2か月一覧'!U$1,FALSE)</f>
        <v>35866</v>
      </c>
      <c r="V165" s="1">
        <f>VLOOKUP($B165,'1か月一覧'!$A:$AH,'2か月一覧'!V$1,FALSE)+VLOOKUP($C165,'1か月一覧'!$A:$AH,'2か月一覧'!V$1,FALSE)</f>
        <v>62826</v>
      </c>
      <c r="W165" s="1">
        <f>VLOOKUP($B165,'1か月一覧'!$A:$AH,'2か月一覧'!W$1,FALSE)+VLOOKUP($C165,'1か月一覧'!$A:$AH,'2か月一覧'!W$1,FALSE)</f>
        <v>64826</v>
      </c>
      <c r="X165" s="1">
        <f>VLOOKUP($B165,'1か月一覧'!$A:$AH,'2か月一覧'!X$1,FALSE)+VLOOKUP($C165,'1か月一覧'!$A:$AH,'2か月一覧'!X$1,FALSE)</f>
        <v>213826</v>
      </c>
      <c r="Y165" s="1">
        <f>VLOOKUP($B165,'1か月一覧'!$A:$AH,'2か月一覧'!Y$1,FALSE)+VLOOKUP($C165,'1か月一覧'!$A:$AH,'2か月一覧'!Y$1,FALSE)</f>
        <v>30146</v>
      </c>
      <c r="Z165" s="1">
        <f>VLOOKUP($B165,'1か月一覧'!$A:$AH,'2か月一覧'!Z$1,FALSE)+VLOOKUP($C165,'1か月一覧'!$A:$AH,'2か月一覧'!Z$1,FALSE)</f>
        <v>2997</v>
      </c>
      <c r="AA165" s="1">
        <f>VLOOKUP($B165,'1か月一覧'!$A:$AH,'2か月一覧'!AA$1,FALSE)+VLOOKUP($C165,'1か月一覧'!$A:$AH,'2か月一覧'!AA$1,FALSE)</f>
        <v>2997</v>
      </c>
      <c r="AB165" s="1">
        <f>VLOOKUP($B165,'1か月一覧'!$A:$AH,'2か月一覧'!AB$1,FALSE)+VLOOKUP($C165,'1か月一覧'!$A:$AH,'2か月一覧'!AB$1,FALSE)</f>
        <v>2997</v>
      </c>
      <c r="AC165" s="1">
        <f>VLOOKUP($B165,'1か月一覧'!$A:$AH,'2か月一覧'!AC$1,FALSE)+VLOOKUP($C165,'1か月一覧'!$A:$AH,'2か月一覧'!AC$1,FALSE)</f>
        <v>3352</v>
      </c>
      <c r="AD165" s="1">
        <f>VLOOKUP($B165,'1か月一覧'!$A:$AH,'2か月一覧'!AD$1,FALSE)+VLOOKUP($C165,'1か月一覧'!$A:$AH,'2か月一覧'!AD$1,FALSE)</f>
        <v>3368</v>
      </c>
      <c r="AE165" s="1">
        <f>VLOOKUP($B165,'1か月一覧'!$A:$AH,'2か月一覧'!AE$1,FALSE)+VLOOKUP($C165,'1か月一覧'!$A:$AH,'2か月一覧'!AE$1,FALSE)</f>
        <v>3492</v>
      </c>
      <c r="AF165" s="1">
        <f>VLOOKUP($B165,'1か月一覧'!$A:$AH,'2か月一覧'!AF$1,FALSE)+VLOOKUP($C165,'1か月一覧'!$A:$AH,'2か月一覧'!AF$1,FALSE)</f>
        <v>3586</v>
      </c>
      <c r="AG165" s="1">
        <f>VLOOKUP($B165,'1か月一覧'!$A:$AH,'2か月一覧'!AG$1,FALSE)+VLOOKUP($C165,'1か月一覧'!$A:$AH,'2か月一覧'!AG$1,FALSE)</f>
        <v>6282</v>
      </c>
      <c r="AH165" s="1">
        <f>VLOOKUP($B165,'1か月一覧'!$A:$AH,'2か月一覧'!AH$1,FALSE)+VLOOKUP($C165,'1か月一覧'!$A:$AH,'2か月一覧'!AH$1,FALSE)</f>
        <v>6482</v>
      </c>
      <c r="AI165" s="1">
        <f>VLOOKUP($B165,'1か月一覧'!$A:$AH,'2か月一覧'!AI$1,FALSE)+VLOOKUP($C165,'1か月一覧'!$A:$AH,'2か月一覧'!AI$1,FALSE)</f>
        <v>21382</v>
      </c>
      <c r="AJ165" s="1">
        <f>VLOOKUP($B165,'1か月一覧'!$A:$AH,'2か月一覧'!AJ$1,FALSE)+VLOOKUP($C165,'1か月一覧'!$A:$AH,'2か月一覧'!AJ$1,FALSE)</f>
        <v>3013</v>
      </c>
    </row>
    <row r="166" spans="1:36">
      <c r="A166" s="1">
        <v>162</v>
      </c>
      <c r="B166" s="1">
        <f t="shared" si="7"/>
        <v>81</v>
      </c>
      <c r="C166" s="1">
        <f t="shared" si="8"/>
        <v>81</v>
      </c>
      <c r="D166" s="1">
        <f>VLOOKUP($B166,'1か月一覧'!$A:$AH,'2か月一覧'!D$1,FALSE)+VLOOKUP($C166,'1か月一覧'!$A:$AH,'2か月一覧'!D$1,FALSE)</f>
        <v>33216</v>
      </c>
      <c r="E166" s="1">
        <f>VLOOKUP($B166,'1か月一覧'!$A:$AH,'2か月一覧'!E$1,FALSE)+VLOOKUP($C166,'1か月一覧'!$A:$AH,'2か月一覧'!E$1,FALSE)</f>
        <v>33216</v>
      </c>
      <c r="F166" s="1">
        <f>VLOOKUP($B166,'1か月一覧'!$A:$AH,'2か月一覧'!F$1,FALSE)+VLOOKUP($C166,'1か月一覧'!$A:$AH,'2か月一覧'!F$1,FALSE)</f>
        <v>33216</v>
      </c>
      <c r="G166" s="1">
        <f>VLOOKUP($B166,'1か月一覧'!$A:$AH,'2か月一覧'!G$1,FALSE)+VLOOKUP($C166,'1か月一覧'!$A:$AH,'2か月一覧'!G$1,FALSE)</f>
        <v>37116</v>
      </c>
      <c r="H166" s="1">
        <f>VLOOKUP($B166,'1か月一覧'!$A:$AH,'2か月一覧'!H$1,FALSE)+VLOOKUP($C166,'1か月一覧'!$A:$AH,'2か月一覧'!H$1,FALSE)</f>
        <v>37292</v>
      </c>
      <c r="I166" s="1">
        <f>VLOOKUP($B166,'1か月一覧'!$A:$AH,'2か月一覧'!I$1,FALSE)+VLOOKUP($C166,'1か月一覧'!$A:$AH,'2か月一覧'!I$1,FALSE)</f>
        <v>38656</v>
      </c>
      <c r="J166" s="1">
        <f>VLOOKUP($B166,'1か月一覧'!$A:$AH,'2か月一覧'!J$1,FALSE)+VLOOKUP($C166,'1か月一覧'!$A:$AH,'2か月一覧'!J$1,FALSE)</f>
        <v>39690</v>
      </c>
      <c r="K166" s="1">
        <f>VLOOKUP($B166,'1か月一覧'!$A:$AH,'2か月一覧'!K$1,FALSE)+VLOOKUP($C166,'1か月一覧'!$A:$AH,'2か月一覧'!K$1,FALSE)</f>
        <v>69346</v>
      </c>
      <c r="L166" s="1">
        <f>VLOOKUP($B166,'1か月一覧'!$A:$AH,'2か月一覧'!L$1,FALSE)+VLOOKUP($C166,'1か月一覧'!$A:$AH,'2か月一覧'!L$1,FALSE)</f>
        <v>71546</v>
      </c>
      <c r="M166" s="1">
        <f>VLOOKUP($B166,'1か月一覧'!$A:$AH,'2か月一覧'!M$1,FALSE)+VLOOKUP($C166,'1か月一覧'!$A:$AH,'2か月一覧'!M$1,FALSE)</f>
        <v>235446</v>
      </c>
      <c r="N166" s="1">
        <f>VLOOKUP($B166,'1か月一覧'!$A:$AH,'2か月一覧'!N$1,FALSE)+VLOOKUP($C166,'1か月一覧'!$A:$AH,'2か月一覧'!N$1,FALSE)</f>
        <v>33390</v>
      </c>
      <c r="O166" s="1">
        <f>VLOOKUP($B166,'1か月一覧'!$A:$AH,'2か月一覧'!O$1,FALSE)+VLOOKUP($C166,'1か月一覧'!$A:$AH,'2か月一覧'!O$1,FALSE)</f>
        <v>30198</v>
      </c>
      <c r="P166" s="1">
        <f>VLOOKUP($B166,'1か月一覧'!$A:$AH,'2か月一覧'!P$1,FALSE)+VLOOKUP($C166,'1か月一覧'!$A:$AH,'2か月一覧'!P$1,FALSE)</f>
        <v>30198</v>
      </c>
      <c r="Q166" s="1">
        <f>VLOOKUP($B166,'1か月一覧'!$A:$AH,'2か月一覧'!Q$1,FALSE)+VLOOKUP($C166,'1か月一覧'!$A:$AH,'2か月一覧'!Q$1,FALSE)</f>
        <v>30198</v>
      </c>
      <c r="R166" s="1">
        <f>VLOOKUP($B166,'1か月一覧'!$A:$AH,'2か月一覧'!R$1,FALSE)+VLOOKUP($C166,'1か月一覧'!$A:$AH,'2か月一覧'!R$1,FALSE)</f>
        <v>33742</v>
      </c>
      <c r="S166" s="1">
        <f>VLOOKUP($B166,'1か月一覧'!$A:$AH,'2か月一覧'!S$1,FALSE)+VLOOKUP($C166,'1か月一覧'!$A:$AH,'2か月一覧'!S$1,FALSE)</f>
        <v>33902</v>
      </c>
      <c r="T166" s="1">
        <f>VLOOKUP($B166,'1か月一覧'!$A:$AH,'2か月一覧'!T$1,FALSE)+VLOOKUP($C166,'1か月一覧'!$A:$AH,'2か月一覧'!T$1,FALSE)</f>
        <v>35142</v>
      </c>
      <c r="U166" s="1">
        <f>VLOOKUP($B166,'1か月一覧'!$A:$AH,'2か月一覧'!U$1,FALSE)+VLOOKUP($C166,'1か月一覧'!$A:$AH,'2か月一覧'!U$1,FALSE)</f>
        <v>36082</v>
      </c>
      <c r="V166" s="1">
        <f>VLOOKUP($B166,'1か月一覧'!$A:$AH,'2か月一覧'!V$1,FALSE)+VLOOKUP($C166,'1か月一覧'!$A:$AH,'2か月一覧'!V$1,FALSE)</f>
        <v>63042</v>
      </c>
      <c r="W166" s="1">
        <f>VLOOKUP($B166,'1か月一覧'!$A:$AH,'2か月一覧'!W$1,FALSE)+VLOOKUP($C166,'1か月一覧'!$A:$AH,'2か月一覧'!W$1,FALSE)</f>
        <v>65042</v>
      </c>
      <c r="X166" s="1">
        <f>VLOOKUP($B166,'1か月一覧'!$A:$AH,'2か月一覧'!X$1,FALSE)+VLOOKUP($C166,'1か月一覧'!$A:$AH,'2か月一覧'!X$1,FALSE)</f>
        <v>214042</v>
      </c>
      <c r="Y166" s="1">
        <f>VLOOKUP($B166,'1か月一覧'!$A:$AH,'2か月一覧'!Y$1,FALSE)+VLOOKUP($C166,'1か月一覧'!$A:$AH,'2か月一覧'!Y$1,FALSE)</f>
        <v>30356</v>
      </c>
      <c r="Z166" s="1">
        <f>VLOOKUP($B166,'1か月一覧'!$A:$AH,'2か月一覧'!Z$1,FALSE)+VLOOKUP($C166,'1か月一覧'!$A:$AH,'2か月一覧'!Z$1,FALSE)</f>
        <v>3018</v>
      </c>
      <c r="AA166" s="1">
        <f>VLOOKUP($B166,'1か月一覧'!$A:$AH,'2か月一覧'!AA$1,FALSE)+VLOOKUP($C166,'1か月一覧'!$A:$AH,'2か月一覧'!AA$1,FALSE)</f>
        <v>3018</v>
      </c>
      <c r="AB166" s="1">
        <f>VLOOKUP($B166,'1か月一覧'!$A:$AH,'2か月一覧'!AB$1,FALSE)+VLOOKUP($C166,'1か月一覧'!$A:$AH,'2か月一覧'!AB$1,FALSE)</f>
        <v>3018</v>
      </c>
      <c r="AC166" s="1">
        <f>VLOOKUP($B166,'1か月一覧'!$A:$AH,'2か月一覧'!AC$1,FALSE)+VLOOKUP($C166,'1か月一覧'!$A:$AH,'2か月一覧'!AC$1,FALSE)</f>
        <v>3374</v>
      </c>
      <c r="AD166" s="1">
        <f>VLOOKUP($B166,'1か月一覧'!$A:$AH,'2か月一覧'!AD$1,FALSE)+VLOOKUP($C166,'1か月一覧'!$A:$AH,'2か月一覧'!AD$1,FALSE)</f>
        <v>3390</v>
      </c>
      <c r="AE166" s="1">
        <f>VLOOKUP($B166,'1か月一覧'!$A:$AH,'2か月一覧'!AE$1,FALSE)+VLOOKUP($C166,'1か月一覧'!$A:$AH,'2か月一覧'!AE$1,FALSE)</f>
        <v>3514</v>
      </c>
      <c r="AF166" s="1">
        <f>VLOOKUP($B166,'1か月一覧'!$A:$AH,'2か月一覧'!AF$1,FALSE)+VLOOKUP($C166,'1か月一覧'!$A:$AH,'2か月一覧'!AF$1,FALSE)</f>
        <v>3608</v>
      </c>
      <c r="AG166" s="1">
        <f>VLOOKUP($B166,'1か月一覧'!$A:$AH,'2か月一覧'!AG$1,FALSE)+VLOOKUP($C166,'1か月一覧'!$A:$AH,'2か月一覧'!AG$1,FALSE)</f>
        <v>6304</v>
      </c>
      <c r="AH166" s="1">
        <f>VLOOKUP($B166,'1か月一覧'!$A:$AH,'2か月一覧'!AH$1,FALSE)+VLOOKUP($C166,'1か月一覧'!$A:$AH,'2か月一覧'!AH$1,FALSE)</f>
        <v>6504</v>
      </c>
      <c r="AI166" s="1">
        <f>VLOOKUP($B166,'1か月一覧'!$A:$AH,'2か月一覧'!AI$1,FALSE)+VLOOKUP($C166,'1か月一覧'!$A:$AH,'2か月一覧'!AI$1,FALSE)</f>
        <v>21404</v>
      </c>
      <c r="AJ166" s="1">
        <f>VLOOKUP($B166,'1か月一覧'!$A:$AH,'2か月一覧'!AJ$1,FALSE)+VLOOKUP($C166,'1か月一覧'!$A:$AH,'2か月一覧'!AJ$1,FALSE)</f>
        <v>3034</v>
      </c>
    </row>
    <row r="167" spans="1:36">
      <c r="A167" s="1">
        <v>163</v>
      </c>
      <c r="B167" s="1">
        <f t="shared" si="7"/>
        <v>82</v>
      </c>
      <c r="C167" s="1">
        <f t="shared" si="8"/>
        <v>81</v>
      </c>
      <c r="D167" s="1">
        <f>VLOOKUP($B167,'1か月一覧'!$A:$AH,'2か月一覧'!D$1,FALSE)+VLOOKUP($C167,'1か月一覧'!$A:$AH,'2か月一覧'!D$1,FALSE)</f>
        <v>33454</v>
      </c>
      <c r="E167" s="1">
        <f>VLOOKUP($B167,'1か月一覧'!$A:$AH,'2か月一覧'!E$1,FALSE)+VLOOKUP($C167,'1か月一覧'!$A:$AH,'2か月一覧'!E$1,FALSE)</f>
        <v>33454</v>
      </c>
      <c r="F167" s="1">
        <f>VLOOKUP($B167,'1か月一覧'!$A:$AH,'2か月一覧'!F$1,FALSE)+VLOOKUP($C167,'1か月一覧'!$A:$AH,'2か月一覧'!F$1,FALSE)</f>
        <v>33454</v>
      </c>
      <c r="G167" s="1">
        <f>VLOOKUP($B167,'1か月一覧'!$A:$AH,'2か月一覧'!G$1,FALSE)+VLOOKUP($C167,'1か月一覧'!$A:$AH,'2か月一覧'!G$1,FALSE)</f>
        <v>37353</v>
      </c>
      <c r="H167" s="1">
        <f>VLOOKUP($B167,'1か月一覧'!$A:$AH,'2か月一覧'!H$1,FALSE)+VLOOKUP($C167,'1か月一覧'!$A:$AH,'2か月一覧'!H$1,FALSE)</f>
        <v>37529</v>
      </c>
      <c r="I167" s="1">
        <f>VLOOKUP($B167,'1か月一覧'!$A:$AH,'2か月一覧'!I$1,FALSE)+VLOOKUP($C167,'1か月一覧'!$A:$AH,'2か月一覧'!I$1,FALSE)</f>
        <v>38893</v>
      </c>
      <c r="J167" s="1">
        <f>VLOOKUP($B167,'1か月一覧'!$A:$AH,'2か月一覧'!J$1,FALSE)+VLOOKUP($C167,'1か月一覧'!$A:$AH,'2か月一覧'!J$1,FALSE)</f>
        <v>39927</v>
      </c>
      <c r="K167" s="1">
        <f>VLOOKUP($B167,'1か月一覧'!$A:$AH,'2か月一覧'!K$1,FALSE)+VLOOKUP($C167,'1か月一覧'!$A:$AH,'2か月一覧'!K$1,FALSE)</f>
        <v>69583</v>
      </c>
      <c r="L167" s="1">
        <f>VLOOKUP($B167,'1か月一覧'!$A:$AH,'2か月一覧'!L$1,FALSE)+VLOOKUP($C167,'1か月一覧'!$A:$AH,'2か月一覧'!L$1,FALSE)</f>
        <v>71783</v>
      </c>
      <c r="M167" s="1">
        <f>VLOOKUP($B167,'1か月一覧'!$A:$AH,'2か月一覧'!M$1,FALSE)+VLOOKUP($C167,'1か月一覧'!$A:$AH,'2か月一覧'!M$1,FALSE)</f>
        <v>235683</v>
      </c>
      <c r="N167" s="1">
        <f>VLOOKUP($B167,'1か月一覧'!$A:$AH,'2か月一覧'!N$1,FALSE)+VLOOKUP($C167,'1か月一覧'!$A:$AH,'2か月一覧'!N$1,FALSE)</f>
        <v>33621</v>
      </c>
      <c r="O167" s="1">
        <f>VLOOKUP($B167,'1か月一覧'!$A:$AH,'2か月一覧'!O$1,FALSE)+VLOOKUP($C167,'1か月一覧'!$A:$AH,'2か月一覧'!O$1,FALSE)</f>
        <v>30414</v>
      </c>
      <c r="P167" s="1">
        <f>VLOOKUP($B167,'1か月一覧'!$A:$AH,'2か月一覧'!P$1,FALSE)+VLOOKUP($C167,'1か月一覧'!$A:$AH,'2か月一覧'!P$1,FALSE)</f>
        <v>30414</v>
      </c>
      <c r="Q167" s="1">
        <f>VLOOKUP($B167,'1か月一覧'!$A:$AH,'2か月一覧'!Q$1,FALSE)+VLOOKUP($C167,'1か月一覧'!$A:$AH,'2か月一覧'!Q$1,FALSE)</f>
        <v>30414</v>
      </c>
      <c r="R167" s="1">
        <f>VLOOKUP($B167,'1か月一覧'!$A:$AH,'2か月一覧'!R$1,FALSE)+VLOOKUP($C167,'1か月一覧'!$A:$AH,'2か月一覧'!R$1,FALSE)</f>
        <v>33958</v>
      </c>
      <c r="S167" s="1">
        <f>VLOOKUP($B167,'1か月一覧'!$A:$AH,'2か月一覧'!S$1,FALSE)+VLOOKUP($C167,'1か月一覧'!$A:$AH,'2か月一覧'!S$1,FALSE)</f>
        <v>34118</v>
      </c>
      <c r="T167" s="1">
        <f>VLOOKUP($B167,'1か月一覧'!$A:$AH,'2か月一覧'!T$1,FALSE)+VLOOKUP($C167,'1か月一覧'!$A:$AH,'2か月一覧'!T$1,FALSE)</f>
        <v>35358</v>
      </c>
      <c r="U167" s="1">
        <f>VLOOKUP($B167,'1か月一覧'!$A:$AH,'2か月一覧'!U$1,FALSE)+VLOOKUP($C167,'1か月一覧'!$A:$AH,'2か月一覧'!U$1,FALSE)</f>
        <v>36298</v>
      </c>
      <c r="V167" s="1">
        <f>VLOOKUP($B167,'1か月一覧'!$A:$AH,'2か月一覧'!V$1,FALSE)+VLOOKUP($C167,'1か月一覧'!$A:$AH,'2か月一覧'!V$1,FALSE)</f>
        <v>63258</v>
      </c>
      <c r="W167" s="1">
        <f>VLOOKUP($B167,'1か月一覧'!$A:$AH,'2か月一覧'!W$1,FALSE)+VLOOKUP($C167,'1か月一覧'!$A:$AH,'2か月一覧'!W$1,FALSE)</f>
        <v>65258</v>
      </c>
      <c r="X167" s="1">
        <f>VLOOKUP($B167,'1か月一覧'!$A:$AH,'2か月一覧'!X$1,FALSE)+VLOOKUP($C167,'1か月一覧'!$A:$AH,'2か月一覧'!X$1,FALSE)</f>
        <v>214258</v>
      </c>
      <c r="Y167" s="1">
        <f>VLOOKUP($B167,'1か月一覧'!$A:$AH,'2か月一覧'!Y$1,FALSE)+VLOOKUP($C167,'1か月一覧'!$A:$AH,'2か月一覧'!Y$1,FALSE)</f>
        <v>30566</v>
      </c>
      <c r="Z167" s="1">
        <f>VLOOKUP($B167,'1か月一覧'!$A:$AH,'2か月一覧'!Z$1,FALSE)+VLOOKUP($C167,'1か月一覧'!$A:$AH,'2か月一覧'!Z$1,FALSE)</f>
        <v>3040</v>
      </c>
      <c r="AA167" s="1">
        <f>VLOOKUP($B167,'1か月一覧'!$A:$AH,'2か月一覧'!AA$1,FALSE)+VLOOKUP($C167,'1か月一覧'!$A:$AH,'2か月一覧'!AA$1,FALSE)</f>
        <v>3040</v>
      </c>
      <c r="AB167" s="1">
        <f>VLOOKUP($B167,'1か月一覧'!$A:$AH,'2か月一覧'!AB$1,FALSE)+VLOOKUP($C167,'1か月一覧'!$A:$AH,'2か月一覧'!AB$1,FALSE)</f>
        <v>3040</v>
      </c>
      <c r="AC167" s="1">
        <f>VLOOKUP($B167,'1か月一覧'!$A:$AH,'2か月一覧'!AC$1,FALSE)+VLOOKUP($C167,'1か月一覧'!$A:$AH,'2か月一覧'!AC$1,FALSE)</f>
        <v>3395</v>
      </c>
      <c r="AD167" s="1">
        <f>VLOOKUP($B167,'1か月一覧'!$A:$AH,'2か月一覧'!AD$1,FALSE)+VLOOKUP($C167,'1か月一覧'!$A:$AH,'2か月一覧'!AD$1,FALSE)</f>
        <v>3411</v>
      </c>
      <c r="AE167" s="1">
        <f>VLOOKUP($B167,'1か月一覧'!$A:$AH,'2か月一覧'!AE$1,FALSE)+VLOOKUP($C167,'1か月一覧'!$A:$AH,'2か月一覧'!AE$1,FALSE)</f>
        <v>3535</v>
      </c>
      <c r="AF167" s="1">
        <f>VLOOKUP($B167,'1か月一覧'!$A:$AH,'2か月一覧'!AF$1,FALSE)+VLOOKUP($C167,'1か月一覧'!$A:$AH,'2か月一覧'!AF$1,FALSE)</f>
        <v>3629</v>
      </c>
      <c r="AG167" s="1">
        <f>VLOOKUP($B167,'1か月一覧'!$A:$AH,'2か月一覧'!AG$1,FALSE)+VLOOKUP($C167,'1か月一覧'!$A:$AH,'2か月一覧'!AG$1,FALSE)</f>
        <v>6325</v>
      </c>
      <c r="AH167" s="1">
        <f>VLOOKUP($B167,'1か月一覧'!$A:$AH,'2か月一覧'!AH$1,FALSE)+VLOOKUP($C167,'1か月一覧'!$A:$AH,'2か月一覧'!AH$1,FALSE)</f>
        <v>6525</v>
      </c>
      <c r="AI167" s="1">
        <f>VLOOKUP($B167,'1か月一覧'!$A:$AH,'2か月一覧'!AI$1,FALSE)+VLOOKUP($C167,'1か月一覧'!$A:$AH,'2か月一覧'!AI$1,FALSE)</f>
        <v>21425</v>
      </c>
      <c r="AJ167" s="1">
        <f>VLOOKUP($B167,'1か月一覧'!$A:$AH,'2か月一覧'!AJ$1,FALSE)+VLOOKUP($C167,'1か月一覧'!$A:$AH,'2か月一覧'!AJ$1,FALSE)</f>
        <v>3055</v>
      </c>
    </row>
    <row r="168" spans="1:36">
      <c r="A168" s="1">
        <v>164</v>
      </c>
      <c r="B168" s="1">
        <f t="shared" si="7"/>
        <v>82</v>
      </c>
      <c r="C168" s="1">
        <f t="shared" si="8"/>
        <v>82</v>
      </c>
      <c r="D168" s="1">
        <f>VLOOKUP($B168,'1か月一覧'!$A:$AH,'2か月一覧'!D$1,FALSE)+VLOOKUP($C168,'1か月一覧'!$A:$AH,'2か月一覧'!D$1,FALSE)</f>
        <v>33692</v>
      </c>
      <c r="E168" s="1">
        <f>VLOOKUP($B168,'1か月一覧'!$A:$AH,'2か月一覧'!E$1,FALSE)+VLOOKUP($C168,'1か月一覧'!$A:$AH,'2か月一覧'!E$1,FALSE)</f>
        <v>33692</v>
      </c>
      <c r="F168" s="1">
        <f>VLOOKUP($B168,'1か月一覧'!$A:$AH,'2か月一覧'!F$1,FALSE)+VLOOKUP($C168,'1か月一覧'!$A:$AH,'2か月一覧'!F$1,FALSE)</f>
        <v>33692</v>
      </c>
      <c r="G168" s="1">
        <f>VLOOKUP($B168,'1か月一覧'!$A:$AH,'2か月一覧'!G$1,FALSE)+VLOOKUP($C168,'1か月一覧'!$A:$AH,'2か月一覧'!G$1,FALSE)</f>
        <v>37590</v>
      </c>
      <c r="H168" s="1">
        <f>VLOOKUP($B168,'1か月一覧'!$A:$AH,'2か月一覧'!H$1,FALSE)+VLOOKUP($C168,'1か月一覧'!$A:$AH,'2か月一覧'!H$1,FALSE)</f>
        <v>37766</v>
      </c>
      <c r="I168" s="1">
        <f>VLOOKUP($B168,'1か月一覧'!$A:$AH,'2か月一覧'!I$1,FALSE)+VLOOKUP($C168,'1か月一覧'!$A:$AH,'2か月一覧'!I$1,FALSE)</f>
        <v>39130</v>
      </c>
      <c r="J168" s="1">
        <f>VLOOKUP($B168,'1か月一覧'!$A:$AH,'2か月一覧'!J$1,FALSE)+VLOOKUP($C168,'1か月一覧'!$A:$AH,'2か月一覧'!J$1,FALSE)</f>
        <v>40164</v>
      </c>
      <c r="K168" s="1">
        <f>VLOOKUP($B168,'1か月一覧'!$A:$AH,'2か月一覧'!K$1,FALSE)+VLOOKUP($C168,'1か月一覧'!$A:$AH,'2か月一覧'!K$1,FALSE)</f>
        <v>69820</v>
      </c>
      <c r="L168" s="1">
        <f>VLOOKUP($B168,'1か月一覧'!$A:$AH,'2か月一覧'!L$1,FALSE)+VLOOKUP($C168,'1か月一覧'!$A:$AH,'2か月一覧'!L$1,FALSE)</f>
        <v>72020</v>
      </c>
      <c r="M168" s="1">
        <f>VLOOKUP($B168,'1か月一覧'!$A:$AH,'2か月一覧'!M$1,FALSE)+VLOOKUP($C168,'1か月一覧'!$A:$AH,'2か月一覧'!M$1,FALSE)</f>
        <v>235920</v>
      </c>
      <c r="N168" s="1">
        <f>VLOOKUP($B168,'1か月一覧'!$A:$AH,'2か月一覧'!N$1,FALSE)+VLOOKUP($C168,'1か月一覧'!$A:$AH,'2か月一覧'!N$1,FALSE)</f>
        <v>33852</v>
      </c>
      <c r="O168" s="1">
        <f>VLOOKUP($B168,'1か月一覧'!$A:$AH,'2か月一覧'!O$1,FALSE)+VLOOKUP($C168,'1か月一覧'!$A:$AH,'2か月一覧'!O$1,FALSE)</f>
        <v>30630</v>
      </c>
      <c r="P168" s="1">
        <f>VLOOKUP($B168,'1か月一覧'!$A:$AH,'2か月一覧'!P$1,FALSE)+VLOOKUP($C168,'1か月一覧'!$A:$AH,'2か月一覧'!P$1,FALSE)</f>
        <v>30630</v>
      </c>
      <c r="Q168" s="1">
        <f>VLOOKUP($B168,'1か月一覧'!$A:$AH,'2か月一覧'!Q$1,FALSE)+VLOOKUP($C168,'1か月一覧'!$A:$AH,'2か月一覧'!Q$1,FALSE)</f>
        <v>30630</v>
      </c>
      <c r="R168" s="1">
        <f>VLOOKUP($B168,'1か月一覧'!$A:$AH,'2か月一覧'!R$1,FALSE)+VLOOKUP($C168,'1か月一覧'!$A:$AH,'2か月一覧'!R$1,FALSE)</f>
        <v>34174</v>
      </c>
      <c r="S168" s="1">
        <f>VLOOKUP($B168,'1か月一覧'!$A:$AH,'2か月一覧'!S$1,FALSE)+VLOOKUP($C168,'1か月一覧'!$A:$AH,'2か月一覧'!S$1,FALSE)</f>
        <v>34334</v>
      </c>
      <c r="T168" s="1">
        <f>VLOOKUP($B168,'1か月一覧'!$A:$AH,'2か月一覧'!T$1,FALSE)+VLOOKUP($C168,'1か月一覧'!$A:$AH,'2か月一覧'!T$1,FALSE)</f>
        <v>35574</v>
      </c>
      <c r="U168" s="1">
        <f>VLOOKUP($B168,'1か月一覧'!$A:$AH,'2か月一覧'!U$1,FALSE)+VLOOKUP($C168,'1か月一覧'!$A:$AH,'2か月一覧'!U$1,FALSE)</f>
        <v>36514</v>
      </c>
      <c r="V168" s="1">
        <f>VLOOKUP($B168,'1か月一覧'!$A:$AH,'2か月一覧'!V$1,FALSE)+VLOOKUP($C168,'1か月一覧'!$A:$AH,'2か月一覧'!V$1,FALSE)</f>
        <v>63474</v>
      </c>
      <c r="W168" s="1">
        <f>VLOOKUP($B168,'1か月一覧'!$A:$AH,'2か月一覧'!W$1,FALSE)+VLOOKUP($C168,'1か月一覧'!$A:$AH,'2か月一覧'!W$1,FALSE)</f>
        <v>65474</v>
      </c>
      <c r="X168" s="1">
        <f>VLOOKUP($B168,'1か月一覧'!$A:$AH,'2か月一覧'!X$1,FALSE)+VLOOKUP($C168,'1か月一覧'!$A:$AH,'2か月一覧'!X$1,FALSE)</f>
        <v>214474</v>
      </c>
      <c r="Y168" s="1">
        <f>VLOOKUP($B168,'1か月一覧'!$A:$AH,'2か月一覧'!Y$1,FALSE)+VLOOKUP($C168,'1か月一覧'!$A:$AH,'2か月一覧'!Y$1,FALSE)</f>
        <v>30776</v>
      </c>
      <c r="Z168" s="1">
        <f>VLOOKUP($B168,'1か月一覧'!$A:$AH,'2か月一覧'!Z$1,FALSE)+VLOOKUP($C168,'1か月一覧'!$A:$AH,'2か月一覧'!Z$1,FALSE)</f>
        <v>3062</v>
      </c>
      <c r="AA168" s="1">
        <f>VLOOKUP($B168,'1か月一覧'!$A:$AH,'2か月一覧'!AA$1,FALSE)+VLOOKUP($C168,'1か月一覧'!$A:$AH,'2か月一覧'!AA$1,FALSE)</f>
        <v>3062</v>
      </c>
      <c r="AB168" s="1">
        <f>VLOOKUP($B168,'1か月一覧'!$A:$AH,'2か月一覧'!AB$1,FALSE)+VLOOKUP($C168,'1か月一覧'!$A:$AH,'2か月一覧'!AB$1,FALSE)</f>
        <v>3062</v>
      </c>
      <c r="AC168" s="1">
        <f>VLOOKUP($B168,'1か月一覧'!$A:$AH,'2か月一覧'!AC$1,FALSE)+VLOOKUP($C168,'1か月一覧'!$A:$AH,'2か月一覧'!AC$1,FALSE)</f>
        <v>3416</v>
      </c>
      <c r="AD168" s="1">
        <f>VLOOKUP($B168,'1か月一覧'!$A:$AH,'2か月一覧'!AD$1,FALSE)+VLOOKUP($C168,'1か月一覧'!$A:$AH,'2か月一覧'!AD$1,FALSE)</f>
        <v>3432</v>
      </c>
      <c r="AE168" s="1">
        <f>VLOOKUP($B168,'1か月一覧'!$A:$AH,'2か月一覧'!AE$1,FALSE)+VLOOKUP($C168,'1か月一覧'!$A:$AH,'2か月一覧'!AE$1,FALSE)</f>
        <v>3556</v>
      </c>
      <c r="AF168" s="1">
        <f>VLOOKUP($B168,'1か月一覧'!$A:$AH,'2か月一覧'!AF$1,FALSE)+VLOOKUP($C168,'1か月一覧'!$A:$AH,'2か月一覧'!AF$1,FALSE)</f>
        <v>3650</v>
      </c>
      <c r="AG168" s="1">
        <f>VLOOKUP($B168,'1か月一覧'!$A:$AH,'2か月一覧'!AG$1,FALSE)+VLOOKUP($C168,'1か月一覧'!$A:$AH,'2か月一覧'!AG$1,FALSE)</f>
        <v>6346</v>
      </c>
      <c r="AH168" s="1">
        <f>VLOOKUP($B168,'1か月一覧'!$A:$AH,'2か月一覧'!AH$1,FALSE)+VLOOKUP($C168,'1か月一覧'!$A:$AH,'2か月一覧'!AH$1,FALSE)</f>
        <v>6546</v>
      </c>
      <c r="AI168" s="1">
        <f>VLOOKUP($B168,'1か月一覧'!$A:$AH,'2か月一覧'!AI$1,FALSE)+VLOOKUP($C168,'1か月一覧'!$A:$AH,'2か月一覧'!AI$1,FALSE)</f>
        <v>21446</v>
      </c>
      <c r="AJ168" s="1">
        <f>VLOOKUP($B168,'1か月一覧'!$A:$AH,'2か月一覧'!AJ$1,FALSE)+VLOOKUP($C168,'1か月一覧'!$A:$AH,'2か月一覧'!AJ$1,FALSE)</f>
        <v>3076</v>
      </c>
    </row>
    <row r="169" spans="1:36">
      <c r="A169" s="1">
        <v>165</v>
      </c>
      <c r="B169" s="1">
        <f t="shared" si="7"/>
        <v>83</v>
      </c>
      <c r="C169" s="1">
        <f t="shared" si="8"/>
        <v>82</v>
      </c>
      <c r="D169" s="1">
        <f>VLOOKUP($B169,'1か月一覧'!$A:$AH,'2か月一覧'!D$1,FALSE)+VLOOKUP($C169,'1か月一覧'!$A:$AH,'2か月一覧'!D$1,FALSE)</f>
        <v>33930</v>
      </c>
      <c r="E169" s="1">
        <f>VLOOKUP($B169,'1か月一覧'!$A:$AH,'2か月一覧'!E$1,FALSE)+VLOOKUP($C169,'1か月一覧'!$A:$AH,'2か月一覧'!E$1,FALSE)</f>
        <v>33930</v>
      </c>
      <c r="F169" s="1">
        <f>VLOOKUP($B169,'1か月一覧'!$A:$AH,'2か月一覧'!F$1,FALSE)+VLOOKUP($C169,'1か月一覧'!$A:$AH,'2か月一覧'!F$1,FALSE)</f>
        <v>33930</v>
      </c>
      <c r="G169" s="1">
        <f>VLOOKUP($B169,'1か月一覧'!$A:$AH,'2か月一覧'!G$1,FALSE)+VLOOKUP($C169,'1か月一覧'!$A:$AH,'2か月一覧'!G$1,FALSE)</f>
        <v>37828</v>
      </c>
      <c r="H169" s="1">
        <f>VLOOKUP($B169,'1か月一覧'!$A:$AH,'2か月一覧'!H$1,FALSE)+VLOOKUP($C169,'1か月一覧'!$A:$AH,'2か月一覧'!H$1,FALSE)</f>
        <v>38004</v>
      </c>
      <c r="I169" s="1">
        <f>VLOOKUP($B169,'1か月一覧'!$A:$AH,'2か月一覧'!I$1,FALSE)+VLOOKUP($C169,'1か月一覧'!$A:$AH,'2か月一覧'!I$1,FALSE)</f>
        <v>39368</v>
      </c>
      <c r="J169" s="1">
        <f>VLOOKUP($B169,'1か月一覧'!$A:$AH,'2か月一覧'!J$1,FALSE)+VLOOKUP($C169,'1か月一覧'!$A:$AH,'2か月一覧'!J$1,FALSE)</f>
        <v>40402</v>
      </c>
      <c r="K169" s="1">
        <f>VLOOKUP($B169,'1か月一覧'!$A:$AH,'2か月一覧'!K$1,FALSE)+VLOOKUP($C169,'1か月一覧'!$A:$AH,'2か月一覧'!K$1,FALSE)</f>
        <v>70058</v>
      </c>
      <c r="L169" s="1">
        <f>VLOOKUP($B169,'1か月一覧'!$A:$AH,'2か月一覧'!L$1,FALSE)+VLOOKUP($C169,'1か月一覧'!$A:$AH,'2か月一覧'!L$1,FALSE)</f>
        <v>72258</v>
      </c>
      <c r="M169" s="1">
        <f>VLOOKUP($B169,'1か月一覧'!$A:$AH,'2か月一覧'!M$1,FALSE)+VLOOKUP($C169,'1か月一覧'!$A:$AH,'2か月一覧'!M$1,FALSE)</f>
        <v>236158</v>
      </c>
      <c r="N169" s="1">
        <f>VLOOKUP($B169,'1か月一覧'!$A:$AH,'2か月一覧'!N$1,FALSE)+VLOOKUP($C169,'1か月一覧'!$A:$AH,'2か月一覧'!N$1,FALSE)</f>
        <v>34083</v>
      </c>
      <c r="O169" s="1">
        <f>VLOOKUP($B169,'1か月一覧'!$A:$AH,'2か月一覧'!O$1,FALSE)+VLOOKUP($C169,'1か月一覧'!$A:$AH,'2か月一覧'!O$1,FALSE)</f>
        <v>30846</v>
      </c>
      <c r="P169" s="1">
        <f>VLOOKUP($B169,'1か月一覧'!$A:$AH,'2か月一覧'!P$1,FALSE)+VLOOKUP($C169,'1か月一覧'!$A:$AH,'2か月一覧'!P$1,FALSE)</f>
        <v>30846</v>
      </c>
      <c r="Q169" s="1">
        <f>VLOOKUP($B169,'1か月一覧'!$A:$AH,'2か月一覧'!Q$1,FALSE)+VLOOKUP($C169,'1か月一覧'!$A:$AH,'2か月一覧'!Q$1,FALSE)</f>
        <v>30846</v>
      </c>
      <c r="R169" s="1">
        <f>VLOOKUP($B169,'1か月一覧'!$A:$AH,'2か月一覧'!R$1,FALSE)+VLOOKUP($C169,'1か月一覧'!$A:$AH,'2か月一覧'!R$1,FALSE)</f>
        <v>34390</v>
      </c>
      <c r="S169" s="1">
        <f>VLOOKUP($B169,'1か月一覧'!$A:$AH,'2か月一覧'!S$1,FALSE)+VLOOKUP($C169,'1か月一覧'!$A:$AH,'2か月一覧'!S$1,FALSE)</f>
        <v>34550</v>
      </c>
      <c r="T169" s="1">
        <f>VLOOKUP($B169,'1か月一覧'!$A:$AH,'2か月一覧'!T$1,FALSE)+VLOOKUP($C169,'1か月一覧'!$A:$AH,'2か月一覧'!T$1,FALSE)</f>
        <v>35790</v>
      </c>
      <c r="U169" s="1">
        <f>VLOOKUP($B169,'1か月一覧'!$A:$AH,'2か月一覧'!U$1,FALSE)+VLOOKUP($C169,'1か月一覧'!$A:$AH,'2か月一覧'!U$1,FALSE)</f>
        <v>36730</v>
      </c>
      <c r="V169" s="1">
        <f>VLOOKUP($B169,'1か月一覧'!$A:$AH,'2か月一覧'!V$1,FALSE)+VLOOKUP($C169,'1か月一覧'!$A:$AH,'2か月一覧'!V$1,FALSE)</f>
        <v>63690</v>
      </c>
      <c r="W169" s="1">
        <f>VLOOKUP($B169,'1か月一覧'!$A:$AH,'2か月一覧'!W$1,FALSE)+VLOOKUP($C169,'1か月一覧'!$A:$AH,'2か月一覧'!W$1,FALSE)</f>
        <v>65690</v>
      </c>
      <c r="X169" s="1">
        <f>VLOOKUP($B169,'1か月一覧'!$A:$AH,'2か月一覧'!X$1,FALSE)+VLOOKUP($C169,'1か月一覧'!$A:$AH,'2か月一覧'!X$1,FALSE)</f>
        <v>214690</v>
      </c>
      <c r="Y169" s="1">
        <f>VLOOKUP($B169,'1か月一覧'!$A:$AH,'2か月一覧'!Y$1,FALSE)+VLOOKUP($C169,'1か月一覧'!$A:$AH,'2か月一覧'!Y$1,FALSE)</f>
        <v>30986</v>
      </c>
      <c r="Z169" s="1">
        <f>VLOOKUP($B169,'1か月一覧'!$A:$AH,'2か月一覧'!Z$1,FALSE)+VLOOKUP($C169,'1か月一覧'!$A:$AH,'2か月一覧'!Z$1,FALSE)</f>
        <v>3084</v>
      </c>
      <c r="AA169" s="1">
        <f>VLOOKUP($B169,'1か月一覧'!$A:$AH,'2か月一覧'!AA$1,FALSE)+VLOOKUP($C169,'1か月一覧'!$A:$AH,'2か月一覧'!AA$1,FALSE)</f>
        <v>3084</v>
      </c>
      <c r="AB169" s="1">
        <f>VLOOKUP($B169,'1か月一覧'!$A:$AH,'2か月一覧'!AB$1,FALSE)+VLOOKUP($C169,'1か月一覧'!$A:$AH,'2か月一覧'!AB$1,FALSE)</f>
        <v>3084</v>
      </c>
      <c r="AC169" s="1">
        <f>VLOOKUP($B169,'1か月一覧'!$A:$AH,'2か月一覧'!AC$1,FALSE)+VLOOKUP($C169,'1か月一覧'!$A:$AH,'2か月一覧'!AC$1,FALSE)</f>
        <v>3438</v>
      </c>
      <c r="AD169" s="1">
        <f>VLOOKUP($B169,'1か月一覧'!$A:$AH,'2か月一覧'!AD$1,FALSE)+VLOOKUP($C169,'1か月一覧'!$A:$AH,'2か月一覧'!AD$1,FALSE)</f>
        <v>3454</v>
      </c>
      <c r="AE169" s="1">
        <f>VLOOKUP($B169,'1か月一覧'!$A:$AH,'2か月一覧'!AE$1,FALSE)+VLOOKUP($C169,'1か月一覧'!$A:$AH,'2か月一覧'!AE$1,FALSE)</f>
        <v>3578</v>
      </c>
      <c r="AF169" s="1">
        <f>VLOOKUP($B169,'1か月一覧'!$A:$AH,'2か月一覧'!AF$1,FALSE)+VLOOKUP($C169,'1か月一覧'!$A:$AH,'2か月一覧'!AF$1,FALSE)</f>
        <v>3672</v>
      </c>
      <c r="AG169" s="1">
        <f>VLOOKUP($B169,'1か月一覧'!$A:$AH,'2か月一覧'!AG$1,FALSE)+VLOOKUP($C169,'1か月一覧'!$A:$AH,'2か月一覧'!AG$1,FALSE)</f>
        <v>6368</v>
      </c>
      <c r="AH169" s="1">
        <f>VLOOKUP($B169,'1か月一覧'!$A:$AH,'2か月一覧'!AH$1,FALSE)+VLOOKUP($C169,'1か月一覧'!$A:$AH,'2か月一覧'!AH$1,FALSE)</f>
        <v>6568</v>
      </c>
      <c r="AI169" s="1">
        <f>VLOOKUP($B169,'1か月一覧'!$A:$AH,'2か月一覧'!AI$1,FALSE)+VLOOKUP($C169,'1か月一覧'!$A:$AH,'2か月一覧'!AI$1,FALSE)</f>
        <v>21468</v>
      </c>
      <c r="AJ169" s="1">
        <f>VLOOKUP($B169,'1か月一覧'!$A:$AH,'2か月一覧'!AJ$1,FALSE)+VLOOKUP($C169,'1か月一覧'!$A:$AH,'2か月一覧'!AJ$1,FALSE)</f>
        <v>3097</v>
      </c>
    </row>
    <row r="170" spans="1:36">
      <c r="A170" s="1">
        <v>166</v>
      </c>
      <c r="B170" s="1">
        <f t="shared" si="7"/>
        <v>83</v>
      </c>
      <c r="C170" s="1">
        <f t="shared" si="8"/>
        <v>83</v>
      </c>
      <c r="D170" s="1">
        <f>VLOOKUP($B170,'1か月一覧'!$A:$AH,'2か月一覧'!D$1,FALSE)+VLOOKUP($C170,'1か月一覧'!$A:$AH,'2か月一覧'!D$1,FALSE)</f>
        <v>34168</v>
      </c>
      <c r="E170" s="1">
        <f>VLOOKUP($B170,'1か月一覧'!$A:$AH,'2か月一覧'!E$1,FALSE)+VLOOKUP($C170,'1か月一覧'!$A:$AH,'2か月一覧'!E$1,FALSE)</f>
        <v>34168</v>
      </c>
      <c r="F170" s="1">
        <f>VLOOKUP($B170,'1か月一覧'!$A:$AH,'2か月一覧'!F$1,FALSE)+VLOOKUP($C170,'1か月一覧'!$A:$AH,'2か月一覧'!F$1,FALSE)</f>
        <v>34168</v>
      </c>
      <c r="G170" s="1">
        <f>VLOOKUP($B170,'1か月一覧'!$A:$AH,'2か月一覧'!G$1,FALSE)+VLOOKUP($C170,'1か月一覧'!$A:$AH,'2か月一覧'!G$1,FALSE)</f>
        <v>38066</v>
      </c>
      <c r="H170" s="1">
        <f>VLOOKUP($B170,'1か月一覧'!$A:$AH,'2か月一覧'!H$1,FALSE)+VLOOKUP($C170,'1か月一覧'!$A:$AH,'2か月一覧'!H$1,FALSE)</f>
        <v>38242</v>
      </c>
      <c r="I170" s="1">
        <f>VLOOKUP($B170,'1か月一覧'!$A:$AH,'2か月一覧'!I$1,FALSE)+VLOOKUP($C170,'1か月一覧'!$A:$AH,'2か月一覧'!I$1,FALSE)</f>
        <v>39606</v>
      </c>
      <c r="J170" s="1">
        <f>VLOOKUP($B170,'1か月一覧'!$A:$AH,'2か月一覧'!J$1,FALSE)+VLOOKUP($C170,'1か月一覧'!$A:$AH,'2か月一覧'!J$1,FALSE)</f>
        <v>40640</v>
      </c>
      <c r="K170" s="1">
        <f>VLOOKUP($B170,'1か月一覧'!$A:$AH,'2か月一覧'!K$1,FALSE)+VLOOKUP($C170,'1か月一覧'!$A:$AH,'2か月一覧'!K$1,FALSE)</f>
        <v>70296</v>
      </c>
      <c r="L170" s="1">
        <f>VLOOKUP($B170,'1か月一覧'!$A:$AH,'2か月一覧'!L$1,FALSE)+VLOOKUP($C170,'1か月一覧'!$A:$AH,'2か月一覧'!L$1,FALSE)</f>
        <v>72496</v>
      </c>
      <c r="M170" s="1">
        <f>VLOOKUP($B170,'1か月一覧'!$A:$AH,'2か月一覧'!M$1,FALSE)+VLOOKUP($C170,'1か月一覧'!$A:$AH,'2か月一覧'!M$1,FALSE)</f>
        <v>236396</v>
      </c>
      <c r="N170" s="1">
        <f>VLOOKUP($B170,'1か月一覧'!$A:$AH,'2か月一覧'!N$1,FALSE)+VLOOKUP($C170,'1か月一覧'!$A:$AH,'2か月一覧'!N$1,FALSE)</f>
        <v>34314</v>
      </c>
      <c r="O170" s="1">
        <f>VLOOKUP($B170,'1か月一覧'!$A:$AH,'2か月一覧'!O$1,FALSE)+VLOOKUP($C170,'1か月一覧'!$A:$AH,'2か月一覧'!O$1,FALSE)</f>
        <v>31062</v>
      </c>
      <c r="P170" s="1">
        <f>VLOOKUP($B170,'1か月一覧'!$A:$AH,'2か月一覧'!P$1,FALSE)+VLOOKUP($C170,'1か月一覧'!$A:$AH,'2か月一覧'!P$1,FALSE)</f>
        <v>31062</v>
      </c>
      <c r="Q170" s="1">
        <f>VLOOKUP($B170,'1か月一覧'!$A:$AH,'2か月一覧'!Q$1,FALSE)+VLOOKUP($C170,'1か月一覧'!$A:$AH,'2か月一覧'!Q$1,FALSE)</f>
        <v>31062</v>
      </c>
      <c r="R170" s="1">
        <f>VLOOKUP($B170,'1か月一覧'!$A:$AH,'2か月一覧'!R$1,FALSE)+VLOOKUP($C170,'1か月一覧'!$A:$AH,'2か月一覧'!R$1,FALSE)</f>
        <v>34606</v>
      </c>
      <c r="S170" s="1">
        <f>VLOOKUP($B170,'1か月一覧'!$A:$AH,'2か月一覧'!S$1,FALSE)+VLOOKUP($C170,'1か月一覧'!$A:$AH,'2か月一覧'!S$1,FALSE)</f>
        <v>34766</v>
      </c>
      <c r="T170" s="1">
        <f>VLOOKUP($B170,'1か月一覧'!$A:$AH,'2か月一覧'!T$1,FALSE)+VLOOKUP($C170,'1か月一覧'!$A:$AH,'2か月一覧'!T$1,FALSE)</f>
        <v>36006</v>
      </c>
      <c r="U170" s="1">
        <f>VLOOKUP($B170,'1か月一覧'!$A:$AH,'2か月一覧'!U$1,FALSE)+VLOOKUP($C170,'1か月一覧'!$A:$AH,'2か月一覧'!U$1,FALSE)</f>
        <v>36946</v>
      </c>
      <c r="V170" s="1">
        <f>VLOOKUP($B170,'1か月一覧'!$A:$AH,'2か月一覧'!V$1,FALSE)+VLOOKUP($C170,'1か月一覧'!$A:$AH,'2か月一覧'!V$1,FALSE)</f>
        <v>63906</v>
      </c>
      <c r="W170" s="1">
        <f>VLOOKUP($B170,'1か月一覧'!$A:$AH,'2か月一覧'!W$1,FALSE)+VLOOKUP($C170,'1か月一覧'!$A:$AH,'2か月一覧'!W$1,FALSE)</f>
        <v>65906</v>
      </c>
      <c r="X170" s="1">
        <f>VLOOKUP($B170,'1か月一覧'!$A:$AH,'2か月一覧'!X$1,FALSE)+VLOOKUP($C170,'1か月一覧'!$A:$AH,'2か月一覧'!X$1,FALSE)</f>
        <v>214906</v>
      </c>
      <c r="Y170" s="1">
        <f>VLOOKUP($B170,'1か月一覧'!$A:$AH,'2か月一覧'!Y$1,FALSE)+VLOOKUP($C170,'1か月一覧'!$A:$AH,'2か月一覧'!Y$1,FALSE)</f>
        <v>31196</v>
      </c>
      <c r="Z170" s="1">
        <f>VLOOKUP($B170,'1か月一覧'!$A:$AH,'2か月一覧'!Z$1,FALSE)+VLOOKUP($C170,'1か月一覧'!$A:$AH,'2か月一覧'!Z$1,FALSE)</f>
        <v>3106</v>
      </c>
      <c r="AA170" s="1">
        <f>VLOOKUP($B170,'1か月一覧'!$A:$AH,'2か月一覧'!AA$1,FALSE)+VLOOKUP($C170,'1か月一覧'!$A:$AH,'2か月一覧'!AA$1,FALSE)</f>
        <v>3106</v>
      </c>
      <c r="AB170" s="1">
        <f>VLOOKUP($B170,'1か月一覧'!$A:$AH,'2か月一覧'!AB$1,FALSE)+VLOOKUP($C170,'1か月一覧'!$A:$AH,'2か月一覧'!AB$1,FALSE)</f>
        <v>3106</v>
      </c>
      <c r="AC170" s="1">
        <f>VLOOKUP($B170,'1か月一覧'!$A:$AH,'2か月一覧'!AC$1,FALSE)+VLOOKUP($C170,'1か月一覧'!$A:$AH,'2か月一覧'!AC$1,FALSE)</f>
        <v>3460</v>
      </c>
      <c r="AD170" s="1">
        <f>VLOOKUP($B170,'1か月一覧'!$A:$AH,'2か月一覧'!AD$1,FALSE)+VLOOKUP($C170,'1か月一覧'!$A:$AH,'2か月一覧'!AD$1,FALSE)</f>
        <v>3476</v>
      </c>
      <c r="AE170" s="1">
        <f>VLOOKUP($B170,'1か月一覧'!$A:$AH,'2か月一覧'!AE$1,FALSE)+VLOOKUP($C170,'1か月一覧'!$A:$AH,'2か月一覧'!AE$1,FALSE)</f>
        <v>3600</v>
      </c>
      <c r="AF170" s="1">
        <f>VLOOKUP($B170,'1か月一覧'!$A:$AH,'2か月一覧'!AF$1,FALSE)+VLOOKUP($C170,'1か月一覧'!$A:$AH,'2か月一覧'!AF$1,FALSE)</f>
        <v>3694</v>
      </c>
      <c r="AG170" s="1">
        <f>VLOOKUP($B170,'1か月一覧'!$A:$AH,'2か月一覧'!AG$1,FALSE)+VLOOKUP($C170,'1か月一覧'!$A:$AH,'2か月一覧'!AG$1,FALSE)</f>
        <v>6390</v>
      </c>
      <c r="AH170" s="1">
        <f>VLOOKUP($B170,'1か月一覧'!$A:$AH,'2か月一覧'!AH$1,FALSE)+VLOOKUP($C170,'1か月一覧'!$A:$AH,'2か月一覧'!AH$1,FALSE)</f>
        <v>6590</v>
      </c>
      <c r="AI170" s="1">
        <f>VLOOKUP($B170,'1か月一覧'!$A:$AH,'2か月一覧'!AI$1,FALSE)+VLOOKUP($C170,'1か月一覧'!$A:$AH,'2か月一覧'!AI$1,FALSE)</f>
        <v>21490</v>
      </c>
      <c r="AJ170" s="1">
        <f>VLOOKUP($B170,'1か月一覧'!$A:$AH,'2か月一覧'!AJ$1,FALSE)+VLOOKUP($C170,'1か月一覧'!$A:$AH,'2か月一覧'!AJ$1,FALSE)</f>
        <v>3118</v>
      </c>
    </row>
    <row r="171" spans="1:36">
      <c r="A171" s="1">
        <v>167</v>
      </c>
      <c r="B171" s="1">
        <f t="shared" si="7"/>
        <v>84</v>
      </c>
      <c r="C171" s="1">
        <f t="shared" si="8"/>
        <v>83</v>
      </c>
      <c r="D171" s="1">
        <f>VLOOKUP($B171,'1か月一覧'!$A:$AH,'2か月一覧'!D$1,FALSE)+VLOOKUP($C171,'1か月一覧'!$A:$AH,'2か月一覧'!D$1,FALSE)</f>
        <v>34405</v>
      </c>
      <c r="E171" s="1">
        <f>VLOOKUP($B171,'1か月一覧'!$A:$AH,'2か月一覧'!E$1,FALSE)+VLOOKUP($C171,'1か月一覧'!$A:$AH,'2か月一覧'!E$1,FALSE)</f>
        <v>34405</v>
      </c>
      <c r="F171" s="1">
        <f>VLOOKUP($B171,'1か月一覧'!$A:$AH,'2か月一覧'!F$1,FALSE)+VLOOKUP($C171,'1か月一覧'!$A:$AH,'2か月一覧'!F$1,FALSE)</f>
        <v>34405</v>
      </c>
      <c r="G171" s="1">
        <f>VLOOKUP($B171,'1か月一覧'!$A:$AH,'2か月一覧'!G$1,FALSE)+VLOOKUP($C171,'1か月一覧'!$A:$AH,'2か月一覧'!G$1,FALSE)</f>
        <v>38303</v>
      </c>
      <c r="H171" s="1">
        <f>VLOOKUP($B171,'1か月一覧'!$A:$AH,'2か月一覧'!H$1,FALSE)+VLOOKUP($C171,'1か月一覧'!$A:$AH,'2か月一覧'!H$1,FALSE)</f>
        <v>38479</v>
      </c>
      <c r="I171" s="1">
        <f>VLOOKUP($B171,'1か月一覧'!$A:$AH,'2か月一覧'!I$1,FALSE)+VLOOKUP($C171,'1か月一覧'!$A:$AH,'2か月一覧'!I$1,FALSE)</f>
        <v>39843</v>
      </c>
      <c r="J171" s="1">
        <f>VLOOKUP($B171,'1か月一覧'!$A:$AH,'2か月一覧'!J$1,FALSE)+VLOOKUP($C171,'1か月一覧'!$A:$AH,'2か月一覧'!J$1,FALSE)</f>
        <v>40877</v>
      </c>
      <c r="K171" s="1">
        <f>VLOOKUP($B171,'1か月一覧'!$A:$AH,'2か月一覧'!K$1,FALSE)+VLOOKUP($C171,'1か月一覧'!$A:$AH,'2か月一覧'!K$1,FALSE)</f>
        <v>70533</v>
      </c>
      <c r="L171" s="1">
        <f>VLOOKUP($B171,'1か月一覧'!$A:$AH,'2か月一覧'!L$1,FALSE)+VLOOKUP($C171,'1か月一覧'!$A:$AH,'2か月一覧'!L$1,FALSE)</f>
        <v>72733</v>
      </c>
      <c r="M171" s="1">
        <f>VLOOKUP($B171,'1か月一覧'!$A:$AH,'2か月一覧'!M$1,FALSE)+VLOOKUP($C171,'1か月一覧'!$A:$AH,'2か月一覧'!M$1,FALSE)</f>
        <v>236633</v>
      </c>
      <c r="N171" s="1">
        <f>VLOOKUP($B171,'1か月一覧'!$A:$AH,'2か月一覧'!N$1,FALSE)+VLOOKUP($C171,'1か月一覧'!$A:$AH,'2か月一覧'!N$1,FALSE)</f>
        <v>34545</v>
      </c>
      <c r="O171" s="1">
        <f>VLOOKUP($B171,'1か月一覧'!$A:$AH,'2か月一覧'!O$1,FALSE)+VLOOKUP($C171,'1か月一覧'!$A:$AH,'2か月一覧'!O$1,FALSE)</f>
        <v>31278</v>
      </c>
      <c r="P171" s="1">
        <f>VLOOKUP($B171,'1か月一覧'!$A:$AH,'2か月一覧'!P$1,FALSE)+VLOOKUP($C171,'1か月一覧'!$A:$AH,'2か月一覧'!P$1,FALSE)</f>
        <v>31278</v>
      </c>
      <c r="Q171" s="1">
        <f>VLOOKUP($B171,'1か月一覧'!$A:$AH,'2か月一覧'!Q$1,FALSE)+VLOOKUP($C171,'1か月一覧'!$A:$AH,'2か月一覧'!Q$1,FALSE)</f>
        <v>31278</v>
      </c>
      <c r="R171" s="1">
        <f>VLOOKUP($B171,'1か月一覧'!$A:$AH,'2か月一覧'!R$1,FALSE)+VLOOKUP($C171,'1か月一覧'!$A:$AH,'2か月一覧'!R$1,FALSE)</f>
        <v>34822</v>
      </c>
      <c r="S171" s="1">
        <f>VLOOKUP($B171,'1か月一覧'!$A:$AH,'2か月一覧'!S$1,FALSE)+VLOOKUP($C171,'1か月一覧'!$A:$AH,'2か月一覧'!S$1,FALSE)</f>
        <v>34982</v>
      </c>
      <c r="T171" s="1">
        <f>VLOOKUP($B171,'1か月一覧'!$A:$AH,'2か月一覧'!T$1,FALSE)+VLOOKUP($C171,'1か月一覧'!$A:$AH,'2か月一覧'!T$1,FALSE)</f>
        <v>36222</v>
      </c>
      <c r="U171" s="1">
        <f>VLOOKUP($B171,'1か月一覧'!$A:$AH,'2か月一覧'!U$1,FALSE)+VLOOKUP($C171,'1か月一覧'!$A:$AH,'2か月一覧'!U$1,FALSE)</f>
        <v>37162</v>
      </c>
      <c r="V171" s="1">
        <f>VLOOKUP($B171,'1か月一覧'!$A:$AH,'2か月一覧'!V$1,FALSE)+VLOOKUP($C171,'1か月一覧'!$A:$AH,'2か月一覧'!V$1,FALSE)</f>
        <v>64122</v>
      </c>
      <c r="W171" s="1">
        <f>VLOOKUP($B171,'1か月一覧'!$A:$AH,'2か月一覧'!W$1,FALSE)+VLOOKUP($C171,'1か月一覧'!$A:$AH,'2か月一覧'!W$1,FALSE)</f>
        <v>66122</v>
      </c>
      <c r="X171" s="1">
        <f>VLOOKUP($B171,'1か月一覧'!$A:$AH,'2か月一覧'!X$1,FALSE)+VLOOKUP($C171,'1か月一覧'!$A:$AH,'2か月一覧'!X$1,FALSE)</f>
        <v>215122</v>
      </c>
      <c r="Y171" s="1">
        <f>VLOOKUP($B171,'1か月一覧'!$A:$AH,'2か月一覧'!Y$1,FALSE)+VLOOKUP($C171,'1か月一覧'!$A:$AH,'2か月一覧'!Y$1,FALSE)</f>
        <v>31406</v>
      </c>
      <c r="Z171" s="1">
        <f>VLOOKUP($B171,'1か月一覧'!$A:$AH,'2か月一覧'!Z$1,FALSE)+VLOOKUP($C171,'1か月一覧'!$A:$AH,'2か月一覧'!Z$1,FALSE)</f>
        <v>3127</v>
      </c>
      <c r="AA171" s="1">
        <f>VLOOKUP($B171,'1か月一覧'!$A:$AH,'2か月一覧'!AA$1,FALSE)+VLOOKUP($C171,'1か月一覧'!$A:$AH,'2か月一覧'!AA$1,FALSE)</f>
        <v>3127</v>
      </c>
      <c r="AB171" s="1">
        <f>VLOOKUP($B171,'1か月一覧'!$A:$AH,'2か月一覧'!AB$1,FALSE)+VLOOKUP($C171,'1か月一覧'!$A:$AH,'2か月一覧'!AB$1,FALSE)</f>
        <v>3127</v>
      </c>
      <c r="AC171" s="1">
        <f>VLOOKUP($B171,'1か月一覧'!$A:$AH,'2か月一覧'!AC$1,FALSE)+VLOOKUP($C171,'1か月一覧'!$A:$AH,'2か月一覧'!AC$1,FALSE)</f>
        <v>3481</v>
      </c>
      <c r="AD171" s="1">
        <f>VLOOKUP($B171,'1か月一覧'!$A:$AH,'2か月一覧'!AD$1,FALSE)+VLOOKUP($C171,'1か月一覧'!$A:$AH,'2か月一覧'!AD$1,FALSE)</f>
        <v>3497</v>
      </c>
      <c r="AE171" s="1">
        <f>VLOOKUP($B171,'1か月一覧'!$A:$AH,'2か月一覧'!AE$1,FALSE)+VLOOKUP($C171,'1か月一覧'!$A:$AH,'2か月一覧'!AE$1,FALSE)</f>
        <v>3621</v>
      </c>
      <c r="AF171" s="1">
        <f>VLOOKUP($B171,'1か月一覧'!$A:$AH,'2か月一覧'!AF$1,FALSE)+VLOOKUP($C171,'1か月一覧'!$A:$AH,'2か月一覧'!AF$1,FALSE)</f>
        <v>3715</v>
      </c>
      <c r="AG171" s="1">
        <f>VLOOKUP($B171,'1か月一覧'!$A:$AH,'2か月一覧'!AG$1,FALSE)+VLOOKUP($C171,'1か月一覧'!$A:$AH,'2か月一覧'!AG$1,FALSE)</f>
        <v>6411</v>
      </c>
      <c r="AH171" s="1">
        <f>VLOOKUP($B171,'1か月一覧'!$A:$AH,'2か月一覧'!AH$1,FALSE)+VLOOKUP($C171,'1か月一覧'!$A:$AH,'2か月一覧'!AH$1,FALSE)</f>
        <v>6611</v>
      </c>
      <c r="AI171" s="1">
        <f>VLOOKUP($B171,'1か月一覧'!$A:$AH,'2か月一覧'!AI$1,FALSE)+VLOOKUP($C171,'1か月一覧'!$A:$AH,'2か月一覧'!AI$1,FALSE)</f>
        <v>21511</v>
      </c>
      <c r="AJ171" s="1">
        <f>VLOOKUP($B171,'1か月一覧'!$A:$AH,'2か月一覧'!AJ$1,FALSE)+VLOOKUP($C171,'1か月一覧'!$A:$AH,'2か月一覧'!AJ$1,FALSE)</f>
        <v>3139</v>
      </c>
    </row>
    <row r="172" spans="1:36">
      <c r="A172" s="1">
        <v>168</v>
      </c>
      <c r="B172" s="1">
        <f t="shared" si="7"/>
        <v>84</v>
      </c>
      <c r="C172" s="1">
        <f t="shared" si="8"/>
        <v>84</v>
      </c>
      <c r="D172" s="1">
        <f>VLOOKUP($B172,'1か月一覧'!$A:$AH,'2か月一覧'!D$1,FALSE)+VLOOKUP($C172,'1か月一覧'!$A:$AH,'2か月一覧'!D$1,FALSE)</f>
        <v>34642</v>
      </c>
      <c r="E172" s="1">
        <f>VLOOKUP($B172,'1か月一覧'!$A:$AH,'2か月一覧'!E$1,FALSE)+VLOOKUP($C172,'1か月一覧'!$A:$AH,'2か月一覧'!E$1,FALSE)</f>
        <v>34642</v>
      </c>
      <c r="F172" s="1">
        <f>VLOOKUP($B172,'1か月一覧'!$A:$AH,'2か月一覧'!F$1,FALSE)+VLOOKUP($C172,'1か月一覧'!$A:$AH,'2か月一覧'!F$1,FALSE)</f>
        <v>34642</v>
      </c>
      <c r="G172" s="1">
        <f>VLOOKUP($B172,'1か月一覧'!$A:$AH,'2か月一覧'!G$1,FALSE)+VLOOKUP($C172,'1か月一覧'!$A:$AH,'2か月一覧'!G$1,FALSE)</f>
        <v>38540</v>
      </c>
      <c r="H172" s="1">
        <f>VLOOKUP($B172,'1か月一覧'!$A:$AH,'2か月一覧'!H$1,FALSE)+VLOOKUP($C172,'1か月一覧'!$A:$AH,'2か月一覧'!H$1,FALSE)</f>
        <v>38716</v>
      </c>
      <c r="I172" s="1">
        <f>VLOOKUP($B172,'1か月一覧'!$A:$AH,'2か月一覧'!I$1,FALSE)+VLOOKUP($C172,'1か月一覧'!$A:$AH,'2か月一覧'!I$1,FALSE)</f>
        <v>40080</v>
      </c>
      <c r="J172" s="1">
        <f>VLOOKUP($B172,'1か月一覧'!$A:$AH,'2か月一覧'!J$1,FALSE)+VLOOKUP($C172,'1か月一覧'!$A:$AH,'2か月一覧'!J$1,FALSE)</f>
        <v>41114</v>
      </c>
      <c r="K172" s="1">
        <f>VLOOKUP($B172,'1か月一覧'!$A:$AH,'2か月一覧'!K$1,FALSE)+VLOOKUP($C172,'1か月一覧'!$A:$AH,'2か月一覧'!K$1,FALSE)</f>
        <v>70770</v>
      </c>
      <c r="L172" s="1">
        <f>VLOOKUP($B172,'1か月一覧'!$A:$AH,'2か月一覧'!L$1,FALSE)+VLOOKUP($C172,'1か月一覧'!$A:$AH,'2か月一覧'!L$1,FALSE)</f>
        <v>72970</v>
      </c>
      <c r="M172" s="1">
        <f>VLOOKUP($B172,'1か月一覧'!$A:$AH,'2か月一覧'!M$1,FALSE)+VLOOKUP($C172,'1か月一覧'!$A:$AH,'2か月一覧'!M$1,FALSE)</f>
        <v>236870</v>
      </c>
      <c r="N172" s="1">
        <f>VLOOKUP($B172,'1か月一覧'!$A:$AH,'2か月一覧'!N$1,FALSE)+VLOOKUP($C172,'1か月一覧'!$A:$AH,'2か月一覧'!N$1,FALSE)</f>
        <v>34776</v>
      </c>
      <c r="O172" s="1">
        <f>VLOOKUP($B172,'1か月一覧'!$A:$AH,'2か月一覧'!O$1,FALSE)+VLOOKUP($C172,'1か月一覧'!$A:$AH,'2か月一覧'!O$1,FALSE)</f>
        <v>31494</v>
      </c>
      <c r="P172" s="1">
        <f>VLOOKUP($B172,'1か月一覧'!$A:$AH,'2か月一覧'!P$1,FALSE)+VLOOKUP($C172,'1か月一覧'!$A:$AH,'2か月一覧'!P$1,FALSE)</f>
        <v>31494</v>
      </c>
      <c r="Q172" s="1">
        <f>VLOOKUP($B172,'1か月一覧'!$A:$AH,'2か月一覧'!Q$1,FALSE)+VLOOKUP($C172,'1か月一覧'!$A:$AH,'2か月一覧'!Q$1,FALSE)</f>
        <v>31494</v>
      </c>
      <c r="R172" s="1">
        <f>VLOOKUP($B172,'1か月一覧'!$A:$AH,'2か月一覧'!R$1,FALSE)+VLOOKUP($C172,'1か月一覧'!$A:$AH,'2か月一覧'!R$1,FALSE)</f>
        <v>35038</v>
      </c>
      <c r="S172" s="1">
        <f>VLOOKUP($B172,'1か月一覧'!$A:$AH,'2か月一覧'!S$1,FALSE)+VLOOKUP($C172,'1か月一覧'!$A:$AH,'2か月一覧'!S$1,FALSE)</f>
        <v>35198</v>
      </c>
      <c r="T172" s="1">
        <f>VLOOKUP($B172,'1か月一覧'!$A:$AH,'2か月一覧'!T$1,FALSE)+VLOOKUP($C172,'1か月一覧'!$A:$AH,'2か月一覧'!T$1,FALSE)</f>
        <v>36438</v>
      </c>
      <c r="U172" s="1">
        <f>VLOOKUP($B172,'1か月一覧'!$A:$AH,'2か月一覧'!U$1,FALSE)+VLOOKUP($C172,'1か月一覧'!$A:$AH,'2か月一覧'!U$1,FALSE)</f>
        <v>37378</v>
      </c>
      <c r="V172" s="1">
        <f>VLOOKUP($B172,'1か月一覧'!$A:$AH,'2か月一覧'!V$1,FALSE)+VLOOKUP($C172,'1か月一覧'!$A:$AH,'2か月一覧'!V$1,FALSE)</f>
        <v>64338</v>
      </c>
      <c r="W172" s="1">
        <f>VLOOKUP($B172,'1か月一覧'!$A:$AH,'2か月一覧'!W$1,FALSE)+VLOOKUP($C172,'1か月一覧'!$A:$AH,'2か月一覧'!W$1,FALSE)</f>
        <v>66338</v>
      </c>
      <c r="X172" s="1">
        <f>VLOOKUP($B172,'1か月一覧'!$A:$AH,'2か月一覧'!X$1,FALSE)+VLOOKUP($C172,'1か月一覧'!$A:$AH,'2か月一覧'!X$1,FALSE)</f>
        <v>215338</v>
      </c>
      <c r="Y172" s="1">
        <f>VLOOKUP($B172,'1か月一覧'!$A:$AH,'2か月一覧'!Y$1,FALSE)+VLOOKUP($C172,'1か月一覧'!$A:$AH,'2か月一覧'!Y$1,FALSE)</f>
        <v>31616</v>
      </c>
      <c r="Z172" s="1">
        <f>VLOOKUP($B172,'1か月一覧'!$A:$AH,'2か月一覧'!Z$1,FALSE)+VLOOKUP($C172,'1か月一覧'!$A:$AH,'2か月一覧'!Z$1,FALSE)</f>
        <v>3148</v>
      </c>
      <c r="AA172" s="1">
        <f>VLOOKUP($B172,'1か月一覧'!$A:$AH,'2か月一覧'!AA$1,FALSE)+VLOOKUP($C172,'1か月一覧'!$A:$AH,'2か月一覧'!AA$1,FALSE)</f>
        <v>3148</v>
      </c>
      <c r="AB172" s="1">
        <f>VLOOKUP($B172,'1か月一覧'!$A:$AH,'2か月一覧'!AB$1,FALSE)+VLOOKUP($C172,'1か月一覧'!$A:$AH,'2か月一覧'!AB$1,FALSE)</f>
        <v>3148</v>
      </c>
      <c r="AC172" s="1">
        <f>VLOOKUP($B172,'1か月一覧'!$A:$AH,'2か月一覧'!AC$1,FALSE)+VLOOKUP($C172,'1か月一覧'!$A:$AH,'2か月一覧'!AC$1,FALSE)</f>
        <v>3502</v>
      </c>
      <c r="AD172" s="1">
        <f>VLOOKUP($B172,'1か月一覧'!$A:$AH,'2か月一覧'!AD$1,FALSE)+VLOOKUP($C172,'1か月一覧'!$A:$AH,'2か月一覧'!AD$1,FALSE)</f>
        <v>3518</v>
      </c>
      <c r="AE172" s="1">
        <f>VLOOKUP($B172,'1か月一覧'!$A:$AH,'2か月一覧'!AE$1,FALSE)+VLOOKUP($C172,'1か月一覧'!$A:$AH,'2か月一覧'!AE$1,FALSE)</f>
        <v>3642</v>
      </c>
      <c r="AF172" s="1">
        <f>VLOOKUP($B172,'1か月一覧'!$A:$AH,'2か月一覧'!AF$1,FALSE)+VLOOKUP($C172,'1か月一覧'!$A:$AH,'2か月一覧'!AF$1,FALSE)</f>
        <v>3736</v>
      </c>
      <c r="AG172" s="1">
        <f>VLOOKUP($B172,'1か月一覧'!$A:$AH,'2か月一覧'!AG$1,FALSE)+VLOOKUP($C172,'1か月一覧'!$A:$AH,'2か月一覧'!AG$1,FALSE)</f>
        <v>6432</v>
      </c>
      <c r="AH172" s="1">
        <f>VLOOKUP($B172,'1か月一覧'!$A:$AH,'2か月一覧'!AH$1,FALSE)+VLOOKUP($C172,'1か月一覧'!$A:$AH,'2か月一覧'!AH$1,FALSE)</f>
        <v>6632</v>
      </c>
      <c r="AI172" s="1">
        <f>VLOOKUP($B172,'1か月一覧'!$A:$AH,'2か月一覧'!AI$1,FALSE)+VLOOKUP($C172,'1か月一覧'!$A:$AH,'2か月一覧'!AI$1,FALSE)</f>
        <v>21532</v>
      </c>
      <c r="AJ172" s="1">
        <f>VLOOKUP($B172,'1か月一覧'!$A:$AH,'2か月一覧'!AJ$1,FALSE)+VLOOKUP($C172,'1か月一覧'!$A:$AH,'2か月一覧'!AJ$1,FALSE)</f>
        <v>3160</v>
      </c>
    </row>
    <row r="173" spans="1:36">
      <c r="A173" s="1">
        <v>169</v>
      </c>
      <c r="B173" s="1">
        <f t="shared" si="7"/>
        <v>85</v>
      </c>
      <c r="C173" s="1">
        <f t="shared" si="8"/>
        <v>84</v>
      </c>
      <c r="D173" s="1">
        <f>VLOOKUP($B173,'1か月一覧'!$A:$AH,'2か月一覧'!D$1,FALSE)+VLOOKUP($C173,'1か月一覧'!$A:$AH,'2か月一覧'!D$1,FALSE)</f>
        <v>34880</v>
      </c>
      <c r="E173" s="1">
        <f>VLOOKUP($B173,'1か月一覧'!$A:$AH,'2か月一覧'!E$1,FALSE)+VLOOKUP($C173,'1か月一覧'!$A:$AH,'2か月一覧'!E$1,FALSE)</f>
        <v>34880</v>
      </c>
      <c r="F173" s="1">
        <f>VLOOKUP($B173,'1か月一覧'!$A:$AH,'2か月一覧'!F$1,FALSE)+VLOOKUP($C173,'1か月一覧'!$A:$AH,'2か月一覧'!F$1,FALSE)</f>
        <v>34880</v>
      </c>
      <c r="G173" s="1">
        <f>VLOOKUP($B173,'1か月一覧'!$A:$AH,'2か月一覧'!G$1,FALSE)+VLOOKUP($C173,'1か月一覧'!$A:$AH,'2か月一覧'!G$1,FALSE)</f>
        <v>38778</v>
      </c>
      <c r="H173" s="1">
        <f>VLOOKUP($B173,'1か月一覧'!$A:$AH,'2か月一覧'!H$1,FALSE)+VLOOKUP($C173,'1か月一覧'!$A:$AH,'2か月一覧'!H$1,FALSE)</f>
        <v>38954</v>
      </c>
      <c r="I173" s="1">
        <f>VLOOKUP($B173,'1か月一覧'!$A:$AH,'2か月一覧'!I$1,FALSE)+VLOOKUP($C173,'1か月一覧'!$A:$AH,'2か月一覧'!I$1,FALSE)</f>
        <v>40318</v>
      </c>
      <c r="J173" s="1">
        <f>VLOOKUP($B173,'1か月一覧'!$A:$AH,'2か月一覧'!J$1,FALSE)+VLOOKUP($C173,'1か月一覧'!$A:$AH,'2か月一覧'!J$1,FALSE)</f>
        <v>41352</v>
      </c>
      <c r="K173" s="1">
        <f>VLOOKUP($B173,'1か月一覧'!$A:$AH,'2か月一覧'!K$1,FALSE)+VLOOKUP($C173,'1か月一覧'!$A:$AH,'2か月一覧'!K$1,FALSE)</f>
        <v>71008</v>
      </c>
      <c r="L173" s="1">
        <f>VLOOKUP($B173,'1か月一覧'!$A:$AH,'2か月一覧'!L$1,FALSE)+VLOOKUP($C173,'1か月一覧'!$A:$AH,'2か月一覧'!L$1,FALSE)</f>
        <v>73208</v>
      </c>
      <c r="M173" s="1">
        <f>VLOOKUP($B173,'1か月一覧'!$A:$AH,'2か月一覧'!M$1,FALSE)+VLOOKUP($C173,'1か月一覧'!$A:$AH,'2か月一覧'!M$1,FALSE)</f>
        <v>237108</v>
      </c>
      <c r="N173" s="1">
        <f>VLOOKUP($B173,'1か月一覧'!$A:$AH,'2か月一覧'!N$1,FALSE)+VLOOKUP($C173,'1か月一覧'!$A:$AH,'2か月一覧'!N$1,FALSE)</f>
        <v>35007</v>
      </c>
      <c r="O173" s="1">
        <f>VLOOKUP($B173,'1か月一覧'!$A:$AH,'2か月一覧'!O$1,FALSE)+VLOOKUP($C173,'1か月一覧'!$A:$AH,'2か月一覧'!O$1,FALSE)</f>
        <v>31710</v>
      </c>
      <c r="P173" s="1">
        <f>VLOOKUP($B173,'1か月一覧'!$A:$AH,'2か月一覧'!P$1,FALSE)+VLOOKUP($C173,'1か月一覧'!$A:$AH,'2か月一覧'!P$1,FALSE)</f>
        <v>31710</v>
      </c>
      <c r="Q173" s="1">
        <f>VLOOKUP($B173,'1か月一覧'!$A:$AH,'2か月一覧'!Q$1,FALSE)+VLOOKUP($C173,'1か月一覧'!$A:$AH,'2か月一覧'!Q$1,FALSE)</f>
        <v>31710</v>
      </c>
      <c r="R173" s="1">
        <f>VLOOKUP($B173,'1か月一覧'!$A:$AH,'2か月一覧'!R$1,FALSE)+VLOOKUP($C173,'1か月一覧'!$A:$AH,'2か月一覧'!R$1,FALSE)</f>
        <v>35254</v>
      </c>
      <c r="S173" s="1">
        <f>VLOOKUP($B173,'1か月一覧'!$A:$AH,'2か月一覧'!S$1,FALSE)+VLOOKUP($C173,'1か月一覧'!$A:$AH,'2か月一覧'!S$1,FALSE)</f>
        <v>35414</v>
      </c>
      <c r="T173" s="1">
        <f>VLOOKUP($B173,'1か月一覧'!$A:$AH,'2か月一覧'!T$1,FALSE)+VLOOKUP($C173,'1か月一覧'!$A:$AH,'2か月一覧'!T$1,FALSE)</f>
        <v>36654</v>
      </c>
      <c r="U173" s="1">
        <f>VLOOKUP($B173,'1か月一覧'!$A:$AH,'2か月一覧'!U$1,FALSE)+VLOOKUP($C173,'1か月一覧'!$A:$AH,'2か月一覧'!U$1,FALSE)</f>
        <v>37594</v>
      </c>
      <c r="V173" s="1">
        <f>VLOOKUP($B173,'1か月一覧'!$A:$AH,'2か月一覧'!V$1,FALSE)+VLOOKUP($C173,'1か月一覧'!$A:$AH,'2か月一覧'!V$1,FALSE)</f>
        <v>64554</v>
      </c>
      <c r="W173" s="1">
        <f>VLOOKUP($B173,'1か月一覧'!$A:$AH,'2か月一覧'!W$1,FALSE)+VLOOKUP($C173,'1か月一覧'!$A:$AH,'2か月一覧'!W$1,FALSE)</f>
        <v>66554</v>
      </c>
      <c r="X173" s="1">
        <f>VLOOKUP($B173,'1か月一覧'!$A:$AH,'2か月一覧'!X$1,FALSE)+VLOOKUP($C173,'1か月一覧'!$A:$AH,'2か月一覧'!X$1,FALSE)</f>
        <v>215554</v>
      </c>
      <c r="Y173" s="1">
        <f>VLOOKUP($B173,'1か月一覧'!$A:$AH,'2か月一覧'!Y$1,FALSE)+VLOOKUP($C173,'1か月一覧'!$A:$AH,'2か月一覧'!Y$1,FALSE)</f>
        <v>31826</v>
      </c>
      <c r="Z173" s="1">
        <f>VLOOKUP($B173,'1か月一覧'!$A:$AH,'2か月一覧'!Z$1,FALSE)+VLOOKUP($C173,'1か月一覧'!$A:$AH,'2か月一覧'!Z$1,FALSE)</f>
        <v>3170</v>
      </c>
      <c r="AA173" s="1">
        <f>VLOOKUP($B173,'1か月一覧'!$A:$AH,'2か月一覧'!AA$1,FALSE)+VLOOKUP($C173,'1か月一覧'!$A:$AH,'2か月一覧'!AA$1,FALSE)</f>
        <v>3170</v>
      </c>
      <c r="AB173" s="1">
        <f>VLOOKUP($B173,'1か月一覧'!$A:$AH,'2か月一覧'!AB$1,FALSE)+VLOOKUP($C173,'1か月一覧'!$A:$AH,'2か月一覧'!AB$1,FALSE)</f>
        <v>3170</v>
      </c>
      <c r="AC173" s="1">
        <f>VLOOKUP($B173,'1か月一覧'!$A:$AH,'2か月一覧'!AC$1,FALSE)+VLOOKUP($C173,'1か月一覧'!$A:$AH,'2か月一覧'!AC$1,FALSE)</f>
        <v>3524</v>
      </c>
      <c r="AD173" s="1">
        <f>VLOOKUP($B173,'1か月一覧'!$A:$AH,'2か月一覧'!AD$1,FALSE)+VLOOKUP($C173,'1か月一覧'!$A:$AH,'2か月一覧'!AD$1,FALSE)</f>
        <v>3540</v>
      </c>
      <c r="AE173" s="1">
        <f>VLOOKUP($B173,'1か月一覧'!$A:$AH,'2か月一覧'!AE$1,FALSE)+VLOOKUP($C173,'1か月一覧'!$A:$AH,'2か月一覧'!AE$1,FALSE)</f>
        <v>3664</v>
      </c>
      <c r="AF173" s="1">
        <f>VLOOKUP($B173,'1か月一覧'!$A:$AH,'2か月一覧'!AF$1,FALSE)+VLOOKUP($C173,'1か月一覧'!$A:$AH,'2か月一覧'!AF$1,FALSE)</f>
        <v>3758</v>
      </c>
      <c r="AG173" s="1">
        <f>VLOOKUP($B173,'1か月一覧'!$A:$AH,'2か月一覧'!AG$1,FALSE)+VLOOKUP($C173,'1か月一覧'!$A:$AH,'2か月一覧'!AG$1,FALSE)</f>
        <v>6454</v>
      </c>
      <c r="AH173" s="1">
        <f>VLOOKUP($B173,'1か月一覧'!$A:$AH,'2か月一覧'!AH$1,FALSE)+VLOOKUP($C173,'1か月一覧'!$A:$AH,'2か月一覧'!AH$1,FALSE)</f>
        <v>6654</v>
      </c>
      <c r="AI173" s="1">
        <f>VLOOKUP($B173,'1か月一覧'!$A:$AH,'2か月一覧'!AI$1,FALSE)+VLOOKUP($C173,'1か月一覧'!$A:$AH,'2か月一覧'!AI$1,FALSE)</f>
        <v>21554</v>
      </c>
      <c r="AJ173" s="1">
        <f>VLOOKUP($B173,'1か月一覧'!$A:$AH,'2か月一覧'!AJ$1,FALSE)+VLOOKUP($C173,'1か月一覧'!$A:$AH,'2か月一覧'!AJ$1,FALSE)</f>
        <v>3181</v>
      </c>
    </row>
    <row r="174" spans="1:36">
      <c r="A174" s="1">
        <v>170</v>
      </c>
      <c r="B174" s="1">
        <f t="shared" si="7"/>
        <v>85</v>
      </c>
      <c r="C174" s="1">
        <f t="shared" si="8"/>
        <v>85</v>
      </c>
      <c r="D174" s="1">
        <f>VLOOKUP($B174,'1か月一覧'!$A:$AH,'2か月一覧'!D$1,FALSE)+VLOOKUP($C174,'1か月一覧'!$A:$AH,'2か月一覧'!D$1,FALSE)</f>
        <v>35118</v>
      </c>
      <c r="E174" s="1">
        <f>VLOOKUP($B174,'1か月一覧'!$A:$AH,'2か月一覧'!E$1,FALSE)+VLOOKUP($C174,'1か月一覧'!$A:$AH,'2か月一覧'!E$1,FALSE)</f>
        <v>35118</v>
      </c>
      <c r="F174" s="1">
        <f>VLOOKUP($B174,'1か月一覧'!$A:$AH,'2か月一覧'!F$1,FALSE)+VLOOKUP($C174,'1か月一覧'!$A:$AH,'2か月一覧'!F$1,FALSE)</f>
        <v>35118</v>
      </c>
      <c r="G174" s="1">
        <f>VLOOKUP($B174,'1か月一覧'!$A:$AH,'2か月一覧'!G$1,FALSE)+VLOOKUP($C174,'1か月一覧'!$A:$AH,'2か月一覧'!G$1,FALSE)</f>
        <v>39016</v>
      </c>
      <c r="H174" s="1">
        <f>VLOOKUP($B174,'1か月一覧'!$A:$AH,'2か月一覧'!H$1,FALSE)+VLOOKUP($C174,'1か月一覧'!$A:$AH,'2か月一覧'!H$1,FALSE)</f>
        <v>39192</v>
      </c>
      <c r="I174" s="1">
        <f>VLOOKUP($B174,'1か月一覧'!$A:$AH,'2か月一覧'!I$1,FALSE)+VLOOKUP($C174,'1か月一覧'!$A:$AH,'2か月一覧'!I$1,FALSE)</f>
        <v>40556</v>
      </c>
      <c r="J174" s="1">
        <f>VLOOKUP($B174,'1か月一覧'!$A:$AH,'2か月一覧'!J$1,FALSE)+VLOOKUP($C174,'1か月一覧'!$A:$AH,'2か月一覧'!J$1,FALSE)</f>
        <v>41590</v>
      </c>
      <c r="K174" s="1">
        <f>VLOOKUP($B174,'1か月一覧'!$A:$AH,'2か月一覧'!K$1,FALSE)+VLOOKUP($C174,'1か月一覧'!$A:$AH,'2か月一覧'!K$1,FALSE)</f>
        <v>71246</v>
      </c>
      <c r="L174" s="1">
        <f>VLOOKUP($B174,'1か月一覧'!$A:$AH,'2か月一覧'!L$1,FALSE)+VLOOKUP($C174,'1か月一覧'!$A:$AH,'2か月一覧'!L$1,FALSE)</f>
        <v>73446</v>
      </c>
      <c r="M174" s="1">
        <f>VLOOKUP($B174,'1か月一覧'!$A:$AH,'2か月一覧'!M$1,FALSE)+VLOOKUP($C174,'1か月一覧'!$A:$AH,'2か月一覧'!M$1,FALSE)</f>
        <v>237346</v>
      </c>
      <c r="N174" s="1">
        <f>VLOOKUP($B174,'1か月一覧'!$A:$AH,'2か月一覧'!N$1,FALSE)+VLOOKUP($C174,'1か月一覧'!$A:$AH,'2か月一覧'!N$1,FALSE)</f>
        <v>35238</v>
      </c>
      <c r="O174" s="1">
        <f>VLOOKUP($B174,'1か月一覧'!$A:$AH,'2か月一覧'!O$1,FALSE)+VLOOKUP($C174,'1か月一覧'!$A:$AH,'2か月一覧'!O$1,FALSE)</f>
        <v>31926</v>
      </c>
      <c r="P174" s="1">
        <f>VLOOKUP($B174,'1か月一覧'!$A:$AH,'2か月一覧'!P$1,FALSE)+VLOOKUP($C174,'1か月一覧'!$A:$AH,'2か月一覧'!P$1,FALSE)</f>
        <v>31926</v>
      </c>
      <c r="Q174" s="1">
        <f>VLOOKUP($B174,'1か月一覧'!$A:$AH,'2か月一覧'!Q$1,FALSE)+VLOOKUP($C174,'1か月一覧'!$A:$AH,'2か月一覧'!Q$1,FALSE)</f>
        <v>31926</v>
      </c>
      <c r="R174" s="1">
        <f>VLOOKUP($B174,'1か月一覧'!$A:$AH,'2か月一覧'!R$1,FALSE)+VLOOKUP($C174,'1か月一覧'!$A:$AH,'2か月一覧'!R$1,FALSE)</f>
        <v>35470</v>
      </c>
      <c r="S174" s="1">
        <f>VLOOKUP($B174,'1か月一覧'!$A:$AH,'2か月一覧'!S$1,FALSE)+VLOOKUP($C174,'1か月一覧'!$A:$AH,'2か月一覧'!S$1,FALSE)</f>
        <v>35630</v>
      </c>
      <c r="T174" s="1">
        <f>VLOOKUP($B174,'1か月一覧'!$A:$AH,'2か月一覧'!T$1,FALSE)+VLOOKUP($C174,'1か月一覧'!$A:$AH,'2か月一覧'!T$1,FALSE)</f>
        <v>36870</v>
      </c>
      <c r="U174" s="1">
        <f>VLOOKUP($B174,'1か月一覧'!$A:$AH,'2か月一覧'!U$1,FALSE)+VLOOKUP($C174,'1か月一覧'!$A:$AH,'2か月一覧'!U$1,FALSE)</f>
        <v>37810</v>
      </c>
      <c r="V174" s="1">
        <f>VLOOKUP($B174,'1か月一覧'!$A:$AH,'2か月一覧'!V$1,FALSE)+VLOOKUP($C174,'1か月一覧'!$A:$AH,'2か月一覧'!V$1,FALSE)</f>
        <v>64770</v>
      </c>
      <c r="W174" s="1">
        <f>VLOOKUP($B174,'1か月一覧'!$A:$AH,'2か月一覧'!W$1,FALSE)+VLOOKUP($C174,'1か月一覧'!$A:$AH,'2か月一覧'!W$1,FALSE)</f>
        <v>66770</v>
      </c>
      <c r="X174" s="1">
        <f>VLOOKUP($B174,'1か月一覧'!$A:$AH,'2か月一覧'!X$1,FALSE)+VLOOKUP($C174,'1か月一覧'!$A:$AH,'2か月一覧'!X$1,FALSE)</f>
        <v>215770</v>
      </c>
      <c r="Y174" s="1">
        <f>VLOOKUP($B174,'1か月一覧'!$A:$AH,'2か月一覧'!Y$1,FALSE)+VLOOKUP($C174,'1か月一覧'!$A:$AH,'2か月一覧'!Y$1,FALSE)</f>
        <v>32036</v>
      </c>
      <c r="Z174" s="1">
        <f>VLOOKUP($B174,'1か月一覧'!$A:$AH,'2か月一覧'!Z$1,FALSE)+VLOOKUP($C174,'1か月一覧'!$A:$AH,'2か月一覧'!Z$1,FALSE)</f>
        <v>3192</v>
      </c>
      <c r="AA174" s="1">
        <f>VLOOKUP($B174,'1か月一覧'!$A:$AH,'2か月一覧'!AA$1,FALSE)+VLOOKUP($C174,'1か月一覧'!$A:$AH,'2か月一覧'!AA$1,FALSE)</f>
        <v>3192</v>
      </c>
      <c r="AB174" s="1">
        <f>VLOOKUP($B174,'1か月一覧'!$A:$AH,'2か月一覧'!AB$1,FALSE)+VLOOKUP($C174,'1か月一覧'!$A:$AH,'2か月一覧'!AB$1,FALSE)</f>
        <v>3192</v>
      </c>
      <c r="AC174" s="1">
        <f>VLOOKUP($B174,'1か月一覧'!$A:$AH,'2か月一覧'!AC$1,FALSE)+VLOOKUP($C174,'1か月一覧'!$A:$AH,'2か月一覧'!AC$1,FALSE)</f>
        <v>3546</v>
      </c>
      <c r="AD174" s="1">
        <f>VLOOKUP($B174,'1か月一覧'!$A:$AH,'2か月一覧'!AD$1,FALSE)+VLOOKUP($C174,'1か月一覧'!$A:$AH,'2か月一覧'!AD$1,FALSE)</f>
        <v>3562</v>
      </c>
      <c r="AE174" s="1">
        <f>VLOOKUP($B174,'1か月一覧'!$A:$AH,'2か月一覧'!AE$1,FALSE)+VLOOKUP($C174,'1か月一覧'!$A:$AH,'2か月一覧'!AE$1,FALSE)</f>
        <v>3686</v>
      </c>
      <c r="AF174" s="1">
        <f>VLOOKUP($B174,'1か月一覧'!$A:$AH,'2か月一覧'!AF$1,FALSE)+VLOOKUP($C174,'1か月一覧'!$A:$AH,'2か月一覧'!AF$1,FALSE)</f>
        <v>3780</v>
      </c>
      <c r="AG174" s="1">
        <f>VLOOKUP($B174,'1か月一覧'!$A:$AH,'2か月一覧'!AG$1,FALSE)+VLOOKUP($C174,'1か月一覧'!$A:$AH,'2か月一覧'!AG$1,FALSE)</f>
        <v>6476</v>
      </c>
      <c r="AH174" s="1">
        <f>VLOOKUP($B174,'1か月一覧'!$A:$AH,'2か月一覧'!AH$1,FALSE)+VLOOKUP($C174,'1か月一覧'!$A:$AH,'2か月一覧'!AH$1,FALSE)</f>
        <v>6676</v>
      </c>
      <c r="AI174" s="1">
        <f>VLOOKUP($B174,'1か月一覧'!$A:$AH,'2か月一覧'!AI$1,FALSE)+VLOOKUP($C174,'1か月一覧'!$A:$AH,'2か月一覧'!AI$1,FALSE)</f>
        <v>21576</v>
      </c>
      <c r="AJ174" s="1">
        <f>VLOOKUP($B174,'1か月一覧'!$A:$AH,'2か月一覧'!AJ$1,FALSE)+VLOOKUP($C174,'1か月一覧'!$A:$AH,'2か月一覧'!AJ$1,FALSE)</f>
        <v>3202</v>
      </c>
    </row>
    <row r="175" spans="1:36">
      <c r="A175" s="1">
        <v>171</v>
      </c>
      <c r="B175" s="1">
        <f t="shared" si="7"/>
        <v>86</v>
      </c>
      <c r="C175" s="1">
        <f t="shared" si="8"/>
        <v>85</v>
      </c>
      <c r="D175" s="1">
        <f>VLOOKUP($B175,'1か月一覧'!$A:$AH,'2か月一覧'!D$1,FALSE)+VLOOKUP($C175,'1か月一覧'!$A:$AH,'2か月一覧'!D$1,FALSE)</f>
        <v>35355</v>
      </c>
      <c r="E175" s="1">
        <f>VLOOKUP($B175,'1か月一覧'!$A:$AH,'2か月一覧'!E$1,FALSE)+VLOOKUP($C175,'1か月一覧'!$A:$AH,'2か月一覧'!E$1,FALSE)</f>
        <v>35355</v>
      </c>
      <c r="F175" s="1">
        <f>VLOOKUP($B175,'1か月一覧'!$A:$AH,'2か月一覧'!F$1,FALSE)+VLOOKUP($C175,'1か月一覧'!$A:$AH,'2か月一覧'!F$1,FALSE)</f>
        <v>35355</v>
      </c>
      <c r="G175" s="1">
        <f>VLOOKUP($B175,'1か月一覧'!$A:$AH,'2か月一覧'!G$1,FALSE)+VLOOKUP($C175,'1か月一覧'!$A:$AH,'2か月一覧'!G$1,FALSE)</f>
        <v>39254</v>
      </c>
      <c r="H175" s="1">
        <f>VLOOKUP($B175,'1か月一覧'!$A:$AH,'2か月一覧'!H$1,FALSE)+VLOOKUP($C175,'1か月一覧'!$A:$AH,'2か月一覧'!H$1,FALSE)</f>
        <v>39430</v>
      </c>
      <c r="I175" s="1">
        <f>VLOOKUP($B175,'1か月一覧'!$A:$AH,'2か月一覧'!I$1,FALSE)+VLOOKUP($C175,'1か月一覧'!$A:$AH,'2か月一覧'!I$1,FALSE)</f>
        <v>40794</v>
      </c>
      <c r="J175" s="1">
        <f>VLOOKUP($B175,'1か月一覧'!$A:$AH,'2か月一覧'!J$1,FALSE)+VLOOKUP($C175,'1か月一覧'!$A:$AH,'2か月一覧'!J$1,FALSE)</f>
        <v>41828</v>
      </c>
      <c r="K175" s="1">
        <f>VLOOKUP($B175,'1か月一覧'!$A:$AH,'2か月一覧'!K$1,FALSE)+VLOOKUP($C175,'1か月一覧'!$A:$AH,'2か月一覧'!K$1,FALSE)</f>
        <v>71484</v>
      </c>
      <c r="L175" s="1">
        <f>VLOOKUP($B175,'1か月一覧'!$A:$AH,'2か月一覧'!L$1,FALSE)+VLOOKUP($C175,'1か月一覧'!$A:$AH,'2か月一覧'!L$1,FALSE)</f>
        <v>73684</v>
      </c>
      <c r="M175" s="1">
        <f>VLOOKUP($B175,'1か月一覧'!$A:$AH,'2か月一覧'!M$1,FALSE)+VLOOKUP($C175,'1か月一覧'!$A:$AH,'2か月一覧'!M$1,FALSE)</f>
        <v>237584</v>
      </c>
      <c r="N175" s="1">
        <f>VLOOKUP($B175,'1か月一覧'!$A:$AH,'2か月一覧'!N$1,FALSE)+VLOOKUP($C175,'1か月一覧'!$A:$AH,'2か月一覧'!N$1,FALSE)</f>
        <v>35469</v>
      </c>
      <c r="O175" s="1">
        <f>VLOOKUP($B175,'1か月一覧'!$A:$AH,'2か月一覧'!O$1,FALSE)+VLOOKUP($C175,'1か月一覧'!$A:$AH,'2か月一覧'!O$1,FALSE)</f>
        <v>32142</v>
      </c>
      <c r="P175" s="1">
        <f>VLOOKUP($B175,'1か月一覧'!$A:$AH,'2か月一覧'!P$1,FALSE)+VLOOKUP($C175,'1か月一覧'!$A:$AH,'2か月一覧'!P$1,FALSE)</f>
        <v>32142</v>
      </c>
      <c r="Q175" s="1">
        <f>VLOOKUP($B175,'1か月一覧'!$A:$AH,'2か月一覧'!Q$1,FALSE)+VLOOKUP($C175,'1か月一覧'!$A:$AH,'2か月一覧'!Q$1,FALSE)</f>
        <v>32142</v>
      </c>
      <c r="R175" s="1">
        <f>VLOOKUP($B175,'1か月一覧'!$A:$AH,'2か月一覧'!R$1,FALSE)+VLOOKUP($C175,'1か月一覧'!$A:$AH,'2か月一覧'!R$1,FALSE)</f>
        <v>35686</v>
      </c>
      <c r="S175" s="1">
        <f>VLOOKUP($B175,'1か月一覧'!$A:$AH,'2か月一覧'!S$1,FALSE)+VLOOKUP($C175,'1か月一覧'!$A:$AH,'2か月一覧'!S$1,FALSE)</f>
        <v>35846</v>
      </c>
      <c r="T175" s="1">
        <f>VLOOKUP($B175,'1か月一覧'!$A:$AH,'2か月一覧'!T$1,FALSE)+VLOOKUP($C175,'1か月一覧'!$A:$AH,'2か月一覧'!T$1,FALSE)</f>
        <v>37086</v>
      </c>
      <c r="U175" s="1">
        <f>VLOOKUP($B175,'1か月一覧'!$A:$AH,'2か月一覧'!U$1,FALSE)+VLOOKUP($C175,'1か月一覧'!$A:$AH,'2か月一覧'!U$1,FALSE)</f>
        <v>38026</v>
      </c>
      <c r="V175" s="1">
        <f>VLOOKUP($B175,'1か月一覧'!$A:$AH,'2か月一覧'!V$1,FALSE)+VLOOKUP($C175,'1か月一覧'!$A:$AH,'2か月一覧'!V$1,FALSE)</f>
        <v>64986</v>
      </c>
      <c r="W175" s="1">
        <f>VLOOKUP($B175,'1か月一覧'!$A:$AH,'2か月一覧'!W$1,FALSE)+VLOOKUP($C175,'1か月一覧'!$A:$AH,'2か月一覧'!W$1,FALSE)</f>
        <v>66986</v>
      </c>
      <c r="X175" s="1">
        <f>VLOOKUP($B175,'1か月一覧'!$A:$AH,'2か月一覧'!X$1,FALSE)+VLOOKUP($C175,'1か月一覧'!$A:$AH,'2か月一覧'!X$1,FALSE)</f>
        <v>215986</v>
      </c>
      <c r="Y175" s="1">
        <f>VLOOKUP($B175,'1か月一覧'!$A:$AH,'2か月一覧'!Y$1,FALSE)+VLOOKUP($C175,'1か月一覧'!$A:$AH,'2か月一覧'!Y$1,FALSE)</f>
        <v>32246</v>
      </c>
      <c r="Z175" s="1">
        <f>VLOOKUP($B175,'1か月一覧'!$A:$AH,'2か月一覧'!Z$1,FALSE)+VLOOKUP($C175,'1か月一覧'!$A:$AH,'2か月一覧'!Z$1,FALSE)</f>
        <v>3213</v>
      </c>
      <c r="AA175" s="1">
        <f>VLOOKUP($B175,'1か月一覧'!$A:$AH,'2か月一覧'!AA$1,FALSE)+VLOOKUP($C175,'1か月一覧'!$A:$AH,'2か月一覧'!AA$1,FALSE)</f>
        <v>3213</v>
      </c>
      <c r="AB175" s="1">
        <f>VLOOKUP($B175,'1か月一覧'!$A:$AH,'2か月一覧'!AB$1,FALSE)+VLOOKUP($C175,'1か月一覧'!$A:$AH,'2か月一覧'!AB$1,FALSE)</f>
        <v>3213</v>
      </c>
      <c r="AC175" s="1">
        <f>VLOOKUP($B175,'1か月一覧'!$A:$AH,'2か月一覧'!AC$1,FALSE)+VLOOKUP($C175,'1か月一覧'!$A:$AH,'2か月一覧'!AC$1,FALSE)</f>
        <v>3568</v>
      </c>
      <c r="AD175" s="1">
        <f>VLOOKUP($B175,'1か月一覧'!$A:$AH,'2か月一覧'!AD$1,FALSE)+VLOOKUP($C175,'1か月一覧'!$A:$AH,'2か月一覧'!AD$1,FALSE)</f>
        <v>3584</v>
      </c>
      <c r="AE175" s="1">
        <f>VLOOKUP($B175,'1か月一覧'!$A:$AH,'2か月一覧'!AE$1,FALSE)+VLOOKUP($C175,'1か月一覧'!$A:$AH,'2か月一覧'!AE$1,FALSE)</f>
        <v>3708</v>
      </c>
      <c r="AF175" s="1">
        <f>VLOOKUP($B175,'1か月一覧'!$A:$AH,'2か月一覧'!AF$1,FALSE)+VLOOKUP($C175,'1か月一覧'!$A:$AH,'2か月一覧'!AF$1,FALSE)</f>
        <v>3802</v>
      </c>
      <c r="AG175" s="1">
        <f>VLOOKUP($B175,'1か月一覧'!$A:$AH,'2か月一覧'!AG$1,FALSE)+VLOOKUP($C175,'1か月一覧'!$A:$AH,'2か月一覧'!AG$1,FALSE)</f>
        <v>6498</v>
      </c>
      <c r="AH175" s="1">
        <f>VLOOKUP($B175,'1か月一覧'!$A:$AH,'2か月一覧'!AH$1,FALSE)+VLOOKUP($C175,'1か月一覧'!$A:$AH,'2か月一覧'!AH$1,FALSE)</f>
        <v>6698</v>
      </c>
      <c r="AI175" s="1">
        <f>VLOOKUP($B175,'1か月一覧'!$A:$AH,'2か月一覧'!AI$1,FALSE)+VLOOKUP($C175,'1か月一覧'!$A:$AH,'2か月一覧'!AI$1,FALSE)</f>
        <v>21598</v>
      </c>
      <c r="AJ175" s="1">
        <f>VLOOKUP($B175,'1か月一覧'!$A:$AH,'2か月一覧'!AJ$1,FALSE)+VLOOKUP($C175,'1か月一覧'!$A:$AH,'2か月一覧'!AJ$1,FALSE)</f>
        <v>3223</v>
      </c>
    </row>
    <row r="176" spans="1:36">
      <c r="A176" s="1">
        <v>172</v>
      </c>
      <c r="B176" s="1">
        <f t="shared" si="7"/>
        <v>86</v>
      </c>
      <c r="C176" s="1">
        <f t="shared" si="8"/>
        <v>86</v>
      </c>
      <c r="D176" s="1">
        <f>VLOOKUP($B176,'1か月一覧'!$A:$AH,'2か月一覧'!D$1,FALSE)+VLOOKUP($C176,'1か月一覧'!$A:$AH,'2か月一覧'!D$1,FALSE)</f>
        <v>35592</v>
      </c>
      <c r="E176" s="1">
        <f>VLOOKUP($B176,'1か月一覧'!$A:$AH,'2か月一覧'!E$1,FALSE)+VLOOKUP($C176,'1か月一覧'!$A:$AH,'2か月一覧'!E$1,FALSE)</f>
        <v>35592</v>
      </c>
      <c r="F176" s="1">
        <f>VLOOKUP($B176,'1か月一覧'!$A:$AH,'2か月一覧'!F$1,FALSE)+VLOOKUP($C176,'1か月一覧'!$A:$AH,'2か月一覧'!F$1,FALSE)</f>
        <v>35592</v>
      </c>
      <c r="G176" s="1">
        <f>VLOOKUP($B176,'1か月一覧'!$A:$AH,'2か月一覧'!G$1,FALSE)+VLOOKUP($C176,'1か月一覧'!$A:$AH,'2か月一覧'!G$1,FALSE)</f>
        <v>39492</v>
      </c>
      <c r="H176" s="1">
        <f>VLOOKUP($B176,'1か月一覧'!$A:$AH,'2か月一覧'!H$1,FALSE)+VLOOKUP($C176,'1か月一覧'!$A:$AH,'2か月一覧'!H$1,FALSE)</f>
        <v>39668</v>
      </c>
      <c r="I176" s="1">
        <f>VLOOKUP($B176,'1か月一覧'!$A:$AH,'2か月一覧'!I$1,FALSE)+VLOOKUP($C176,'1か月一覧'!$A:$AH,'2か月一覧'!I$1,FALSE)</f>
        <v>41032</v>
      </c>
      <c r="J176" s="1">
        <f>VLOOKUP($B176,'1か月一覧'!$A:$AH,'2か月一覧'!J$1,FALSE)+VLOOKUP($C176,'1か月一覧'!$A:$AH,'2か月一覧'!J$1,FALSE)</f>
        <v>42066</v>
      </c>
      <c r="K176" s="1">
        <f>VLOOKUP($B176,'1か月一覧'!$A:$AH,'2か月一覧'!K$1,FALSE)+VLOOKUP($C176,'1か月一覧'!$A:$AH,'2か月一覧'!K$1,FALSE)</f>
        <v>71722</v>
      </c>
      <c r="L176" s="1">
        <f>VLOOKUP($B176,'1か月一覧'!$A:$AH,'2か月一覧'!L$1,FALSE)+VLOOKUP($C176,'1か月一覧'!$A:$AH,'2か月一覧'!L$1,FALSE)</f>
        <v>73922</v>
      </c>
      <c r="M176" s="1">
        <f>VLOOKUP($B176,'1か月一覧'!$A:$AH,'2か月一覧'!M$1,FALSE)+VLOOKUP($C176,'1か月一覧'!$A:$AH,'2か月一覧'!M$1,FALSE)</f>
        <v>237822</v>
      </c>
      <c r="N176" s="1">
        <f>VLOOKUP($B176,'1か月一覧'!$A:$AH,'2か月一覧'!N$1,FALSE)+VLOOKUP($C176,'1か月一覧'!$A:$AH,'2か月一覧'!N$1,FALSE)</f>
        <v>35700</v>
      </c>
      <c r="O176" s="1">
        <f>VLOOKUP($B176,'1か月一覧'!$A:$AH,'2か月一覧'!O$1,FALSE)+VLOOKUP($C176,'1か月一覧'!$A:$AH,'2か月一覧'!O$1,FALSE)</f>
        <v>32358</v>
      </c>
      <c r="P176" s="1">
        <f>VLOOKUP($B176,'1か月一覧'!$A:$AH,'2か月一覧'!P$1,FALSE)+VLOOKUP($C176,'1か月一覧'!$A:$AH,'2か月一覧'!P$1,FALSE)</f>
        <v>32358</v>
      </c>
      <c r="Q176" s="1">
        <f>VLOOKUP($B176,'1か月一覧'!$A:$AH,'2か月一覧'!Q$1,FALSE)+VLOOKUP($C176,'1か月一覧'!$A:$AH,'2か月一覧'!Q$1,FALSE)</f>
        <v>32358</v>
      </c>
      <c r="R176" s="1">
        <f>VLOOKUP($B176,'1か月一覧'!$A:$AH,'2か月一覧'!R$1,FALSE)+VLOOKUP($C176,'1か月一覧'!$A:$AH,'2か月一覧'!R$1,FALSE)</f>
        <v>35902</v>
      </c>
      <c r="S176" s="1">
        <f>VLOOKUP($B176,'1か月一覧'!$A:$AH,'2か月一覧'!S$1,FALSE)+VLOOKUP($C176,'1か月一覧'!$A:$AH,'2か月一覧'!S$1,FALSE)</f>
        <v>36062</v>
      </c>
      <c r="T176" s="1">
        <f>VLOOKUP($B176,'1か月一覧'!$A:$AH,'2か月一覧'!T$1,FALSE)+VLOOKUP($C176,'1か月一覧'!$A:$AH,'2か月一覧'!T$1,FALSE)</f>
        <v>37302</v>
      </c>
      <c r="U176" s="1">
        <f>VLOOKUP($B176,'1か月一覧'!$A:$AH,'2か月一覧'!U$1,FALSE)+VLOOKUP($C176,'1か月一覧'!$A:$AH,'2か月一覧'!U$1,FALSE)</f>
        <v>38242</v>
      </c>
      <c r="V176" s="1">
        <f>VLOOKUP($B176,'1か月一覧'!$A:$AH,'2か月一覧'!V$1,FALSE)+VLOOKUP($C176,'1か月一覧'!$A:$AH,'2か月一覧'!V$1,FALSE)</f>
        <v>65202</v>
      </c>
      <c r="W176" s="1">
        <f>VLOOKUP($B176,'1か月一覧'!$A:$AH,'2か月一覧'!W$1,FALSE)+VLOOKUP($C176,'1か月一覧'!$A:$AH,'2か月一覧'!W$1,FALSE)</f>
        <v>67202</v>
      </c>
      <c r="X176" s="1">
        <f>VLOOKUP($B176,'1か月一覧'!$A:$AH,'2か月一覧'!X$1,FALSE)+VLOOKUP($C176,'1か月一覧'!$A:$AH,'2か月一覧'!X$1,FALSE)</f>
        <v>216202</v>
      </c>
      <c r="Y176" s="1">
        <f>VLOOKUP($B176,'1か月一覧'!$A:$AH,'2か月一覧'!Y$1,FALSE)+VLOOKUP($C176,'1か月一覧'!$A:$AH,'2か月一覧'!Y$1,FALSE)</f>
        <v>32456</v>
      </c>
      <c r="Z176" s="1">
        <f>VLOOKUP($B176,'1か月一覧'!$A:$AH,'2か月一覧'!Z$1,FALSE)+VLOOKUP($C176,'1か月一覧'!$A:$AH,'2か月一覧'!Z$1,FALSE)</f>
        <v>3234</v>
      </c>
      <c r="AA176" s="1">
        <f>VLOOKUP($B176,'1か月一覧'!$A:$AH,'2か月一覧'!AA$1,FALSE)+VLOOKUP($C176,'1か月一覧'!$A:$AH,'2か月一覧'!AA$1,FALSE)</f>
        <v>3234</v>
      </c>
      <c r="AB176" s="1">
        <f>VLOOKUP($B176,'1か月一覧'!$A:$AH,'2か月一覧'!AB$1,FALSE)+VLOOKUP($C176,'1か月一覧'!$A:$AH,'2か月一覧'!AB$1,FALSE)</f>
        <v>3234</v>
      </c>
      <c r="AC176" s="1">
        <f>VLOOKUP($B176,'1か月一覧'!$A:$AH,'2か月一覧'!AC$1,FALSE)+VLOOKUP($C176,'1か月一覧'!$A:$AH,'2か月一覧'!AC$1,FALSE)</f>
        <v>3590</v>
      </c>
      <c r="AD176" s="1">
        <f>VLOOKUP($B176,'1か月一覧'!$A:$AH,'2か月一覧'!AD$1,FALSE)+VLOOKUP($C176,'1か月一覧'!$A:$AH,'2か月一覧'!AD$1,FALSE)</f>
        <v>3606</v>
      </c>
      <c r="AE176" s="1">
        <f>VLOOKUP($B176,'1か月一覧'!$A:$AH,'2か月一覧'!AE$1,FALSE)+VLOOKUP($C176,'1か月一覧'!$A:$AH,'2か月一覧'!AE$1,FALSE)</f>
        <v>3730</v>
      </c>
      <c r="AF176" s="1">
        <f>VLOOKUP($B176,'1か月一覧'!$A:$AH,'2か月一覧'!AF$1,FALSE)+VLOOKUP($C176,'1か月一覧'!$A:$AH,'2か月一覧'!AF$1,FALSE)</f>
        <v>3824</v>
      </c>
      <c r="AG176" s="1">
        <f>VLOOKUP($B176,'1か月一覧'!$A:$AH,'2か月一覧'!AG$1,FALSE)+VLOOKUP($C176,'1か月一覧'!$A:$AH,'2か月一覧'!AG$1,FALSE)</f>
        <v>6520</v>
      </c>
      <c r="AH176" s="1">
        <f>VLOOKUP($B176,'1か月一覧'!$A:$AH,'2か月一覧'!AH$1,FALSE)+VLOOKUP($C176,'1か月一覧'!$A:$AH,'2か月一覧'!AH$1,FALSE)</f>
        <v>6720</v>
      </c>
      <c r="AI176" s="1">
        <f>VLOOKUP($B176,'1か月一覧'!$A:$AH,'2か月一覧'!AI$1,FALSE)+VLOOKUP($C176,'1か月一覧'!$A:$AH,'2か月一覧'!AI$1,FALSE)</f>
        <v>21620</v>
      </c>
      <c r="AJ176" s="1">
        <f>VLOOKUP($B176,'1か月一覧'!$A:$AH,'2か月一覧'!AJ$1,FALSE)+VLOOKUP($C176,'1か月一覧'!$A:$AH,'2か月一覧'!AJ$1,FALSE)</f>
        <v>3244</v>
      </c>
    </row>
    <row r="177" spans="1:36">
      <c r="A177" s="1">
        <v>173</v>
      </c>
      <c r="B177" s="1">
        <f t="shared" si="7"/>
        <v>87</v>
      </c>
      <c r="C177" s="1">
        <f t="shared" si="8"/>
        <v>86</v>
      </c>
      <c r="D177" s="1">
        <f>VLOOKUP($B177,'1か月一覧'!$A:$AH,'2か月一覧'!D$1,FALSE)+VLOOKUP($C177,'1か月一覧'!$A:$AH,'2か月一覧'!D$1,FALSE)</f>
        <v>35830</v>
      </c>
      <c r="E177" s="1">
        <f>VLOOKUP($B177,'1か月一覧'!$A:$AH,'2か月一覧'!E$1,FALSE)+VLOOKUP($C177,'1か月一覧'!$A:$AH,'2か月一覧'!E$1,FALSE)</f>
        <v>35830</v>
      </c>
      <c r="F177" s="1">
        <f>VLOOKUP($B177,'1か月一覧'!$A:$AH,'2か月一覧'!F$1,FALSE)+VLOOKUP($C177,'1か月一覧'!$A:$AH,'2か月一覧'!F$1,FALSE)</f>
        <v>35830</v>
      </c>
      <c r="G177" s="1">
        <f>VLOOKUP($B177,'1か月一覧'!$A:$AH,'2か月一覧'!G$1,FALSE)+VLOOKUP($C177,'1か月一覧'!$A:$AH,'2か月一覧'!G$1,FALSE)</f>
        <v>39729</v>
      </c>
      <c r="H177" s="1">
        <f>VLOOKUP($B177,'1か月一覧'!$A:$AH,'2か月一覧'!H$1,FALSE)+VLOOKUP($C177,'1か月一覧'!$A:$AH,'2か月一覧'!H$1,FALSE)</f>
        <v>39905</v>
      </c>
      <c r="I177" s="1">
        <f>VLOOKUP($B177,'1か月一覧'!$A:$AH,'2か月一覧'!I$1,FALSE)+VLOOKUP($C177,'1か月一覧'!$A:$AH,'2か月一覧'!I$1,FALSE)</f>
        <v>41269</v>
      </c>
      <c r="J177" s="1">
        <f>VLOOKUP($B177,'1か月一覧'!$A:$AH,'2か月一覧'!J$1,FALSE)+VLOOKUP($C177,'1か月一覧'!$A:$AH,'2か月一覧'!J$1,FALSE)</f>
        <v>42303</v>
      </c>
      <c r="K177" s="1">
        <f>VLOOKUP($B177,'1か月一覧'!$A:$AH,'2か月一覧'!K$1,FALSE)+VLOOKUP($C177,'1か月一覧'!$A:$AH,'2か月一覧'!K$1,FALSE)</f>
        <v>71959</v>
      </c>
      <c r="L177" s="1">
        <f>VLOOKUP($B177,'1か月一覧'!$A:$AH,'2か月一覧'!L$1,FALSE)+VLOOKUP($C177,'1か月一覧'!$A:$AH,'2か月一覧'!L$1,FALSE)</f>
        <v>74159</v>
      </c>
      <c r="M177" s="1">
        <f>VLOOKUP($B177,'1か月一覧'!$A:$AH,'2か月一覧'!M$1,FALSE)+VLOOKUP($C177,'1か月一覧'!$A:$AH,'2か月一覧'!M$1,FALSE)</f>
        <v>238059</v>
      </c>
      <c r="N177" s="1">
        <f>VLOOKUP($B177,'1か月一覧'!$A:$AH,'2か月一覧'!N$1,FALSE)+VLOOKUP($C177,'1か月一覧'!$A:$AH,'2か月一覧'!N$1,FALSE)</f>
        <v>35931</v>
      </c>
      <c r="O177" s="1">
        <f>VLOOKUP($B177,'1か月一覧'!$A:$AH,'2か月一覧'!O$1,FALSE)+VLOOKUP($C177,'1か月一覧'!$A:$AH,'2か月一覧'!O$1,FALSE)</f>
        <v>32574</v>
      </c>
      <c r="P177" s="1">
        <f>VLOOKUP($B177,'1か月一覧'!$A:$AH,'2か月一覧'!P$1,FALSE)+VLOOKUP($C177,'1か月一覧'!$A:$AH,'2か月一覧'!P$1,FALSE)</f>
        <v>32574</v>
      </c>
      <c r="Q177" s="1">
        <f>VLOOKUP($B177,'1か月一覧'!$A:$AH,'2か月一覧'!Q$1,FALSE)+VLOOKUP($C177,'1か月一覧'!$A:$AH,'2か月一覧'!Q$1,FALSE)</f>
        <v>32574</v>
      </c>
      <c r="R177" s="1">
        <f>VLOOKUP($B177,'1か月一覧'!$A:$AH,'2か月一覧'!R$1,FALSE)+VLOOKUP($C177,'1か月一覧'!$A:$AH,'2か月一覧'!R$1,FALSE)</f>
        <v>36118</v>
      </c>
      <c r="S177" s="1">
        <f>VLOOKUP($B177,'1か月一覧'!$A:$AH,'2か月一覧'!S$1,FALSE)+VLOOKUP($C177,'1か月一覧'!$A:$AH,'2か月一覧'!S$1,FALSE)</f>
        <v>36278</v>
      </c>
      <c r="T177" s="1">
        <f>VLOOKUP($B177,'1か月一覧'!$A:$AH,'2か月一覧'!T$1,FALSE)+VLOOKUP($C177,'1か月一覧'!$A:$AH,'2か月一覧'!T$1,FALSE)</f>
        <v>37518</v>
      </c>
      <c r="U177" s="1">
        <f>VLOOKUP($B177,'1か月一覧'!$A:$AH,'2か月一覧'!U$1,FALSE)+VLOOKUP($C177,'1か月一覧'!$A:$AH,'2か月一覧'!U$1,FALSE)</f>
        <v>38458</v>
      </c>
      <c r="V177" s="1">
        <f>VLOOKUP($B177,'1か月一覧'!$A:$AH,'2か月一覧'!V$1,FALSE)+VLOOKUP($C177,'1か月一覧'!$A:$AH,'2か月一覧'!V$1,FALSE)</f>
        <v>65418</v>
      </c>
      <c r="W177" s="1">
        <f>VLOOKUP($B177,'1か月一覧'!$A:$AH,'2か月一覧'!W$1,FALSE)+VLOOKUP($C177,'1か月一覧'!$A:$AH,'2か月一覧'!W$1,FALSE)</f>
        <v>67418</v>
      </c>
      <c r="X177" s="1">
        <f>VLOOKUP($B177,'1か月一覧'!$A:$AH,'2か月一覧'!X$1,FALSE)+VLOOKUP($C177,'1か月一覧'!$A:$AH,'2か月一覧'!X$1,FALSE)</f>
        <v>216418</v>
      </c>
      <c r="Y177" s="1">
        <f>VLOOKUP($B177,'1か月一覧'!$A:$AH,'2か月一覧'!Y$1,FALSE)+VLOOKUP($C177,'1か月一覧'!$A:$AH,'2か月一覧'!Y$1,FALSE)</f>
        <v>32666</v>
      </c>
      <c r="Z177" s="1">
        <f>VLOOKUP($B177,'1か月一覧'!$A:$AH,'2か月一覧'!Z$1,FALSE)+VLOOKUP($C177,'1か月一覧'!$A:$AH,'2か月一覧'!Z$1,FALSE)</f>
        <v>3256</v>
      </c>
      <c r="AA177" s="1">
        <f>VLOOKUP($B177,'1か月一覧'!$A:$AH,'2か月一覧'!AA$1,FALSE)+VLOOKUP($C177,'1か月一覧'!$A:$AH,'2か月一覧'!AA$1,FALSE)</f>
        <v>3256</v>
      </c>
      <c r="AB177" s="1">
        <f>VLOOKUP($B177,'1か月一覧'!$A:$AH,'2か月一覧'!AB$1,FALSE)+VLOOKUP($C177,'1か月一覧'!$A:$AH,'2か月一覧'!AB$1,FALSE)</f>
        <v>3256</v>
      </c>
      <c r="AC177" s="1">
        <f>VLOOKUP($B177,'1か月一覧'!$A:$AH,'2か月一覧'!AC$1,FALSE)+VLOOKUP($C177,'1か月一覧'!$A:$AH,'2か月一覧'!AC$1,FALSE)</f>
        <v>3611</v>
      </c>
      <c r="AD177" s="1">
        <f>VLOOKUP($B177,'1か月一覧'!$A:$AH,'2か月一覧'!AD$1,FALSE)+VLOOKUP($C177,'1か月一覧'!$A:$AH,'2か月一覧'!AD$1,FALSE)</f>
        <v>3627</v>
      </c>
      <c r="AE177" s="1">
        <f>VLOOKUP($B177,'1か月一覧'!$A:$AH,'2か月一覧'!AE$1,FALSE)+VLOOKUP($C177,'1か月一覧'!$A:$AH,'2か月一覧'!AE$1,FALSE)</f>
        <v>3751</v>
      </c>
      <c r="AF177" s="1">
        <f>VLOOKUP($B177,'1か月一覧'!$A:$AH,'2か月一覧'!AF$1,FALSE)+VLOOKUP($C177,'1か月一覧'!$A:$AH,'2か月一覧'!AF$1,FALSE)</f>
        <v>3845</v>
      </c>
      <c r="AG177" s="1">
        <f>VLOOKUP($B177,'1か月一覧'!$A:$AH,'2か月一覧'!AG$1,FALSE)+VLOOKUP($C177,'1か月一覧'!$A:$AH,'2か月一覧'!AG$1,FALSE)</f>
        <v>6541</v>
      </c>
      <c r="AH177" s="1">
        <f>VLOOKUP($B177,'1か月一覧'!$A:$AH,'2か月一覧'!AH$1,FALSE)+VLOOKUP($C177,'1か月一覧'!$A:$AH,'2か月一覧'!AH$1,FALSE)</f>
        <v>6741</v>
      </c>
      <c r="AI177" s="1">
        <f>VLOOKUP($B177,'1か月一覧'!$A:$AH,'2か月一覧'!AI$1,FALSE)+VLOOKUP($C177,'1か月一覧'!$A:$AH,'2か月一覧'!AI$1,FALSE)</f>
        <v>21641</v>
      </c>
      <c r="AJ177" s="1">
        <f>VLOOKUP($B177,'1か月一覧'!$A:$AH,'2か月一覧'!AJ$1,FALSE)+VLOOKUP($C177,'1か月一覧'!$A:$AH,'2か月一覧'!AJ$1,FALSE)</f>
        <v>3265</v>
      </c>
    </row>
    <row r="178" spans="1:36">
      <c r="A178" s="1">
        <v>174</v>
      </c>
      <c r="B178" s="1">
        <f t="shared" si="7"/>
        <v>87</v>
      </c>
      <c r="C178" s="1">
        <f t="shared" si="8"/>
        <v>87</v>
      </c>
      <c r="D178" s="1">
        <f>VLOOKUP($B178,'1か月一覧'!$A:$AH,'2か月一覧'!D$1,FALSE)+VLOOKUP($C178,'1か月一覧'!$A:$AH,'2か月一覧'!D$1,FALSE)</f>
        <v>36068</v>
      </c>
      <c r="E178" s="1">
        <f>VLOOKUP($B178,'1か月一覧'!$A:$AH,'2か月一覧'!E$1,FALSE)+VLOOKUP($C178,'1か月一覧'!$A:$AH,'2か月一覧'!E$1,FALSE)</f>
        <v>36068</v>
      </c>
      <c r="F178" s="1">
        <f>VLOOKUP($B178,'1か月一覧'!$A:$AH,'2か月一覧'!F$1,FALSE)+VLOOKUP($C178,'1か月一覧'!$A:$AH,'2か月一覧'!F$1,FALSE)</f>
        <v>36068</v>
      </c>
      <c r="G178" s="1">
        <f>VLOOKUP($B178,'1か月一覧'!$A:$AH,'2か月一覧'!G$1,FALSE)+VLOOKUP($C178,'1か月一覧'!$A:$AH,'2か月一覧'!G$1,FALSE)</f>
        <v>39966</v>
      </c>
      <c r="H178" s="1">
        <f>VLOOKUP($B178,'1か月一覧'!$A:$AH,'2か月一覧'!H$1,FALSE)+VLOOKUP($C178,'1か月一覧'!$A:$AH,'2か月一覧'!H$1,FALSE)</f>
        <v>40142</v>
      </c>
      <c r="I178" s="1">
        <f>VLOOKUP($B178,'1か月一覧'!$A:$AH,'2か月一覧'!I$1,FALSE)+VLOOKUP($C178,'1か月一覧'!$A:$AH,'2か月一覧'!I$1,FALSE)</f>
        <v>41506</v>
      </c>
      <c r="J178" s="1">
        <f>VLOOKUP($B178,'1か月一覧'!$A:$AH,'2か月一覧'!J$1,FALSE)+VLOOKUP($C178,'1か月一覧'!$A:$AH,'2か月一覧'!J$1,FALSE)</f>
        <v>42540</v>
      </c>
      <c r="K178" s="1">
        <f>VLOOKUP($B178,'1か月一覧'!$A:$AH,'2か月一覧'!K$1,FALSE)+VLOOKUP($C178,'1か月一覧'!$A:$AH,'2か月一覧'!K$1,FALSE)</f>
        <v>72196</v>
      </c>
      <c r="L178" s="1">
        <f>VLOOKUP($B178,'1か月一覧'!$A:$AH,'2か月一覧'!L$1,FALSE)+VLOOKUP($C178,'1か月一覧'!$A:$AH,'2か月一覧'!L$1,FALSE)</f>
        <v>74396</v>
      </c>
      <c r="M178" s="1">
        <f>VLOOKUP($B178,'1か月一覧'!$A:$AH,'2か月一覧'!M$1,FALSE)+VLOOKUP($C178,'1か月一覧'!$A:$AH,'2か月一覧'!M$1,FALSE)</f>
        <v>238296</v>
      </c>
      <c r="N178" s="1">
        <f>VLOOKUP($B178,'1か月一覧'!$A:$AH,'2か月一覧'!N$1,FALSE)+VLOOKUP($C178,'1か月一覧'!$A:$AH,'2か月一覧'!N$1,FALSE)</f>
        <v>36162</v>
      </c>
      <c r="O178" s="1">
        <f>VLOOKUP($B178,'1か月一覧'!$A:$AH,'2か月一覧'!O$1,FALSE)+VLOOKUP($C178,'1か月一覧'!$A:$AH,'2か月一覧'!O$1,FALSE)</f>
        <v>32790</v>
      </c>
      <c r="P178" s="1">
        <f>VLOOKUP($B178,'1か月一覧'!$A:$AH,'2か月一覧'!P$1,FALSE)+VLOOKUP($C178,'1か月一覧'!$A:$AH,'2か月一覧'!P$1,FALSE)</f>
        <v>32790</v>
      </c>
      <c r="Q178" s="1">
        <f>VLOOKUP($B178,'1か月一覧'!$A:$AH,'2か月一覧'!Q$1,FALSE)+VLOOKUP($C178,'1か月一覧'!$A:$AH,'2か月一覧'!Q$1,FALSE)</f>
        <v>32790</v>
      </c>
      <c r="R178" s="1">
        <f>VLOOKUP($B178,'1か月一覧'!$A:$AH,'2か月一覧'!R$1,FALSE)+VLOOKUP($C178,'1か月一覧'!$A:$AH,'2か月一覧'!R$1,FALSE)</f>
        <v>36334</v>
      </c>
      <c r="S178" s="1">
        <f>VLOOKUP($B178,'1か月一覧'!$A:$AH,'2か月一覧'!S$1,FALSE)+VLOOKUP($C178,'1か月一覧'!$A:$AH,'2か月一覧'!S$1,FALSE)</f>
        <v>36494</v>
      </c>
      <c r="T178" s="1">
        <f>VLOOKUP($B178,'1か月一覧'!$A:$AH,'2か月一覧'!T$1,FALSE)+VLOOKUP($C178,'1か月一覧'!$A:$AH,'2か月一覧'!T$1,FALSE)</f>
        <v>37734</v>
      </c>
      <c r="U178" s="1">
        <f>VLOOKUP($B178,'1か月一覧'!$A:$AH,'2か月一覧'!U$1,FALSE)+VLOOKUP($C178,'1か月一覧'!$A:$AH,'2か月一覧'!U$1,FALSE)</f>
        <v>38674</v>
      </c>
      <c r="V178" s="1">
        <f>VLOOKUP($B178,'1か月一覧'!$A:$AH,'2か月一覧'!V$1,FALSE)+VLOOKUP($C178,'1か月一覧'!$A:$AH,'2か月一覧'!V$1,FALSE)</f>
        <v>65634</v>
      </c>
      <c r="W178" s="1">
        <f>VLOOKUP($B178,'1か月一覧'!$A:$AH,'2か月一覧'!W$1,FALSE)+VLOOKUP($C178,'1か月一覧'!$A:$AH,'2か月一覧'!W$1,FALSE)</f>
        <v>67634</v>
      </c>
      <c r="X178" s="1">
        <f>VLOOKUP($B178,'1か月一覧'!$A:$AH,'2か月一覧'!X$1,FALSE)+VLOOKUP($C178,'1か月一覧'!$A:$AH,'2か月一覧'!X$1,FALSE)</f>
        <v>216634</v>
      </c>
      <c r="Y178" s="1">
        <f>VLOOKUP($B178,'1か月一覧'!$A:$AH,'2か月一覧'!Y$1,FALSE)+VLOOKUP($C178,'1か月一覧'!$A:$AH,'2か月一覧'!Y$1,FALSE)</f>
        <v>32876</v>
      </c>
      <c r="Z178" s="1">
        <f>VLOOKUP($B178,'1か月一覧'!$A:$AH,'2か月一覧'!Z$1,FALSE)+VLOOKUP($C178,'1か月一覧'!$A:$AH,'2か月一覧'!Z$1,FALSE)</f>
        <v>3278</v>
      </c>
      <c r="AA178" s="1">
        <f>VLOOKUP($B178,'1か月一覧'!$A:$AH,'2か月一覧'!AA$1,FALSE)+VLOOKUP($C178,'1か月一覧'!$A:$AH,'2か月一覧'!AA$1,FALSE)</f>
        <v>3278</v>
      </c>
      <c r="AB178" s="1">
        <f>VLOOKUP($B178,'1か月一覧'!$A:$AH,'2か月一覧'!AB$1,FALSE)+VLOOKUP($C178,'1か月一覧'!$A:$AH,'2か月一覧'!AB$1,FALSE)</f>
        <v>3278</v>
      </c>
      <c r="AC178" s="1">
        <f>VLOOKUP($B178,'1か月一覧'!$A:$AH,'2か月一覧'!AC$1,FALSE)+VLOOKUP($C178,'1か月一覧'!$A:$AH,'2か月一覧'!AC$1,FALSE)</f>
        <v>3632</v>
      </c>
      <c r="AD178" s="1">
        <f>VLOOKUP($B178,'1か月一覧'!$A:$AH,'2か月一覧'!AD$1,FALSE)+VLOOKUP($C178,'1か月一覧'!$A:$AH,'2か月一覧'!AD$1,FALSE)</f>
        <v>3648</v>
      </c>
      <c r="AE178" s="1">
        <f>VLOOKUP($B178,'1か月一覧'!$A:$AH,'2か月一覧'!AE$1,FALSE)+VLOOKUP($C178,'1か月一覧'!$A:$AH,'2か月一覧'!AE$1,FALSE)</f>
        <v>3772</v>
      </c>
      <c r="AF178" s="1">
        <f>VLOOKUP($B178,'1か月一覧'!$A:$AH,'2か月一覧'!AF$1,FALSE)+VLOOKUP($C178,'1か月一覧'!$A:$AH,'2か月一覧'!AF$1,FALSE)</f>
        <v>3866</v>
      </c>
      <c r="AG178" s="1">
        <f>VLOOKUP($B178,'1か月一覧'!$A:$AH,'2か月一覧'!AG$1,FALSE)+VLOOKUP($C178,'1か月一覧'!$A:$AH,'2か月一覧'!AG$1,FALSE)</f>
        <v>6562</v>
      </c>
      <c r="AH178" s="1">
        <f>VLOOKUP($B178,'1か月一覧'!$A:$AH,'2か月一覧'!AH$1,FALSE)+VLOOKUP($C178,'1か月一覧'!$A:$AH,'2か月一覧'!AH$1,FALSE)</f>
        <v>6762</v>
      </c>
      <c r="AI178" s="1">
        <f>VLOOKUP($B178,'1か月一覧'!$A:$AH,'2か月一覧'!AI$1,FALSE)+VLOOKUP($C178,'1か月一覧'!$A:$AH,'2か月一覧'!AI$1,FALSE)</f>
        <v>21662</v>
      </c>
      <c r="AJ178" s="1">
        <f>VLOOKUP($B178,'1か月一覧'!$A:$AH,'2か月一覧'!AJ$1,FALSE)+VLOOKUP($C178,'1か月一覧'!$A:$AH,'2か月一覧'!AJ$1,FALSE)</f>
        <v>3286</v>
      </c>
    </row>
    <row r="179" spans="1:36">
      <c r="A179" s="1">
        <v>175</v>
      </c>
      <c r="B179" s="1">
        <f t="shared" si="7"/>
        <v>88</v>
      </c>
      <c r="C179" s="1">
        <f t="shared" si="8"/>
        <v>87</v>
      </c>
      <c r="D179" s="1">
        <f>VLOOKUP($B179,'1か月一覧'!$A:$AH,'2か月一覧'!D$1,FALSE)+VLOOKUP($C179,'1か月一覧'!$A:$AH,'2か月一覧'!D$1,FALSE)</f>
        <v>36306</v>
      </c>
      <c r="E179" s="1">
        <f>VLOOKUP($B179,'1か月一覧'!$A:$AH,'2か月一覧'!E$1,FALSE)+VLOOKUP($C179,'1か月一覧'!$A:$AH,'2か月一覧'!E$1,FALSE)</f>
        <v>36306</v>
      </c>
      <c r="F179" s="1">
        <f>VLOOKUP($B179,'1か月一覧'!$A:$AH,'2か月一覧'!F$1,FALSE)+VLOOKUP($C179,'1か月一覧'!$A:$AH,'2か月一覧'!F$1,FALSE)</f>
        <v>36306</v>
      </c>
      <c r="G179" s="1">
        <f>VLOOKUP($B179,'1か月一覧'!$A:$AH,'2か月一覧'!G$1,FALSE)+VLOOKUP($C179,'1か月一覧'!$A:$AH,'2か月一覧'!G$1,FALSE)</f>
        <v>40204</v>
      </c>
      <c r="H179" s="1">
        <f>VLOOKUP($B179,'1か月一覧'!$A:$AH,'2か月一覧'!H$1,FALSE)+VLOOKUP($C179,'1か月一覧'!$A:$AH,'2か月一覧'!H$1,FALSE)</f>
        <v>40380</v>
      </c>
      <c r="I179" s="1">
        <f>VLOOKUP($B179,'1か月一覧'!$A:$AH,'2か月一覧'!I$1,FALSE)+VLOOKUP($C179,'1か月一覧'!$A:$AH,'2か月一覧'!I$1,FALSE)</f>
        <v>41744</v>
      </c>
      <c r="J179" s="1">
        <f>VLOOKUP($B179,'1か月一覧'!$A:$AH,'2か月一覧'!J$1,FALSE)+VLOOKUP($C179,'1か月一覧'!$A:$AH,'2か月一覧'!J$1,FALSE)</f>
        <v>42778</v>
      </c>
      <c r="K179" s="1">
        <f>VLOOKUP($B179,'1か月一覧'!$A:$AH,'2か月一覧'!K$1,FALSE)+VLOOKUP($C179,'1か月一覧'!$A:$AH,'2か月一覧'!K$1,FALSE)</f>
        <v>72434</v>
      </c>
      <c r="L179" s="1">
        <f>VLOOKUP($B179,'1か月一覧'!$A:$AH,'2か月一覧'!L$1,FALSE)+VLOOKUP($C179,'1か月一覧'!$A:$AH,'2か月一覧'!L$1,FALSE)</f>
        <v>74634</v>
      </c>
      <c r="M179" s="1">
        <f>VLOOKUP($B179,'1か月一覧'!$A:$AH,'2か月一覧'!M$1,FALSE)+VLOOKUP($C179,'1か月一覧'!$A:$AH,'2か月一覧'!M$1,FALSE)</f>
        <v>238534</v>
      </c>
      <c r="N179" s="1">
        <f>VLOOKUP($B179,'1か月一覧'!$A:$AH,'2か月一覧'!N$1,FALSE)+VLOOKUP($C179,'1か月一覧'!$A:$AH,'2か月一覧'!N$1,FALSE)</f>
        <v>36393</v>
      </c>
      <c r="O179" s="1">
        <f>VLOOKUP($B179,'1か月一覧'!$A:$AH,'2か月一覧'!O$1,FALSE)+VLOOKUP($C179,'1か月一覧'!$A:$AH,'2か月一覧'!O$1,FALSE)</f>
        <v>33006</v>
      </c>
      <c r="P179" s="1">
        <f>VLOOKUP($B179,'1か月一覧'!$A:$AH,'2か月一覧'!P$1,FALSE)+VLOOKUP($C179,'1か月一覧'!$A:$AH,'2か月一覧'!P$1,FALSE)</f>
        <v>33006</v>
      </c>
      <c r="Q179" s="1">
        <f>VLOOKUP($B179,'1か月一覧'!$A:$AH,'2か月一覧'!Q$1,FALSE)+VLOOKUP($C179,'1か月一覧'!$A:$AH,'2か月一覧'!Q$1,FALSE)</f>
        <v>33006</v>
      </c>
      <c r="R179" s="1">
        <f>VLOOKUP($B179,'1か月一覧'!$A:$AH,'2か月一覧'!R$1,FALSE)+VLOOKUP($C179,'1か月一覧'!$A:$AH,'2か月一覧'!R$1,FALSE)</f>
        <v>36550</v>
      </c>
      <c r="S179" s="1">
        <f>VLOOKUP($B179,'1か月一覧'!$A:$AH,'2か月一覧'!S$1,FALSE)+VLOOKUP($C179,'1か月一覧'!$A:$AH,'2か月一覧'!S$1,FALSE)</f>
        <v>36710</v>
      </c>
      <c r="T179" s="1">
        <f>VLOOKUP($B179,'1か月一覧'!$A:$AH,'2か月一覧'!T$1,FALSE)+VLOOKUP($C179,'1か月一覧'!$A:$AH,'2か月一覧'!T$1,FALSE)</f>
        <v>37950</v>
      </c>
      <c r="U179" s="1">
        <f>VLOOKUP($B179,'1か月一覧'!$A:$AH,'2か月一覧'!U$1,FALSE)+VLOOKUP($C179,'1か月一覧'!$A:$AH,'2か月一覧'!U$1,FALSE)</f>
        <v>38890</v>
      </c>
      <c r="V179" s="1">
        <f>VLOOKUP($B179,'1か月一覧'!$A:$AH,'2か月一覧'!V$1,FALSE)+VLOOKUP($C179,'1か月一覧'!$A:$AH,'2か月一覧'!V$1,FALSE)</f>
        <v>65850</v>
      </c>
      <c r="W179" s="1">
        <f>VLOOKUP($B179,'1か月一覧'!$A:$AH,'2か月一覧'!W$1,FALSE)+VLOOKUP($C179,'1か月一覧'!$A:$AH,'2か月一覧'!W$1,FALSE)</f>
        <v>67850</v>
      </c>
      <c r="X179" s="1">
        <f>VLOOKUP($B179,'1か月一覧'!$A:$AH,'2か月一覧'!X$1,FALSE)+VLOOKUP($C179,'1か月一覧'!$A:$AH,'2か月一覧'!X$1,FALSE)</f>
        <v>216850</v>
      </c>
      <c r="Y179" s="1">
        <f>VLOOKUP($B179,'1か月一覧'!$A:$AH,'2か月一覧'!Y$1,FALSE)+VLOOKUP($C179,'1か月一覧'!$A:$AH,'2か月一覧'!Y$1,FALSE)</f>
        <v>33086</v>
      </c>
      <c r="Z179" s="1">
        <f>VLOOKUP($B179,'1か月一覧'!$A:$AH,'2か月一覧'!Z$1,FALSE)+VLOOKUP($C179,'1か月一覧'!$A:$AH,'2か月一覧'!Z$1,FALSE)</f>
        <v>3300</v>
      </c>
      <c r="AA179" s="1">
        <f>VLOOKUP($B179,'1か月一覧'!$A:$AH,'2か月一覧'!AA$1,FALSE)+VLOOKUP($C179,'1か月一覧'!$A:$AH,'2か月一覧'!AA$1,FALSE)</f>
        <v>3300</v>
      </c>
      <c r="AB179" s="1">
        <f>VLOOKUP($B179,'1か月一覧'!$A:$AH,'2か月一覧'!AB$1,FALSE)+VLOOKUP($C179,'1か月一覧'!$A:$AH,'2か月一覧'!AB$1,FALSE)</f>
        <v>3300</v>
      </c>
      <c r="AC179" s="1">
        <f>VLOOKUP($B179,'1か月一覧'!$A:$AH,'2か月一覧'!AC$1,FALSE)+VLOOKUP($C179,'1か月一覧'!$A:$AH,'2か月一覧'!AC$1,FALSE)</f>
        <v>3654</v>
      </c>
      <c r="AD179" s="1">
        <f>VLOOKUP($B179,'1か月一覧'!$A:$AH,'2か月一覧'!AD$1,FALSE)+VLOOKUP($C179,'1か月一覧'!$A:$AH,'2か月一覧'!AD$1,FALSE)</f>
        <v>3670</v>
      </c>
      <c r="AE179" s="1">
        <f>VLOOKUP($B179,'1か月一覧'!$A:$AH,'2か月一覧'!AE$1,FALSE)+VLOOKUP($C179,'1か月一覧'!$A:$AH,'2か月一覧'!AE$1,FALSE)</f>
        <v>3794</v>
      </c>
      <c r="AF179" s="1">
        <f>VLOOKUP($B179,'1か月一覧'!$A:$AH,'2か月一覧'!AF$1,FALSE)+VLOOKUP($C179,'1か月一覧'!$A:$AH,'2か月一覧'!AF$1,FALSE)</f>
        <v>3888</v>
      </c>
      <c r="AG179" s="1">
        <f>VLOOKUP($B179,'1か月一覧'!$A:$AH,'2か月一覧'!AG$1,FALSE)+VLOOKUP($C179,'1か月一覧'!$A:$AH,'2か月一覧'!AG$1,FALSE)</f>
        <v>6584</v>
      </c>
      <c r="AH179" s="1">
        <f>VLOOKUP($B179,'1か月一覧'!$A:$AH,'2か月一覧'!AH$1,FALSE)+VLOOKUP($C179,'1か月一覧'!$A:$AH,'2か月一覧'!AH$1,FALSE)</f>
        <v>6784</v>
      </c>
      <c r="AI179" s="1">
        <f>VLOOKUP($B179,'1か月一覧'!$A:$AH,'2か月一覧'!AI$1,FALSE)+VLOOKUP($C179,'1か月一覧'!$A:$AH,'2か月一覧'!AI$1,FALSE)</f>
        <v>21684</v>
      </c>
      <c r="AJ179" s="1">
        <f>VLOOKUP($B179,'1か月一覧'!$A:$AH,'2か月一覧'!AJ$1,FALSE)+VLOOKUP($C179,'1か月一覧'!$A:$AH,'2か月一覧'!AJ$1,FALSE)</f>
        <v>3307</v>
      </c>
    </row>
    <row r="180" spans="1:36">
      <c r="A180" s="1">
        <v>176</v>
      </c>
      <c r="B180" s="1">
        <f t="shared" si="7"/>
        <v>88</v>
      </c>
      <c r="C180" s="1">
        <f t="shared" si="8"/>
        <v>88</v>
      </c>
      <c r="D180" s="1">
        <f>VLOOKUP($B180,'1か月一覧'!$A:$AH,'2か月一覧'!D$1,FALSE)+VLOOKUP($C180,'1か月一覧'!$A:$AH,'2か月一覧'!D$1,FALSE)</f>
        <v>36544</v>
      </c>
      <c r="E180" s="1">
        <f>VLOOKUP($B180,'1か月一覧'!$A:$AH,'2か月一覧'!E$1,FALSE)+VLOOKUP($C180,'1か月一覧'!$A:$AH,'2か月一覧'!E$1,FALSE)</f>
        <v>36544</v>
      </c>
      <c r="F180" s="1">
        <f>VLOOKUP($B180,'1か月一覧'!$A:$AH,'2か月一覧'!F$1,FALSE)+VLOOKUP($C180,'1か月一覧'!$A:$AH,'2か月一覧'!F$1,FALSE)</f>
        <v>36544</v>
      </c>
      <c r="G180" s="1">
        <f>VLOOKUP($B180,'1か月一覧'!$A:$AH,'2か月一覧'!G$1,FALSE)+VLOOKUP($C180,'1か月一覧'!$A:$AH,'2か月一覧'!G$1,FALSE)</f>
        <v>40442</v>
      </c>
      <c r="H180" s="1">
        <f>VLOOKUP($B180,'1か月一覧'!$A:$AH,'2か月一覧'!H$1,FALSE)+VLOOKUP($C180,'1か月一覧'!$A:$AH,'2か月一覧'!H$1,FALSE)</f>
        <v>40618</v>
      </c>
      <c r="I180" s="1">
        <f>VLOOKUP($B180,'1か月一覧'!$A:$AH,'2か月一覧'!I$1,FALSE)+VLOOKUP($C180,'1か月一覧'!$A:$AH,'2か月一覧'!I$1,FALSE)</f>
        <v>41982</v>
      </c>
      <c r="J180" s="1">
        <f>VLOOKUP($B180,'1か月一覧'!$A:$AH,'2か月一覧'!J$1,FALSE)+VLOOKUP($C180,'1か月一覧'!$A:$AH,'2か月一覧'!J$1,FALSE)</f>
        <v>43016</v>
      </c>
      <c r="K180" s="1">
        <f>VLOOKUP($B180,'1か月一覧'!$A:$AH,'2か月一覧'!K$1,FALSE)+VLOOKUP($C180,'1か月一覧'!$A:$AH,'2か月一覧'!K$1,FALSE)</f>
        <v>72672</v>
      </c>
      <c r="L180" s="1">
        <f>VLOOKUP($B180,'1か月一覧'!$A:$AH,'2か月一覧'!L$1,FALSE)+VLOOKUP($C180,'1か月一覧'!$A:$AH,'2か月一覧'!L$1,FALSE)</f>
        <v>74872</v>
      </c>
      <c r="M180" s="1">
        <f>VLOOKUP($B180,'1か月一覧'!$A:$AH,'2か月一覧'!M$1,FALSE)+VLOOKUP($C180,'1か月一覧'!$A:$AH,'2か月一覧'!M$1,FALSE)</f>
        <v>238772</v>
      </c>
      <c r="N180" s="1">
        <f>VLOOKUP($B180,'1か月一覧'!$A:$AH,'2か月一覧'!N$1,FALSE)+VLOOKUP($C180,'1か月一覧'!$A:$AH,'2か月一覧'!N$1,FALSE)</f>
        <v>36624</v>
      </c>
      <c r="O180" s="1">
        <f>VLOOKUP($B180,'1か月一覧'!$A:$AH,'2か月一覧'!O$1,FALSE)+VLOOKUP($C180,'1か月一覧'!$A:$AH,'2か月一覧'!O$1,FALSE)</f>
        <v>33222</v>
      </c>
      <c r="P180" s="1">
        <f>VLOOKUP($B180,'1か月一覧'!$A:$AH,'2か月一覧'!P$1,FALSE)+VLOOKUP($C180,'1か月一覧'!$A:$AH,'2か月一覧'!P$1,FALSE)</f>
        <v>33222</v>
      </c>
      <c r="Q180" s="1">
        <f>VLOOKUP($B180,'1か月一覧'!$A:$AH,'2か月一覧'!Q$1,FALSE)+VLOOKUP($C180,'1か月一覧'!$A:$AH,'2か月一覧'!Q$1,FALSE)</f>
        <v>33222</v>
      </c>
      <c r="R180" s="1">
        <f>VLOOKUP($B180,'1か月一覧'!$A:$AH,'2か月一覧'!R$1,FALSE)+VLOOKUP($C180,'1か月一覧'!$A:$AH,'2か月一覧'!R$1,FALSE)</f>
        <v>36766</v>
      </c>
      <c r="S180" s="1">
        <f>VLOOKUP($B180,'1か月一覧'!$A:$AH,'2か月一覧'!S$1,FALSE)+VLOOKUP($C180,'1か月一覧'!$A:$AH,'2か月一覧'!S$1,FALSE)</f>
        <v>36926</v>
      </c>
      <c r="T180" s="1">
        <f>VLOOKUP($B180,'1か月一覧'!$A:$AH,'2か月一覧'!T$1,FALSE)+VLOOKUP($C180,'1か月一覧'!$A:$AH,'2か月一覧'!T$1,FALSE)</f>
        <v>38166</v>
      </c>
      <c r="U180" s="1">
        <f>VLOOKUP($B180,'1か月一覧'!$A:$AH,'2か月一覧'!U$1,FALSE)+VLOOKUP($C180,'1か月一覧'!$A:$AH,'2か月一覧'!U$1,FALSE)</f>
        <v>39106</v>
      </c>
      <c r="V180" s="1">
        <f>VLOOKUP($B180,'1か月一覧'!$A:$AH,'2か月一覧'!V$1,FALSE)+VLOOKUP($C180,'1か月一覧'!$A:$AH,'2か月一覧'!V$1,FALSE)</f>
        <v>66066</v>
      </c>
      <c r="W180" s="1">
        <f>VLOOKUP($B180,'1か月一覧'!$A:$AH,'2か月一覧'!W$1,FALSE)+VLOOKUP($C180,'1か月一覧'!$A:$AH,'2か月一覧'!W$1,FALSE)</f>
        <v>68066</v>
      </c>
      <c r="X180" s="1">
        <f>VLOOKUP($B180,'1か月一覧'!$A:$AH,'2か月一覧'!X$1,FALSE)+VLOOKUP($C180,'1か月一覧'!$A:$AH,'2か月一覧'!X$1,FALSE)</f>
        <v>217066</v>
      </c>
      <c r="Y180" s="1">
        <f>VLOOKUP($B180,'1か月一覧'!$A:$AH,'2か月一覧'!Y$1,FALSE)+VLOOKUP($C180,'1か月一覧'!$A:$AH,'2か月一覧'!Y$1,FALSE)</f>
        <v>33296</v>
      </c>
      <c r="Z180" s="1">
        <f>VLOOKUP($B180,'1か月一覧'!$A:$AH,'2か月一覧'!Z$1,FALSE)+VLOOKUP($C180,'1か月一覧'!$A:$AH,'2か月一覧'!Z$1,FALSE)</f>
        <v>3322</v>
      </c>
      <c r="AA180" s="1">
        <f>VLOOKUP($B180,'1か月一覧'!$A:$AH,'2か月一覧'!AA$1,FALSE)+VLOOKUP($C180,'1か月一覧'!$A:$AH,'2か月一覧'!AA$1,FALSE)</f>
        <v>3322</v>
      </c>
      <c r="AB180" s="1">
        <f>VLOOKUP($B180,'1か月一覧'!$A:$AH,'2か月一覧'!AB$1,FALSE)+VLOOKUP($C180,'1か月一覧'!$A:$AH,'2か月一覧'!AB$1,FALSE)</f>
        <v>3322</v>
      </c>
      <c r="AC180" s="1">
        <f>VLOOKUP($B180,'1か月一覧'!$A:$AH,'2か月一覧'!AC$1,FALSE)+VLOOKUP($C180,'1か月一覧'!$A:$AH,'2か月一覧'!AC$1,FALSE)</f>
        <v>3676</v>
      </c>
      <c r="AD180" s="1">
        <f>VLOOKUP($B180,'1か月一覧'!$A:$AH,'2か月一覧'!AD$1,FALSE)+VLOOKUP($C180,'1か月一覧'!$A:$AH,'2か月一覧'!AD$1,FALSE)</f>
        <v>3692</v>
      </c>
      <c r="AE180" s="1">
        <f>VLOOKUP($B180,'1か月一覧'!$A:$AH,'2か月一覧'!AE$1,FALSE)+VLOOKUP($C180,'1か月一覧'!$A:$AH,'2か月一覧'!AE$1,FALSE)</f>
        <v>3816</v>
      </c>
      <c r="AF180" s="1">
        <f>VLOOKUP($B180,'1か月一覧'!$A:$AH,'2か月一覧'!AF$1,FALSE)+VLOOKUP($C180,'1か月一覧'!$A:$AH,'2か月一覧'!AF$1,FALSE)</f>
        <v>3910</v>
      </c>
      <c r="AG180" s="1">
        <f>VLOOKUP($B180,'1か月一覧'!$A:$AH,'2か月一覧'!AG$1,FALSE)+VLOOKUP($C180,'1か月一覧'!$A:$AH,'2か月一覧'!AG$1,FALSE)</f>
        <v>6606</v>
      </c>
      <c r="AH180" s="1">
        <f>VLOOKUP($B180,'1か月一覧'!$A:$AH,'2か月一覧'!AH$1,FALSE)+VLOOKUP($C180,'1か月一覧'!$A:$AH,'2か月一覧'!AH$1,FALSE)</f>
        <v>6806</v>
      </c>
      <c r="AI180" s="1">
        <f>VLOOKUP($B180,'1か月一覧'!$A:$AH,'2か月一覧'!AI$1,FALSE)+VLOOKUP($C180,'1か月一覧'!$A:$AH,'2か月一覧'!AI$1,FALSE)</f>
        <v>21706</v>
      </c>
      <c r="AJ180" s="1">
        <f>VLOOKUP($B180,'1か月一覧'!$A:$AH,'2か月一覧'!AJ$1,FALSE)+VLOOKUP($C180,'1か月一覧'!$A:$AH,'2か月一覧'!AJ$1,FALSE)</f>
        <v>3328</v>
      </c>
    </row>
    <row r="181" spans="1:36">
      <c r="A181" s="1">
        <v>177</v>
      </c>
      <c r="B181" s="1">
        <f t="shared" si="7"/>
        <v>89</v>
      </c>
      <c r="C181" s="1">
        <f t="shared" si="8"/>
        <v>88</v>
      </c>
      <c r="D181" s="1">
        <f>VLOOKUP($B181,'1か月一覧'!$A:$AH,'2か月一覧'!D$1,FALSE)+VLOOKUP($C181,'1か月一覧'!$A:$AH,'2か月一覧'!D$1,FALSE)</f>
        <v>36781</v>
      </c>
      <c r="E181" s="1">
        <f>VLOOKUP($B181,'1か月一覧'!$A:$AH,'2か月一覧'!E$1,FALSE)+VLOOKUP($C181,'1か月一覧'!$A:$AH,'2か月一覧'!E$1,FALSE)</f>
        <v>36781</v>
      </c>
      <c r="F181" s="1">
        <f>VLOOKUP($B181,'1か月一覧'!$A:$AH,'2か月一覧'!F$1,FALSE)+VLOOKUP($C181,'1か月一覧'!$A:$AH,'2か月一覧'!F$1,FALSE)</f>
        <v>36781</v>
      </c>
      <c r="G181" s="1">
        <f>VLOOKUP($B181,'1か月一覧'!$A:$AH,'2か月一覧'!G$1,FALSE)+VLOOKUP($C181,'1か月一覧'!$A:$AH,'2か月一覧'!G$1,FALSE)</f>
        <v>40679</v>
      </c>
      <c r="H181" s="1">
        <f>VLOOKUP($B181,'1か月一覧'!$A:$AH,'2か月一覧'!H$1,FALSE)+VLOOKUP($C181,'1か月一覧'!$A:$AH,'2か月一覧'!H$1,FALSE)</f>
        <v>40855</v>
      </c>
      <c r="I181" s="1">
        <f>VLOOKUP($B181,'1か月一覧'!$A:$AH,'2か月一覧'!I$1,FALSE)+VLOOKUP($C181,'1か月一覧'!$A:$AH,'2か月一覧'!I$1,FALSE)</f>
        <v>42219</v>
      </c>
      <c r="J181" s="1">
        <f>VLOOKUP($B181,'1か月一覧'!$A:$AH,'2か月一覧'!J$1,FALSE)+VLOOKUP($C181,'1か月一覧'!$A:$AH,'2か月一覧'!J$1,FALSE)</f>
        <v>43253</v>
      </c>
      <c r="K181" s="1">
        <f>VLOOKUP($B181,'1か月一覧'!$A:$AH,'2か月一覧'!K$1,FALSE)+VLOOKUP($C181,'1か月一覧'!$A:$AH,'2か月一覧'!K$1,FALSE)</f>
        <v>72909</v>
      </c>
      <c r="L181" s="1">
        <f>VLOOKUP($B181,'1か月一覧'!$A:$AH,'2か月一覧'!L$1,FALSE)+VLOOKUP($C181,'1か月一覧'!$A:$AH,'2か月一覧'!L$1,FALSE)</f>
        <v>75109</v>
      </c>
      <c r="M181" s="1">
        <f>VLOOKUP($B181,'1か月一覧'!$A:$AH,'2か月一覧'!M$1,FALSE)+VLOOKUP($C181,'1か月一覧'!$A:$AH,'2か月一覧'!M$1,FALSE)</f>
        <v>239009</v>
      </c>
      <c r="N181" s="1">
        <f>VLOOKUP($B181,'1か月一覧'!$A:$AH,'2か月一覧'!N$1,FALSE)+VLOOKUP($C181,'1か月一覧'!$A:$AH,'2か月一覧'!N$1,FALSE)</f>
        <v>36855</v>
      </c>
      <c r="O181" s="1">
        <f>VLOOKUP($B181,'1か月一覧'!$A:$AH,'2か月一覧'!O$1,FALSE)+VLOOKUP($C181,'1か月一覧'!$A:$AH,'2か月一覧'!O$1,FALSE)</f>
        <v>33438</v>
      </c>
      <c r="P181" s="1">
        <f>VLOOKUP($B181,'1か月一覧'!$A:$AH,'2か月一覧'!P$1,FALSE)+VLOOKUP($C181,'1か月一覧'!$A:$AH,'2か月一覧'!P$1,FALSE)</f>
        <v>33438</v>
      </c>
      <c r="Q181" s="1">
        <f>VLOOKUP($B181,'1か月一覧'!$A:$AH,'2か月一覧'!Q$1,FALSE)+VLOOKUP($C181,'1か月一覧'!$A:$AH,'2か月一覧'!Q$1,FALSE)</f>
        <v>33438</v>
      </c>
      <c r="R181" s="1">
        <f>VLOOKUP($B181,'1か月一覧'!$A:$AH,'2か月一覧'!R$1,FALSE)+VLOOKUP($C181,'1か月一覧'!$A:$AH,'2か月一覧'!R$1,FALSE)</f>
        <v>36982</v>
      </c>
      <c r="S181" s="1">
        <f>VLOOKUP($B181,'1か月一覧'!$A:$AH,'2か月一覧'!S$1,FALSE)+VLOOKUP($C181,'1か月一覧'!$A:$AH,'2か月一覧'!S$1,FALSE)</f>
        <v>37142</v>
      </c>
      <c r="T181" s="1">
        <f>VLOOKUP($B181,'1か月一覧'!$A:$AH,'2か月一覧'!T$1,FALSE)+VLOOKUP($C181,'1か月一覧'!$A:$AH,'2か月一覧'!T$1,FALSE)</f>
        <v>38382</v>
      </c>
      <c r="U181" s="1">
        <f>VLOOKUP($B181,'1か月一覧'!$A:$AH,'2か月一覧'!U$1,FALSE)+VLOOKUP($C181,'1か月一覧'!$A:$AH,'2か月一覧'!U$1,FALSE)</f>
        <v>39322</v>
      </c>
      <c r="V181" s="1">
        <f>VLOOKUP($B181,'1か月一覧'!$A:$AH,'2か月一覧'!V$1,FALSE)+VLOOKUP($C181,'1か月一覧'!$A:$AH,'2か月一覧'!V$1,FALSE)</f>
        <v>66282</v>
      </c>
      <c r="W181" s="1">
        <f>VLOOKUP($B181,'1か月一覧'!$A:$AH,'2か月一覧'!W$1,FALSE)+VLOOKUP($C181,'1か月一覧'!$A:$AH,'2か月一覧'!W$1,FALSE)</f>
        <v>68282</v>
      </c>
      <c r="X181" s="1">
        <f>VLOOKUP($B181,'1か月一覧'!$A:$AH,'2か月一覧'!X$1,FALSE)+VLOOKUP($C181,'1か月一覧'!$A:$AH,'2か月一覧'!X$1,FALSE)</f>
        <v>217282</v>
      </c>
      <c r="Y181" s="1">
        <f>VLOOKUP($B181,'1か月一覧'!$A:$AH,'2か月一覧'!Y$1,FALSE)+VLOOKUP($C181,'1か月一覧'!$A:$AH,'2か月一覧'!Y$1,FALSE)</f>
        <v>33506</v>
      </c>
      <c r="Z181" s="1">
        <f>VLOOKUP($B181,'1か月一覧'!$A:$AH,'2か月一覧'!Z$1,FALSE)+VLOOKUP($C181,'1か月一覧'!$A:$AH,'2か月一覧'!Z$1,FALSE)</f>
        <v>3343</v>
      </c>
      <c r="AA181" s="1">
        <f>VLOOKUP($B181,'1か月一覧'!$A:$AH,'2か月一覧'!AA$1,FALSE)+VLOOKUP($C181,'1か月一覧'!$A:$AH,'2か月一覧'!AA$1,FALSE)</f>
        <v>3343</v>
      </c>
      <c r="AB181" s="1">
        <f>VLOOKUP($B181,'1か月一覧'!$A:$AH,'2か月一覧'!AB$1,FALSE)+VLOOKUP($C181,'1か月一覧'!$A:$AH,'2か月一覧'!AB$1,FALSE)</f>
        <v>3343</v>
      </c>
      <c r="AC181" s="1">
        <f>VLOOKUP($B181,'1か月一覧'!$A:$AH,'2か月一覧'!AC$1,FALSE)+VLOOKUP($C181,'1か月一覧'!$A:$AH,'2か月一覧'!AC$1,FALSE)</f>
        <v>3697</v>
      </c>
      <c r="AD181" s="1">
        <f>VLOOKUP($B181,'1か月一覧'!$A:$AH,'2か月一覧'!AD$1,FALSE)+VLOOKUP($C181,'1か月一覧'!$A:$AH,'2か月一覧'!AD$1,FALSE)</f>
        <v>3713</v>
      </c>
      <c r="AE181" s="1">
        <f>VLOOKUP($B181,'1か月一覧'!$A:$AH,'2か月一覧'!AE$1,FALSE)+VLOOKUP($C181,'1か月一覧'!$A:$AH,'2か月一覧'!AE$1,FALSE)</f>
        <v>3837</v>
      </c>
      <c r="AF181" s="1">
        <f>VLOOKUP($B181,'1か月一覧'!$A:$AH,'2か月一覧'!AF$1,FALSE)+VLOOKUP($C181,'1か月一覧'!$A:$AH,'2か月一覧'!AF$1,FALSE)</f>
        <v>3931</v>
      </c>
      <c r="AG181" s="1">
        <f>VLOOKUP($B181,'1か月一覧'!$A:$AH,'2か月一覧'!AG$1,FALSE)+VLOOKUP($C181,'1か月一覧'!$A:$AH,'2か月一覧'!AG$1,FALSE)</f>
        <v>6627</v>
      </c>
      <c r="AH181" s="1">
        <f>VLOOKUP($B181,'1か月一覧'!$A:$AH,'2か月一覧'!AH$1,FALSE)+VLOOKUP($C181,'1か月一覧'!$A:$AH,'2か月一覧'!AH$1,FALSE)</f>
        <v>6827</v>
      </c>
      <c r="AI181" s="1">
        <f>VLOOKUP($B181,'1か月一覧'!$A:$AH,'2か月一覧'!AI$1,FALSE)+VLOOKUP($C181,'1か月一覧'!$A:$AH,'2か月一覧'!AI$1,FALSE)</f>
        <v>21727</v>
      </c>
      <c r="AJ181" s="1">
        <f>VLOOKUP($B181,'1か月一覧'!$A:$AH,'2か月一覧'!AJ$1,FALSE)+VLOOKUP($C181,'1か月一覧'!$A:$AH,'2か月一覧'!AJ$1,FALSE)</f>
        <v>3349</v>
      </c>
    </row>
    <row r="182" spans="1:36">
      <c r="A182" s="1">
        <v>178</v>
      </c>
      <c r="B182" s="1">
        <f t="shared" si="7"/>
        <v>89</v>
      </c>
      <c r="C182" s="1">
        <f t="shared" si="8"/>
        <v>89</v>
      </c>
      <c r="D182" s="1">
        <f>VLOOKUP($B182,'1か月一覧'!$A:$AH,'2か月一覧'!D$1,FALSE)+VLOOKUP($C182,'1か月一覧'!$A:$AH,'2か月一覧'!D$1,FALSE)</f>
        <v>37018</v>
      </c>
      <c r="E182" s="1">
        <f>VLOOKUP($B182,'1か月一覧'!$A:$AH,'2か月一覧'!E$1,FALSE)+VLOOKUP($C182,'1か月一覧'!$A:$AH,'2か月一覧'!E$1,FALSE)</f>
        <v>37018</v>
      </c>
      <c r="F182" s="1">
        <f>VLOOKUP($B182,'1か月一覧'!$A:$AH,'2か月一覧'!F$1,FALSE)+VLOOKUP($C182,'1か月一覧'!$A:$AH,'2か月一覧'!F$1,FALSE)</f>
        <v>37018</v>
      </c>
      <c r="G182" s="1">
        <f>VLOOKUP($B182,'1か月一覧'!$A:$AH,'2か月一覧'!G$1,FALSE)+VLOOKUP($C182,'1か月一覧'!$A:$AH,'2か月一覧'!G$1,FALSE)</f>
        <v>40916</v>
      </c>
      <c r="H182" s="1">
        <f>VLOOKUP($B182,'1か月一覧'!$A:$AH,'2か月一覧'!H$1,FALSE)+VLOOKUP($C182,'1か月一覧'!$A:$AH,'2か月一覧'!H$1,FALSE)</f>
        <v>41092</v>
      </c>
      <c r="I182" s="1">
        <f>VLOOKUP($B182,'1か月一覧'!$A:$AH,'2か月一覧'!I$1,FALSE)+VLOOKUP($C182,'1か月一覧'!$A:$AH,'2か月一覧'!I$1,FALSE)</f>
        <v>42456</v>
      </c>
      <c r="J182" s="1">
        <f>VLOOKUP($B182,'1か月一覧'!$A:$AH,'2か月一覧'!J$1,FALSE)+VLOOKUP($C182,'1か月一覧'!$A:$AH,'2か月一覧'!J$1,FALSE)</f>
        <v>43490</v>
      </c>
      <c r="K182" s="1">
        <f>VLOOKUP($B182,'1か月一覧'!$A:$AH,'2か月一覧'!K$1,FALSE)+VLOOKUP($C182,'1か月一覧'!$A:$AH,'2か月一覧'!K$1,FALSE)</f>
        <v>73146</v>
      </c>
      <c r="L182" s="1">
        <f>VLOOKUP($B182,'1か月一覧'!$A:$AH,'2か月一覧'!L$1,FALSE)+VLOOKUP($C182,'1か月一覧'!$A:$AH,'2か月一覧'!L$1,FALSE)</f>
        <v>75346</v>
      </c>
      <c r="M182" s="1">
        <f>VLOOKUP($B182,'1か月一覧'!$A:$AH,'2か月一覧'!M$1,FALSE)+VLOOKUP($C182,'1か月一覧'!$A:$AH,'2か月一覧'!M$1,FALSE)</f>
        <v>239246</v>
      </c>
      <c r="N182" s="1">
        <f>VLOOKUP($B182,'1か月一覧'!$A:$AH,'2か月一覧'!N$1,FALSE)+VLOOKUP($C182,'1か月一覧'!$A:$AH,'2か月一覧'!N$1,FALSE)</f>
        <v>37086</v>
      </c>
      <c r="O182" s="1">
        <f>VLOOKUP($B182,'1か月一覧'!$A:$AH,'2か月一覧'!O$1,FALSE)+VLOOKUP($C182,'1か月一覧'!$A:$AH,'2か月一覧'!O$1,FALSE)</f>
        <v>33654</v>
      </c>
      <c r="P182" s="1">
        <f>VLOOKUP($B182,'1か月一覧'!$A:$AH,'2か月一覧'!P$1,FALSE)+VLOOKUP($C182,'1か月一覧'!$A:$AH,'2か月一覧'!P$1,FALSE)</f>
        <v>33654</v>
      </c>
      <c r="Q182" s="1">
        <f>VLOOKUP($B182,'1か月一覧'!$A:$AH,'2か月一覧'!Q$1,FALSE)+VLOOKUP($C182,'1か月一覧'!$A:$AH,'2か月一覧'!Q$1,FALSE)</f>
        <v>33654</v>
      </c>
      <c r="R182" s="1">
        <f>VLOOKUP($B182,'1か月一覧'!$A:$AH,'2か月一覧'!R$1,FALSE)+VLOOKUP($C182,'1か月一覧'!$A:$AH,'2か月一覧'!R$1,FALSE)</f>
        <v>37198</v>
      </c>
      <c r="S182" s="1">
        <f>VLOOKUP($B182,'1か月一覧'!$A:$AH,'2か月一覧'!S$1,FALSE)+VLOOKUP($C182,'1か月一覧'!$A:$AH,'2か月一覧'!S$1,FALSE)</f>
        <v>37358</v>
      </c>
      <c r="T182" s="1">
        <f>VLOOKUP($B182,'1か月一覧'!$A:$AH,'2か月一覧'!T$1,FALSE)+VLOOKUP($C182,'1か月一覧'!$A:$AH,'2か月一覧'!T$1,FALSE)</f>
        <v>38598</v>
      </c>
      <c r="U182" s="1">
        <f>VLOOKUP($B182,'1か月一覧'!$A:$AH,'2か月一覧'!U$1,FALSE)+VLOOKUP($C182,'1か月一覧'!$A:$AH,'2か月一覧'!U$1,FALSE)</f>
        <v>39538</v>
      </c>
      <c r="V182" s="1">
        <f>VLOOKUP($B182,'1か月一覧'!$A:$AH,'2か月一覧'!V$1,FALSE)+VLOOKUP($C182,'1か月一覧'!$A:$AH,'2か月一覧'!V$1,FALSE)</f>
        <v>66498</v>
      </c>
      <c r="W182" s="1">
        <f>VLOOKUP($B182,'1か月一覧'!$A:$AH,'2か月一覧'!W$1,FALSE)+VLOOKUP($C182,'1か月一覧'!$A:$AH,'2か月一覧'!W$1,FALSE)</f>
        <v>68498</v>
      </c>
      <c r="X182" s="1">
        <f>VLOOKUP($B182,'1か月一覧'!$A:$AH,'2か月一覧'!X$1,FALSE)+VLOOKUP($C182,'1か月一覧'!$A:$AH,'2か月一覧'!X$1,FALSE)</f>
        <v>217498</v>
      </c>
      <c r="Y182" s="1">
        <f>VLOOKUP($B182,'1か月一覧'!$A:$AH,'2か月一覧'!Y$1,FALSE)+VLOOKUP($C182,'1か月一覧'!$A:$AH,'2か月一覧'!Y$1,FALSE)</f>
        <v>33716</v>
      </c>
      <c r="Z182" s="1">
        <f>VLOOKUP($B182,'1か月一覧'!$A:$AH,'2か月一覧'!Z$1,FALSE)+VLOOKUP($C182,'1か月一覧'!$A:$AH,'2か月一覧'!Z$1,FALSE)</f>
        <v>3364</v>
      </c>
      <c r="AA182" s="1">
        <f>VLOOKUP($B182,'1か月一覧'!$A:$AH,'2か月一覧'!AA$1,FALSE)+VLOOKUP($C182,'1か月一覧'!$A:$AH,'2か月一覧'!AA$1,FALSE)</f>
        <v>3364</v>
      </c>
      <c r="AB182" s="1">
        <f>VLOOKUP($B182,'1か月一覧'!$A:$AH,'2か月一覧'!AB$1,FALSE)+VLOOKUP($C182,'1か月一覧'!$A:$AH,'2か月一覧'!AB$1,FALSE)</f>
        <v>3364</v>
      </c>
      <c r="AC182" s="1">
        <f>VLOOKUP($B182,'1か月一覧'!$A:$AH,'2か月一覧'!AC$1,FALSE)+VLOOKUP($C182,'1か月一覧'!$A:$AH,'2か月一覧'!AC$1,FALSE)</f>
        <v>3718</v>
      </c>
      <c r="AD182" s="1">
        <f>VLOOKUP($B182,'1か月一覧'!$A:$AH,'2か月一覧'!AD$1,FALSE)+VLOOKUP($C182,'1か月一覧'!$A:$AH,'2か月一覧'!AD$1,FALSE)</f>
        <v>3734</v>
      </c>
      <c r="AE182" s="1">
        <f>VLOOKUP($B182,'1か月一覧'!$A:$AH,'2か月一覧'!AE$1,FALSE)+VLOOKUP($C182,'1か月一覧'!$A:$AH,'2か月一覧'!AE$1,FALSE)</f>
        <v>3858</v>
      </c>
      <c r="AF182" s="1">
        <f>VLOOKUP($B182,'1か月一覧'!$A:$AH,'2か月一覧'!AF$1,FALSE)+VLOOKUP($C182,'1か月一覧'!$A:$AH,'2か月一覧'!AF$1,FALSE)</f>
        <v>3952</v>
      </c>
      <c r="AG182" s="1">
        <f>VLOOKUP($B182,'1か月一覧'!$A:$AH,'2か月一覧'!AG$1,FALSE)+VLOOKUP($C182,'1か月一覧'!$A:$AH,'2か月一覧'!AG$1,FALSE)</f>
        <v>6648</v>
      </c>
      <c r="AH182" s="1">
        <f>VLOOKUP($B182,'1か月一覧'!$A:$AH,'2か月一覧'!AH$1,FALSE)+VLOOKUP($C182,'1か月一覧'!$A:$AH,'2か月一覧'!AH$1,FALSE)</f>
        <v>6848</v>
      </c>
      <c r="AI182" s="1">
        <f>VLOOKUP($B182,'1か月一覧'!$A:$AH,'2か月一覧'!AI$1,FALSE)+VLOOKUP($C182,'1か月一覧'!$A:$AH,'2か月一覧'!AI$1,FALSE)</f>
        <v>21748</v>
      </c>
      <c r="AJ182" s="1">
        <f>VLOOKUP($B182,'1か月一覧'!$A:$AH,'2か月一覧'!AJ$1,FALSE)+VLOOKUP($C182,'1か月一覧'!$A:$AH,'2か月一覧'!AJ$1,FALSE)</f>
        <v>3370</v>
      </c>
    </row>
    <row r="183" spans="1:36">
      <c r="A183" s="1">
        <v>179</v>
      </c>
      <c r="B183" s="1">
        <f t="shared" si="7"/>
        <v>90</v>
      </c>
      <c r="C183" s="1">
        <f t="shared" si="8"/>
        <v>89</v>
      </c>
      <c r="D183" s="1">
        <f>VLOOKUP($B183,'1か月一覧'!$A:$AH,'2か月一覧'!D$1,FALSE)+VLOOKUP($C183,'1か月一覧'!$A:$AH,'2か月一覧'!D$1,FALSE)</f>
        <v>37256</v>
      </c>
      <c r="E183" s="1">
        <f>VLOOKUP($B183,'1か月一覧'!$A:$AH,'2か月一覧'!E$1,FALSE)+VLOOKUP($C183,'1か月一覧'!$A:$AH,'2か月一覧'!E$1,FALSE)</f>
        <v>37256</v>
      </c>
      <c r="F183" s="1">
        <f>VLOOKUP($B183,'1か月一覧'!$A:$AH,'2か月一覧'!F$1,FALSE)+VLOOKUP($C183,'1か月一覧'!$A:$AH,'2か月一覧'!F$1,FALSE)</f>
        <v>37256</v>
      </c>
      <c r="G183" s="1">
        <f>VLOOKUP($B183,'1か月一覧'!$A:$AH,'2か月一覧'!G$1,FALSE)+VLOOKUP($C183,'1か月一覧'!$A:$AH,'2か月一覧'!G$1,FALSE)</f>
        <v>41154</v>
      </c>
      <c r="H183" s="1">
        <f>VLOOKUP($B183,'1か月一覧'!$A:$AH,'2か月一覧'!H$1,FALSE)+VLOOKUP($C183,'1か月一覧'!$A:$AH,'2か月一覧'!H$1,FALSE)</f>
        <v>41330</v>
      </c>
      <c r="I183" s="1">
        <f>VLOOKUP($B183,'1か月一覧'!$A:$AH,'2か月一覧'!I$1,FALSE)+VLOOKUP($C183,'1か月一覧'!$A:$AH,'2か月一覧'!I$1,FALSE)</f>
        <v>42694</v>
      </c>
      <c r="J183" s="1">
        <f>VLOOKUP($B183,'1か月一覧'!$A:$AH,'2か月一覧'!J$1,FALSE)+VLOOKUP($C183,'1か月一覧'!$A:$AH,'2か月一覧'!J$1,FALSE)</f>
        <v>43728</v>
      </c>
      <c r="K183" s="1">
        <f>VLOOKUP($B183,'1か月一覧'!$A:$AH,'2か月一覧'!K$1,FALSE)+VLOOKUP($C183,'1か月一覧'!$A:$AH,'2か月一覧'!K$1,FALSE)</f>
        <v>73384</v>
      </c>
      <c r="L183" s="1">
        <f>VLOOKUP($B183,'1か月一覧'!$A:$AH,'2か月一覧'!L$1,FALSE)+VLOOKUP($C183,'1か月一覧'!$A:$AH,'2か月一覧'!L$1,FALSE)</f>
        <v>75584</v>
      </c>
      <c r="M183" s="1">
        <f>VLOOKUP($B183,'1か月一覧'!$A:$AH,'2か月一覧'!M$1,FALSE)+VLOOKUP($C183,'1か月一覧'!$A:$AH,'2か月一覧'!M$1,FALSE)</f>
        <v>239484</v>
      </c>
      <c r="N183" s="1">
        <f>VLOOKUP($B183,'1か月一覧'!$A:$AH,'2か月一覧'!N$1,FALSE)+VLOOKUP($C183,'1か月一覧'!$A:$AH,'2か月一覧'!N$1,FALSE)</f>
        <v>37317</v>
      </c>
      <c r="O183" s="1">
        <f>VLOOKUP($B183,'1か月一覧'!$A:$AH,'2か月一覧'!O$1,FALSE)+VLOOKUP($C183,'1か月一覧'!$A:$AH,'2か月一覧'!O$1,FALSE)</f>
        <v>33870</v>
      </c>
      <c r="P183" s="1">
        <f>VLOOKUP($B183,'1か月一覧'!$A:$AH,'2か月一覧'!P$1,FALSE)+VLOOKUP($C183,'1か月一覧'!$A:$AH,'2か月一覧'!P$1,FALSE)</f>
        <v>33870</v>
      </c>
      <c r="Q183" s="1">
        <f>VLOOKUP($B183,'1か月一覧'!$A:$AH,'2か月一覧'!Q$1,FALSE)+VLOOKUP($C183,'1か月一覧'!$A:$AH,'2か月一覧'!Q$1,FALSE)</f>
        <v>33870</v>
      </c>
      <c r="R183" s="1">
        <f>VLOOKUP($B183,'1か月一覧'!$A:$AH,'2か月一覧'!R$1,FALSE)+VLOOKUP($C183,'1か月一覧'!$A:$AH,'2か月一覧'!R$1,FALSE)</f>
        <v>37414</v>
      </c>
      <c r="S183" s="1">
        <f>VLOOKUP($B183,'1か月一覧'!$A:$AH,'2か月一覧'!S$1,FALSE)+VLOOKUP($C183,'1か月一覧'!$A:$AH,'2か月一覧'!S$1,FALSE)</f>
        <v>37574</v>
      </c>
      <c r="T183" s="1">
        <f>VLOOKUP($B183,'1か月一覧'!$A:$AH,'2か月一覧'!T$1,FALSE)+VLOOKUP($C183,'1か月一覧'!$A:$AH,'2か月一覧'!T$1,FALSE)</f>
        <v>38814</v>
      </c>
      <c r="U183" s="1">
        <f>VLOOKUP($B183,'1か月一覧'!$A:$AH,'2か月一覧'!U$1,FALSE)+VLOOKUP($C183,'1か月一覧'!$A:$AH,'2か月一覧'!U$1,FALSE)</f>
        <v>39754</v>
      </c>
      <c r="V183" s="1">
        <f>VLOOKUP($B183,'1か月一覧'!$A:$AH,'2か月一覧'!V$1,FALSE)+VLOOKUP($C183,'1か月一覧'!$A:$AH,'2か月一覧'!V$1,FALSE)</f>
        <v>66714</v>
      </c>
      <c r="W183" s="1">
        <f>VLOOKUP($B183,'1か月一覧'!$A:$AH,'2か月一覧'!W$1,FALSE)+VLOOKUP($C183,'1か月一覧'!$A:$AH,'2か月一覧'!W$1,FALSE)</f>
        <v>68714</v>
      </c>
      <c r="X183" s="1">
        <f>VLOOKUP($B183,'1か月一覧'!$A:$AH,'2か月一覧'!X$1,FALSE)+VLOOKUP($C183,'1か月一覧'!$A:$AH,'2か月一覧'!X$1,FALSE)</f>
        <v>217714</v>
      </c>
      <c r="Y183" s="1">
        <f>VLOOKUP($B183,'1か月一覧'!$A:$AH,'2か月一覧'!Y$1,FALSE)+VLOOKUP($C183,'1か月一覧'!$A:$AH,'2か月一覧'!Y$1,FALSE)</f>
        <v>33926</v>
      </c>
      <c r="Z183" s="1">
        <f>VLOOKUP($B183,'1か月一覧'!$A:$AH,'2か月一覧'!Z$1,FALSE)+VLOOKUP($C183,'1か月一覧'!$A:$AH,'2か月一覧'!Z$1,FALSE)</f>
        <v>3386</v>
      </c>
      <c r="AA183" s="1">
        <f>VLOOKUP($B183,'1か月一覧'!$A:$AH,'2か月一覧'!AA$1,FALSE)+VLOOKUP($C183,'1か月一覧'!$A:$AH,'2か月一覧'!AA$1,FALSE)</f>
        <v>3386</v>
      </c>
      <c r="AB183" s="1">
        <f>VLOOKUP($B183,'1か月一覧'!$A:$AH,'2か月一覧'!AB$1,FALSE)+VLOOKUP($C183,'1か月一覧'!$A:$AH,'2か月一覧'!AB$1,FALSE)</f>
        <v>3386</v>
      </c>
      <c r="AC183" s="1">
        <f>VLOOKUP($B183,'1か月一覧'!$A:$AH,'2か月一覧'!AC$1,FALSE)+VLOOKUP($C183,'1か月一覧'!$A:$AH,'2か月一覧'!AC$1,FALSE)</f>
        <v>3740</v>
      </c>
      <c r="AD183" s="1">
        <f>VLOOKUP($B183,'1か月一覧'!$A:$AH,'2か月一覧'!AD$1,FALSE)+VLOOKUP($C183,'1か月一覧'!$A:$AH,'2か月一覧'!AD$1,FALSE)</f>
        <v>3756</v>
      </c>
      <c r="AE183" s="1">
        <f>VLOOKUP($B183,'1か月一覧'!$A:$AH,'2か月一覧'!AE$1,FALSE)+VLOOKUP($C183,'1か月一覧'!$A:$AH,'2か月一覧'!AE$1,FALSE)</f>
        <v>3880</v>
      </c>
      <c r="AF183" s="1">
        <f>VLOOKUP($B183,'1か月一覧'!$A:$AH,'2か月一覧'!AF$1,FALSE)+VLOOKUP($C183,'1か月一覧'!$A:$AH,'2か月一覧'!AF$1,FALSE)</f>
        <v>3974</v>
      </c>
      <c r="AG183" s="1">
        <f>VLOOKUP($B183,'1か月一覧'!$A:$AH,'2か月一覧'!AG$1,FALSE)+VLOOKUP($C183,'1か月一覧'!$A:$AH,'2か月一覧'!AG$1,FALSE)</f>
        <v>6670</v>
      </c>
      <c r="AH183" s="1">
        <f>VLOOKUP($B183,'1か月一覧'!$A:$AH,'2か月一覧'!AH$1,FALSE)+VLOOKUP($C183,'1か月一覧'!$A:$AH,'2か月一覧'!AH$1,FALSE)</f>
        <v>6870</v>
      </c>
      <c r="AI183" s="1">
        <f>VLOOKUP($B183,'1か月一覧'!$A:$AH,'2か月一覧'!AI$1,FALSE)+VLOOKUP($C183,'1か月一覧'!$A:$AH,'2か月一覧'!AI$1,FALSE)</f>
        <v>21770</v>
      </c>
      <c r="AJ183" s="1">
        <f>VLOOKUP($B183,'1か月一覧'!$A:$AH,'2か月一覧'!AJ$1,FALSE)+VLOOKUP($C183,'1か月一覧'!$A:$AH,'2か月一覧'!AJ$1,FALSE)</f>
        <v>3391</v>
      </c>
    </row>
    <row r="184" spans="1:36">
      <c r="A184" s="1">
        <v>180</v>
      </c>
      <c r="B184" s="1">
        <f t="shared" si="7"/>
        <v>90</v>
      </c>
      <c r="C184" s="1">
        <f t="shared" si="8"/>
        <v>90</v>
      </c>
      <c r="D184" s="1">
        <f>VLOOKUP($B184,'1か月一覧'!$A:$AH,'2か月一覧'!D$1,FALSE)+VLOOKUP($C184,'1か月一覧'!$A:$AH,'2か月一覧'!D$1,FALSE)</f>
        <v>37494</v>
      </c>
      <c r="E184" s="1">
        <f>VLOOKUP($B184,'1か月一覧'!$A:$AH,'2か月一覧'!E$1,FALSE)+VLOOKUP($C184,'1か月一覧'!$A:$AH,'2か月一覧'!E$1,FALSE)</f>
        <v>37494</v>
      </c>
      <c r="F184" s="1">
        <f>VLOOKUP($B184,'1か月一覧'!$A:$AH,'2か月一覧'!F$1,FALSE)+VLOOKUP($C184,'1か月一覧'!$A:$AH,'2か月一覧'!F$1,FALSE)</f>
        <v>37494</v>
      </c>
      <c r="G184" s="1">
        <f>VLOOKUP($B184,'1か月一覧'!$A:$AH,'2か月一覧'!G$1,FALSE)+VLOOKUP($C184,'1か月一覧'!$A:$AH,'2か月一覧'!G$1,FALSE)</f>
        <v>41392</v>
      </c>
      <c r="H184" s="1">
        <f>VLOOKUP($B184,'1か月一覧'!$A:$AH,'2か月一覧'!H$1,FALSE)+VLOOKUP($C184,'1か月一覧'!$A:$AH,'2か月一覧'!H$1,FALSE)</f>
        <v>41568</v>
      </c>
      <c r="I184" s="1">
        <f>VLOOKUP($B184,'1か月一覧'!$A:$AH,'2か月一覧'!I$1,FALSE)+VLOOKUP($C184,'1か月一覧'!$A:$AH,'2か月一覧'!I$1,FALSE)</f>
        <v>42932</v>
      </c>
      <c r="J184" s="1">
        <f>VLOOKUP($B184,'1か月一覧'!$A:$AH,'2か月一覧'!J$1,FALSE)+VLOOKUP($C184,'1か月一覧'!$A:$AH,'2か月一覧'!J$1,FALSE)</f>
        <v>43966</v>
      </c>
      <c r="K184" s="1">
        <f>VLOOKUP($B184,'1か月一覧'!$A:$AH,'2か月一覧'!K$1,FALSE)+VLOOKUP($C184,'1か月一覧'!$A:$AH,'2か月一覧'!K$1,FALSE)</f>
        <v>73622</v>
      </c>
      <c r="L184" s="1">
        <f>VLOOKUP($B184,'1か月一覧'!$A:$AH,'2か月一覧'!L$1,FALSE)+VLOOKUP($C184,'1か月一覧'!$A:$AH,'2か月一覧'!L$1,FALSE)</f>
        <v>75822</v>
      </c>
      <c r="M184" s="1">
        <f>VLOOKUP($B184,'1か月一覧'!$A:$AH,'2か月一覧'!M$1,FALSE)+VLOOKUP($C184,'1か月一覧'!$A:$AH,'2か月一覧'!M$1,FALSE)</f>
        <v>239722</v>
      </c>
      <c r="N184" s="1">
        <f>VLOOKUP($B184,'1か月一覧'!$A:$AH,'2か月一覧'!N$1,FALSE)+VLOOKUP($C184,'1か月一覧'!$A:$AH,'2か月一覧'!N$1,FALSE)</f>
        <v>37548</v>
      </c>
      <c r="O184" s="1">
        <f>VLOOKUP($B184,'1か月一覧'!$A:$AH,'2か月一覧'!O$1,FALSE)+VLOOKUP($C184,'1か月一覧'!$A:$AH,'2か月一覧'!O$1,FALSE)</f>
        <v>34086</v>
      </c>
      <c r="P184" s="1">
        <f>VLOOKUP($B184,'1か月一覧'!$A:$AH,'2か月一覧'!P$1,FALSE)+VLOOKUP($C184,'1か月一覧'!$A:$AH,'2か月一覧'!P$1,FALSE)</f>
        <v>34086</v>
      </c>
      <c r="Q184" s="1">
        <f>VLOOKUP($B184,'1か月一覧'!$A:$AH,'2か月一覧'!Q$1,FALSE)+VLOOKUP($C184,'1か月一覧'!$A:$AH,'2か月一覧'!Q$1,FALSE)</f>
        <v>34086</v>
      </c>
      <c r="R184" s="1">
        <f>VLOOKUP($B184,'1か月一覧'!$A:$AH,'2か月一覧'!R$1,FALSE)+VLOOKUP($C184,'1か月一覧'!$A:$AH,'2か月一覧'!R$1,FALSE)</f>
        <v>37630</v>
      </c>
      <c r="S184" s="1">
        <f>VLOOKUP($B184,'1か月一覧'!$A:$AH,'2か月一覧'!S$1,FALSE)+VLOOKUP($C184,'1か月一覧'!$A:$AH,'2か月一覧'!S$1,FALSE)</f>
        <v>37790</v>
      </c>
      <c r="T184" s="1">
        <f>VLOOKUP($B184,'1か月一覧'!$A:$AH,'2か月一覧'!T$1,FALSE)+VLOOKUP($C184,'1か月一覧'!$A:$AH,'2か月一覧'!T$1,FALSE)</f>
        <v>39030</v>
      </c>
      <c r="U184" s="1">
        <f>VLOOKUP($B184,'1か月一覧'!$A:$AH,'2か月一覧'!U$1,FALSE)+VLOOKUP($C184,'1か月一覧'!$A:$AH,'2か月一覧'!U$1,FALSE)</f>
        <v>39970</v>
      </c>
      <c r="V184" s="1">
        <f>VLOOKUP($B184,'1か月一覧'!$A:$AH,'2か月一覧'!V$1,FALSE)+VLOOKUP($C184,'1か月一覧'!$A:$AH,'2か月一覧'!V$1,FALSE)</f>
        <v>66930</v>
      </c>
      <c r="W184" s="1">
        <f>VLOOKUP($B184,'1か月一覧'!$A:$AH,'2か月一覧'!W$1,FALSE)+VLOOKUP($C184,'1か月一覧'!$A:$AH,'2か月一覧'!W$1,FALSE)</f>
        <v>68930</v>
      </c>
      <c r="X184" s="1">
        <f>VLOOKUP($B184,'1か月一覧'!$A:$AH,'2か月一覧'!X$1,FALSE)+VLOOKUP($C184,'1か月一覧'!$A:$AH,'2か月一覧'!X$1,FALSE)</f>
        <v>217930</v>
      </c>
      <c r="Y184" s="1">
        <f>VLOOKUP($B184,'1か月一覧'!$A:$AH,'2か月一覧'!Y$1,FALSE)+VLOOKUP($C184,'1か月一覧'!$A:$AH,'2か月一覧'!Y$1,FALSE)</f>
        <v>34136</v>
      </c>
      <c r="Z184" s="1">
        <f>VLOOKUP($B184,'1か月一覧'!$A:$AH,'2か月一覧'!Z$1,FALSE)+VLOOKUP($C184,'1か月一覧'!$A:$AH,'2か月一覧'!Z$1,FALSE)</f>
        <v>3408</v>
      </c>
      <c r="AA184" s="1">
        <f>VLOOKUP($B184,'1か月一覧'!$A:$AH,'2か月一覧'!AA$1,FALSE)+VLOOKUP($C184,'1か月一覧'!$A:$AH,'2か月一覧'!AA$1,FALSE)</f>
        <v>3408</v>
      </c>
      <c r="AB184" s="1">
        <f>VLOOKUP($B184,'1か月一覧'!$A:$AH,'2か月一覧'!AB$1,FALSE)+VLOOKUP($C184,'1か月一覧'!$A:$AH,'2か月一覧'!AB$1,FALSE)</f>
        <v>3408</v>
      </c>
      <c r="AC184" s="1">
        <f>VLOOKUP($B184,'1か月一覧'!$A:$AH,'2か月一覧'!AC$1,FALSE)+VLOOKUP($C184,'1か月一覧'!$A:$AH,'2か月一覧'!AC$1,FALSE)</f>
        <v>3762</v>
      </c>
      <c r="AD184" s="1">
        <f>VLOOKUP($B184,'1か月一覧'!$A:$AH,'2か月一覧'!AD$1,FALSE)+VLOOKUP($C184,'1か月一覧'!$A:$AH,'2か月一覧'!AD$1,FALSE)</f>
        <v>3778</v>
      </c>
      <c r="AE184" s="1">
        <f>VLOOKUP($B184,'1か月一覧'!$A:$AH,'2か月一覧'!AE$1,FALSE)+VLOOKUP($C184,'1か月一覧'!$A:$AH,'2か月一覧'!AE$1,FALSE)</f>
        <v>3902</v>
      </c>
      <c r="AF184" s="1">
        <f>VLOOKUP($B184,'1か月一覧'!$A:$AH,'2か月一覧'!AF$1,FALSE)+VLOOKUP($C184,'1か月一覧'!$A:$AH,'2か月一覧'!AF$1,FALSE)</f>
        <v>3996</v>
      </c>
      <c r="AG184" s="1">
        <f>VLOOKUP($B184,'1か月一覧'!$A:$AH,'2か月一覧'!AG$1,FALSE)+VLOOKUP($C184,'1か月一覧'!$A:$AH,'2か月一覧'!AG$1,FALSE)</f>
        <v>6692</v>
      </c>
      <c r="AH184" s="1">
        <f>VLOOKUP($B184,'1か月一覧'!$A:$AH,'2か月一覧'!AH$1,FALSE)+VLOOKUP($C184,'1か月一覧'!$A:$AH,'2か月一覧'!AH$1,FALSE)</f>
        <v>6892</v>
      </c>
      <c r="AI184" s="1">
        <f>VLOOKUP($B184,'1か月一覧'!$A:$AH,'2か月一覧'!AI$1,FALSE)+VLOOKUP($C184,'1か月一覧'!$A:$AH,'2か月一覧'!AI$1,FALSE)</f>
        <v>21792</v>
      </c>
      <c r="AJ184" s="1">
        <f>VLOOKUP($B184,'1か月一覧'!$A:$AH,'2か月一覧'!AJ$1,FALSE)+VLOOKUP($C184,'1か月一覧'!$A:$AH,'2か月一覧'!AJ$1,FALSE)</f>
        <v>3412</v>
      </c>
    </row>
    <row r="185" spans="1:36">
      <c r="A185" s="1">
        <v>181</v>
      </c>
      <c r="B185" s="1">
        <f t="shared" si="7"/>
        <v>91</v>
      </c>
      <c r="C185" s="1">
        <f t="shared" si="8"/>
        <v>90</v>
      </c>
      <c r="D185" s="1">
        <f>VLOOKUP($B185,'1か月一覧'!$A:$AH,'2か月一覧'!D$1,FALSE)+VLOOKUP($C185,'1か月一覧'!$A:$AH,'2か月一覧'!D$1,FALSE)</f>
        <v>37731</v>
      </c>
      <c r="E185" s="1">
        <f>VLOOKUP($B185,'1か月一覧'!$A:$AH,'2か月一覧'!E$1,FALSE)+VLOOKUP($C185,'1か月一覧'!$A:$AH,'2か月一覧'!E$1,FALSE)</f>
        <v>37731</v>
      </c>
      <c r="F185" s="1">
        <f>VLOOKUP($B185,'1か月一覧'!$A:$AH,'2か月一覧'!F$1,FALSE)+VLOOKUP($C185,'1か月一覧'!$A:$AH,'2か月一覧'!F$1,FALSE)</f>
        <v>37731</v>
      </c>
      <c r="G185" s="1">
        <f>VLOOKUP($B185,'1か月一覧'!$A:$AH,'2か月一覧'!G$1,FALSE)+VLOOKUP($C185,'1か月一覧'!$A:$AH,'2か月一覧'!G$1,FALSE)</f>
        <v>41630</v>
      </c>
      <c r="H185" s="1">
        <f>VLOOKUP($B185,'1か月一覧'!$A:$AH,'2か月一覧'!H$1,FALSE)+VLOOKUP($C185,'1か月一覧'!$A:$AH,'2か月一覧'!H$1,FALSE)</f>
        <v>41806</v>
      </c>
      <c r="I185" s="1">
        <f>VLOOKUP($B185,'1か月一覧'!$A:$AH,'2か月一覧'!I$1,FALSE)+VLOOKUP($C185,'1か月一覧'!$A:$AH,'2か月一覧'!I$1,FALSE)</f>
        <v>43170</v>
      </c>
      <c r="J185" s="1">
        <f>VLOOKUP($B185,'1か月一覧'!$A:$AH,'2か月一覧'!J$1,FALSE)+VLOOKUP($C185,'1か月一覧'!$A:$AH,'2か月一覧'!J$1,FALSE)</f>
        <v>44204</v>
      </c>
      <c r="K185" s="1">
        <f>VLOOKUP($B185,'1か月一覧'!$A:$AH,'2か月一覧'!K$1,FALSE)+VLOOKUP($C185,'1か月一覧'!$A:$AH,'2か月一覧'!K$1,FALSE)</f>
        <v>73860</v>
      </c>
      <c r="L185" s="1">
        <f>VLOOKUP($B185,'1か月一覧'!$A:$AH,'2か月一覧'!L$1,FALSE)+VLOOKUP($C185,'1か月一覧'!$A:$AH,'2か月一覧'!L$1,FALSE)</f>
        <v>76060</v>
      </c>
      <c r="M185" s="1">
        <f>VLOOKUP($B185,'1か月一覧'!$A:$AH,'2か月一覧'!M$1,FALSE)+VLOOKUP($C185,'1か月一覧'!$A:$AH,'2か月一覧'!M$1,FALSE)</f>
        <v>239960</v>
      </c>
      <c r="N185" s="1">
        <f>VLOOKUP($B185,'1か月一覧'!$A:$AH,'2か月一覧'!N$1,FALSE)+VLOOKUP($C185,'1か月一覧'!$A:$AH,'2か月一覧'!N$1,FALSE)</f>
        <v>37779</v>
      </c>
      <c r="O185" s="1">
        <f>VLOOKUP($B185,'1か月一覧'!$A:$AH,'2か月一覧'!O$1,FALSE)+VLOOKUP($C185,'1か月一覧'!$A:$AH,'2か月一覧'!O$1,FALSE)</f>
        <v>34302</v>
      </c>
      <c r="P185" s="1">
        <f>VLOOKUP($B185,'1か月一覧'!$A:$AH,'2か月一覧'!P$1,FALSE)+VLOOKUP($C185,'1か月一覧'!$A:$AH,'2か月一覧'!P$1,FALSE)</f>
        <v>34302</v>
      </c>
      <c r="Q185" s="1">
        <f>VLOOKUP($B185,'1か月一覧'!$A:$AH,'2か月一覧'!Q$1,FALSE)+VLOOKUP($C185,'1か月一覧'!$A:$AH,'2か月一覧'!Q$1,FALSE)</f>
        <v>34302</v>
      </c>
      <c r="R185" s="1">
        <f>VLOOKUP($B185,'1か月一覧'!$A:$AH,'2か月一覧'!R$1,FALSE)+VLOOKUP($C185,'1か月一覧'!$A:$AH,'2か月一覧'!R$1,FALSE)</f>
        <v>37846</v>
      </c>
      <c r="S185" s="1">
        <f>VLOOKUP($B185,'1か月一覧'!$A:$AH,'2か月一覧'!S$1,FALSE)+VLOOKUP($C185,'1か月一覧'!$A:$AH,'2か月一覧'!S$1,FALSE)</f>
        <v>38006</v>
      </c>
      <c r="T185" s="1">
        <f>VLOOKUP($B185,'1か月一覧'!$A:$AH,'2か月一覧'!T$1,FALSE)+VLOOKUP($C185,'1か月一覧'!$A:$AH,'2か月一覧'!T$1,FALSE)</f>
        <v>39246</v>
      </c>
      <c r="U185" s="1">
        <f>VLOOKUP($B185,'1か月一覧'!$A:$AH,'2か月一覧'!U$1,FALSE)+VLOOKUP($C185,'1か月一覧'!$A:$AH,'2か月一覧'!U$1,FALSE)</f>
        <v>40186</v>
      </c>
      <c r="V185" s="1">
        <f>VLOOKUP($B185,'1か月一覧'!$A:$AH,'2か月一覧'!V$1,FALSE)+VLOOKUP($C185,'1か月一覧'!$A:$AH,'2か月一覧'!V$1,FALSE)</f>
        <v>67146</v>
      </c>
      <c r="W185" s="1">
        <f>VLOOKUP($B185,'1か月一覧'!$A:$AH,'2か月一覧'!W$1,FALSE)+VLOOKUP($C185,'1か月一覧'!$A:$AH,'2か月一覧'!W$1,FALSE)</f>
        <v>69146</v>
      </c>
      <c r="X185" s="1">
        <f>VLOOKUP($B185,'1か月一覧'!$A:$AH,'2か月一覧'!X$1,FALSE)+VLOOKUP($C185,'1か月一覧'!$A:$AH,'2か月一覧'!X$1,FALSE)</f>
        <v>218146</v>
      </c>
      <c r="Y185" s="1">
        <f>VLOOKUP($B185,'1か月一覧'!$A:$AH,'2か月一覧'!Y$1,FALSE)+VLOOKUP($C185,'1か月一覧'!$A:$AH,'2か月一覧'!Y$1,FALSE)</f>
        <v>34346</v>
      </c>
      <c r="Z185" s="1">
        <f>VLOOKUP($B185,'1か月一覧'!$A:$AH,'2か月一覧'!Z$1,FALSE)+VLOOKUP($C185,'1か月一覧'!$A:$AH,'2か月一覧'!Z$1,FALSE)</f>
        <v>3429</v>
      </c>
      <c r="AA185" s="1">
        <f>VLOOKUP($B185,'1か月一覧'!$A:$AH,'2か月一覧'!AA$1,FALSE)+VLOOKUP($C185,'1か月一覧'!$A:$AH,'2か月一覧'!AA$1,FALSE)</f>
        <v>3429</v>
      </c>
      <c r="AB185" s="1">
        <f>VLOOKUP($B185,'1か月一覧'!$A:$AH,'2か月一覧'!AB$1,FALSE)+VLOOKUP($C185,'1か月一覧'!$A:$AH,'2か月一覧'!AB$1,FALSE)</f>
        <v>3429</v>
      </c>
      <c r="AC185" s="1">
        <f>VLOOKUP($B185,'1か月一覧'!$A:$AH,'2か月一覧'!AC$1,FALSE)+VLOOKUP($C185,'1か月一覧'!$A:$AH,'2か月一覧'!AC$1,FALSE)</f>
        <v>3784</v>
      </c>
      <c r="AD185" s="1">
        <f>VLOOKUP($B185,'1か月一覧'!$A:$AH,'2か月一覧'!AD$1,FALSE)+VLOOKUP($C185,'1か月一覧'!$A:$AH,'2か月一覧'!AD$1,FALSE)</f>
        <v>3800</v>
      </c>
      <c r="AE185" s="1">
        <f>VLOOKUP($B185,'1か月一覧'!$A:$AH,'2か月一覧'!AE$1,FALSE)+VLOOKUP($C185,'1か月一覧'!$A:$AH,'2か月一覧'!AE$1,FALSE)</f>
        <v>3924</v>
      </c>
      <c r="AF185" s="1">
        <f>VLOOKUP($B185,'1か月一覧'!$A:$AH,'2か月一覧'!AF$1,FALSE)+VLOOKUP($C185,'1か月一覧'!$A:$AH,'2か月一覧'!AF$1,FALSE)</f>
        <v>4018</v>
      </c>
      <c r="AG185" s="1">
        <f>VLOOKUP($B185,'1か月一覧'!$A:$AH,'2か月一覧'!AG$1,FALSE)+VLOOKUP($C185,'1か月一覧'!$A:$AH,'2か月一覧'!AG$1,FALSE)</f>
        <v>6714</v>
      </c>
      <c r="AH185" s="1">
        <f>VLOOKUP($B185,'1か月一覧'!$A:$AH,'2か月一覧'!AH$1,FALSE)+VLOOKUP($C185,'1か月一覧'!$A:$AH,'2か月一覧'!AH$1,FALSE)</f>
        <v>6914</v>
      </c>
      <c r="AI185" s="1">
        <f>VLOOKUP($B185,'1か月一覧'!$A:$AH,'2か月一覧'!AI$1,FALSE)+VLOOKUP($C185,'1か月一覧'!$A:$AH,'2か月一覧'!AI$1,FALSE)</f>
        <v>21814</v>
      </c>
      <c r="AJ185" s="1">
        <f>VLOOKUP($B185,'1か月一覧'!$A:$AH,'2か月一覧'!AJ$1,FALSE)+VLOOKUP($C185,'1か月一覧'!$A:$AH,'2か月一覧'!AJ$1,FALSE)</f>
        <v>3433</v>
      </c>
    </row>
    <row r="186" spans="1:36">
      <c r="A186" s="1">
        <v>182</v>
      </c>
      <c r="B186" s="1">
        <f t="shared" si="7"/>
        <v>91</v>
      </c>
      <c r="C186" s="1">
        <f t="shared" si="8"/>
        <v>91</v>
      </c>
      <c r="D186" s="1">
        <f>VLOOKUP($B186,'1か月一覧'!$A:$AH,'2か月一覧'!D$1,FALSE)+VLOOKUP($C186,'1か月一覧'!$A:$AH,'2か月一覧'!D$1,FALSE)</f>
        <v>37968</v>
      </c>
      <c r="E186" s="1">
        <f>VLOOKUP($B186,'1か月一覧'!$A:$AH,'2か月一覧'!E$1,FALSE)+VLOOKUP($C186,'1か月一覧'!$A:$AH,'2か月一覧'!E$1,FALSE)</f>
        <v>37968</v>
      </c>
      <c r="F186" s="1">
        <f>VLOOKUP($B186,'1か月一覧'!$A:$AH,'2か月一覧'!F$1,FALSE)+VLOOKUP($C186,'1か月一覧'!$A:$AH,'2か月一覧'!F$1,FALSE)</f>
        <v>37968</v>
      </c>
      <c r="G186" s="1">
        <f>VLOOKUP($B186,'1か月一覧'!$A:$AH,'2か月一覧'!G$1,FALSE)+VLOOKUP($C186,'1か月一覧'!$A:$AH,'2か月一覧'!G$1,FALSE)</f>
        <v>41868</v>
      </c>
      <c r="H186" s="1">
        <f>VLOOKUP($B186,'1か月一覧'!$A:$AH,'2か月一覧'!H$1,FALSE)+VLOOKUP($C186,'1か月一覧'!$A:$AH,'2か月一覧'!H$1,FALSE)</f>
        <v>42044</v>
      </c>
      <c r="I186" s="1">
        <f>VLOOKUP($B186,'1か月一覧'!$A:$AH,'2か月一覧'!I$1,FALSE)+VLOOKUP($C186,'1か月一覧'!$A:$AH,'2か月一覧'!I$1,FALSE)</f>
        <v>43408</v>
      </c>
      <c r="J186" s="1">
        <f>VLOOKUP($B186,'1か月一覧'!$A:$AH,'2か月一覧'!J$1,FALSE)+VLOOKUP($C186,'1か月一覧'!$A:$AH,'2か月一覧'!J$1,FALSE)</f>
        <v>44442</v>
      </c>
      <c r="K186" s="1">
        <f>VLOOKUP($B186,'1か月一覧'!$A:$AH,'2か月一覧'!K$1,FALSE)+VLOOKUP($C186,'1か月一覧'!$A:$AH,'2か月一覧'!K$1,FALSE)</f>
        <v>74098</v>
      </c>
      <c r="L186" s="1">
        <f>VLOOKUP($B186,'1か月一覧'!$A:$AH,'2か月一覧'!L$1,FALSE)+VLOOKUP($C186,'1か月一覧'!$A:$AH,'2か月一覧'!L$1,FALSE)</f>
        <v>76298</v>
      </c>
      <c r="M186" s="1">
        <f>VLOOKUP($B186,'1か月一覧'!$A:$AH,'2か月一覧'!M$1,FALSE)+VLOOKUP($C186,'1か月一覧'!$A:$AH,'2か月一覧'!M$1,FALSE)</f>
        <v>240198</v>
      </c>
      <c r="N186" s="1">
        <f>VLOOKUP($B186,'1か月一覧'!$A:$AH,'2か月一覧'!N$1,FALSE)+VLOOKUP($C186,'1か月一覧'!$A:$AH,'2か月一覧'!N$1,FALSE)</f>
        <v>38010</v>
      </c>
      <c r="O186" s="1">
        <f>VLOOKUP($B186,'1か月一覧'!$A:$AH,'2か月一覧'!O$1,FALSE)+VLOOKUP($C186,'1か月一覧'!$A:$AH,'2か月一覧'!O$1,FALSE)</f>
        <v>34518</v>
      </c>
      <c r="P186" s="1">
        <f>VLOOKUP($B186,'1か月一覧'!$A:$AH,'2か月一覧'!P$1,FALSE)+VLOOKUP($C186,'1か月一覧'!$A:$AH,'2か月一覧'!P$1,FALSE)</f>
        <v>34518</v>
      </c>
      <c r="Q186" s="1">
        <f>VLOOKUP($B186,'1か月一覧'!$A:$AH,'2か月一覧'!Q$1,FALSE)+VLOOKUP($C186,'1か月一覧'!$A:$AH,'2か月一覧'!Q$1,FALSE)</f>
        <v>34518</v>
      </c>
      <c r="R186" s="1">
        <f>VLOOKUP($B186,'1か月一覧'!$A:$AH,'2か月一覧'!R$1,FALSE)+VLOOKUP($C186,'1か月一覧'!$A:$AH,'2か月一覧'!R$1,FALSE)</f>
        <v>38062</v>
      </c>
      <c r="S186" s="1">
        <f>VLOOKUP($B186,'1か月一覧'!$A:$AH,'2か月一覧'!S$1,FALSE)+VLOOKUP($C186,'1か月一覧'!$A:$AH,'2か月一覧'!S$1,FALSE)</f>
        <v>38222</v>
      </c>
      <c r="T186" s="1">
        <f>VLOOKUP($B186,'1か月一覧'!$A:$AH,'2か月一覧'!T$1,FALSE)+VLOOKUP($C186,'1か月一覧'!$A:$AH,'2か月一覧'!T$1,FALSE)</f>
        <v>39462</v>
      </c>
      <c r="U186" s="1">
        <f>VLOOKUP($B186,'1か月一覧'!$A:$AH,'2か月一覧'!U$1,FALSE)+VLOOKUP($C186,'1か月一覧'!$A:$AH,'2か月一覧'!U$1,FALSE)</f>
        <v>40402</v>
      </c>
      <c r="V186" s="1">
        <f>VLOOKUP($B186,'1か月一覧'!$A:$AH,'2か月一覧'!V$1,FALSE)+VLOOKUP($C186,'1か月一覧'!$A:$AH,'2か月一覧'!V$1,FALSE)</f>
        <v>67362</v>
      </c>
      <c r="W186" s="1">
        <f>VLOOKUP($B186,'1か月一覧'!$A:$AH,'2か月一覧'!W$1,FALSE)+VLOOKUP($C186,'1か月一覧'!$A:$AH,'2か月一覧'!W$1,FALSE)</f>
        <v>69362</v>
      </c>
      <c r="X186" s="1">
        <f>VLOOKUP($B186,'1か月一覧'!$A:$AH,'2か月一覧'!X$1,FALSE)+VLOOKUP($C186,'1か月一覧'!$A:$AH,'2か月一覧'!X$1,FALSE)</f>
        <v>218362</v>
      </c>
      <c r="Y186" s="1">
        <f>VLOOKUP($B186,'1か月一覧'!$A:$AH,'2か月一覧'!Y$1,FALSE)+VLOOKUP($C186,'1か月一覧'!$A:$AH,'2か月一覧'!Y$1,FALSE)</f>
        <v>34556</v>
      </c>
      <c r="Z186" s="1">
        <f>VLOOKUP($B186,'1か月一覧'!$A:$AH,'2か月一覧'!Z$1,FALSE)+VLOOKUP($C186,'1か月一覧'!$A:$AH,'2か月一覧'!Z$1,FALSE)</f>
        <v>3450</v>
      </c>
      <c r="AA186" s="1">
        <f>VLOOKUP($B186,'1か月一覧'!$A:$AH,'2か月一覧'!AA$1,FALSE)+VLOOKUP($C186,'1か月一覧'!$A:$AH,'2か月一覧'!AA$1,FALSE)</f>
        <v>3450</v>
      </c>
      <c r="AB186" s="1">
        <f>VLOOKUP($B186,'1か月一覧'!$A:$AH,'2か月一覧'!AB$1,FALSE)+VLOOKUP($C186,'1か月一覧'!$A:$AH,'2か月一覧'!AB$1,FALSE)</f>
        <v>3450</v>
      </c>
      <c r="AC186" s="1">
        <f>VLOOKUP($B186,'1か月一覧'!$A:$AH,'2か月一覧'!AC$1,FALSE)+VLOOKUP($C186,'1か月一覧'!$A:$AH,'2か月一覧'!AC$1,FALSE)</f>
        <v>3806</v>
      </c>
      <c r="AD186" s="1">
        <f>VLOOKUP($B186,'1か月一覧'!$A:$AH,'2か月一覧'!AD$1,FALSE)+VLOOKUP($C186,'1か月一覧'!$A:$AH,'2か月一覧'!AD$1,FALSE)</f>
        <v>3822</v>
      </c>
      <c r="AE186" s="1">
        <f>VLOOKUP($B186,'1か月一覧'!$A:$AH,'2か月一覧'!AE$1,FALSE)+VLOOKUP($C186,'1か月一覧'!$A:$AH,'2か月一覧'!AE$1,FALSE)</f>
        <v>3946</v>
      </c>
      <c r="AF186" s="1">
        <f>VLOOKUP($B186,'1か月一覧'!$A:$AH,'2か月一覧'!AF$1,FALSE)+VLOOKUP($C186,'1か月一覧'!$A:$AH,'2か月一覧'!AF$1,FALSE)</f>
        <v>4040</v>
      </c>
      <c r="AG186" s="1">
        <f>VLOOKUP($B186,'1か月一覧'!$A:$AH,'2か月一覧'!AG$1,FALSE)+VLOOKUP($C186,'1か月一覧'!$A:$AH,'2か月一覧'!AG$1,FALSE)</f>
        <v>6736</v>
      </c>
      <c r="AH186" s="1">
        <f>VLOOKUP($B186,'1か月一覧'!$A:$AH,'2か月一覧'!AH$1,FALSE)+VLOOKUP($C186,'1か月一覧'!$A:$AH,'2か月一覧'!AH$1,FALSE)</f>
        <v>6936</v>
      </c>
      <c r="AI186" s="1">
        <f>VLOOKUP($B186,'1か月一覧'!$A:$AH,'2か月一覧'!AI$1,FALSE)+VLOOKUP($C186,'1か月一覧'!$A:$AH,'2か月一覧'!AI$1,FALSE)</f>
        <v>21836</v>
      </c>
      <c r="AJ186" s="1">
        <f>VLOOKUP($B186,'1か月一覧'!$A:$AH,'2か月一覧'!AJ$1,FALSE)+VLOOKUP($C186,'1か月一覧'!$A:$AH,'2か月一覧'!AJ$1,FALSE)</f>
        <v>3454</v>
      </c>
    </row>
    <row r="187" spans="1:36">
      <c r="A187" s="1">
        <v>183</v>
      </c>
      <c r="B187" s="1">
        <f t="shared" si="7"/>
        <v>92</v>
      </c>
      <c r="C187" s="1">
        <f t="shared" si="8"/>
        <v>91</v>
      </c>
      <c r="D187" s="1">
        <f>VLOOKUP($B187,'1か月一覧'!$A:$AH,'2か月一覧'!D$1,FALSE)+VLOOKUP($C187,'1か月一覧'!$A:$AH,'2か月一覧'!D$1,FALSE)</f>
        <v>38206</v>
      </c>
      <c r="E187" s="1">
        <f>VLOOKUP($B187,'1か月一覧'!$A:$AH,'2か月一覧'!E$1,FALSE)+VLOOKUP($C187,'1か月一覧'!$A:$AH,'2か月一覧'!E$1,FALSE)</f>
        <v>38206</v>
      </c>
      <c r="F187" s="1">
        <f>VLOOKUP($B187,'1か月一覧'!$A:$AH,'2か月一覧'!F$1,FALSE)+VLOOKUP($C187,'1か月一覧'!$A:$AH,'2か月一覧'!F$1,FALSE)</f>
        <v>38206</v>
      </c>
      <c r="G187" s="1">
        <f>VLOOKUP($B187,'1か月一覧'!$A:$AH,'2か月一覧'!G$1,FALSE)+VLOOKUP($C187,'1か月一覧'!$A:$AH,'2か月一覧'!G$1,FALSE)</f>
        <v>42105</v>
      </c>
      <c r="H187" s="1">
        <f>VLOOKUP($B187,'1か月一覧'!$A:$AH,'2か月一覧'!H$1,FALSE)+VLOOKUP($C187,'1か月一覧'!$A:$AH,'2か月一覧'!H$1,FALSE)</f>
        <v>42281</v>
      </c>
      <c r="I187" s="1">
        <f>VLOOKUP($B187,'1か月一覧'!$A:$AH,'2か月一覧'!I$1,FALSE)+VLOOKUP($C187,'1か月一覧'!$A:$AH,'2か月一覧'!I$1,FALSE)</f>
        <v>43645</v>
      </c>
      <c r="J187" s="1">
        <f>VLOOKUP($B187,'1か月一覧'!$A:$AH,'2か月一覧'!J$1,FALSE)+VLOOKUP($C187,'1か月一覧'!$A:$AH,'2か月一覧'!J$1,FALSE)</f>
        <v>44679</v>
      </c>
      <c r="K187" s="1">
        <f>VLOOKUP($B187,'1か月一覧'!$A:$AH,'2か月一覧'!K$1,FALSE)+VLOOKUP($C187,'1か月一覧'!$A:$AH,'2か月一覧'!K$1,FALSE)</f>
        <v>74335</v>
      </c>
      <c r="L187" s="1">
        <f>VLOOKUP($B187,'1か月一覧'!$A:$AH,'2か月一覧'!L$1,FALSE)+VLOOKUP($C187,'1か月一覧'!$A:$AH,'2か月一覧'!L$1,FALSE)</f>
        <v>76535</v>
      </c>
      <c r="M187" s="1">
        <f>VLOOKUP($B187,'1か月一覧'!$A:$AH,'2か月一覧'!M$1,FALSE)+VLOOKUP($C187,'1か月一覧'!$A:$AH,'2か月一覧'!M$1,FALSE)</f>
        <v>240435</v>
      </c>
      <c r="N187" s="1">
        <f>VLOOKUP($B187,'1か月一覧'!$A:$AH,'2か月一覧'!N$1,FALSE)+VLOOKUP($C187,'1か月一覧'!$A:$AH,'2か月一覧'!N$1,FALSE)</f>
        <v>38241</v>
      </c>
      <c r="O187" s="1">
        <f>VLOOKUP($B187,'1か月一覧'!$A:$AH,'2か月一覧'!O$1,FALSE)+VLOOKUP($C187,'1か月一覧'!$A:$AH,'2か月一覧'!O$1,FALSE)</f>
        <v>34734</v>
      </c>
      <c r="P187" s="1">
        <f>VLOOKUP($B187,'1か月一覧'!$A:$AH,'2か月一覧'!P$1,FALSE)+VLOOKUP($C187,'1か月一覧'!$A:$AH,'2か月一覧'!P$1,FALSE)</f>
        <v>34734</v>
      </c>
      <c r="Q187" s="1">
        <f>VLOOKUP($B187,'1か月一覧'!$A:$AH,'2か月一覧'!Q$1,FALSE)+VLOOKUP($C187,'1か月一覧'!$A:$AH,'2か月一覧'!Q$1,FALSE)</f>
        <v>34734</v>
      </c>
      <c r="R187" s="1">
        <f>VLOOKUP($B187,'1か月一覧'!$A:$AH,'2か月一覧'!R$1,FALSE)+VLOOKUP($C187,'1か月一覧'!$A:$AH,'2か月一覧'!R$1,FALSE)</f>
        <v>38278</v>
      </c>
      <c r="S187" s="1">
        <f>VLOOKUP($B187,'1か月一覧'!$A:$AH,'2か月一覧'!S$1,FALSE)+VLOOKUP($C187,'1か月一覧'!$A:$AH,'2か月一覧'!S$1,FALSE)</f>
        <v>38438</v>
      </c>
      <c r="T187" s="1">
        <f>VLOOKUP($B187,'1か月一覧'!$A:$AH,'2か月一覧'!T$1,FALSE)+VLOOKUP($C187,'1か月一覧'!$A:$AH,'2か月一覧'!T$1,FALSE)</f>
        <v>39678</v>
      </c>
      <c r="U187" s="1">
        <f>VLOOKUP($B187,'1か月一覧'!$A:$AH,'2か月一覧'!U$1,FALSE)+VLOOKUP($C187,'1か月一覧'!$A:$AH,'2か月一覧'!U$1,FALSE)</f>
        <v>40618</v>
      </c>
      <c r="V187" s="1">
        <f>VLOOKUP($B187,'1か月一覧'!$A:$AH,'2か月一覧'!V$1,FALSE)+VLOOKUP($C187,'1か月一覧'!$A:$AH,'2か月一覧'!V$1,FALSE)</f>
        <v>67578</v>
      </c>
      <c r="W187" s="1">
        <f>VLOOKUP($B187,'1か月一覧'!$A:$AH,'2か月一覧'!W$1,FALSE)+VLOOKUP($C187,'1か月一覧'!$A:$AH,'2か月一覧'!W$1,FALSE)</f>
        <v>69578</v>
      </c>
      <c r="X187" s="1">
        <f>VLOOKUP($B187,'1か月一覧'!$A:$AH,'2か月一覧'!X$1,FALSE)+VLOOKUP($C187,'1か月一覧'!$A:$AH,'2か月一覧'!X$1,FALSE)</f>
        <v>218578</v>
      </c>
      <c r="Y187" s="1">
        <f>VLOOKUP($B187,'1か月一覧'!$A:$AH,'2か月一覧'!Y$1,FALSE)+VLOOKUP($C187,'1か月一覧'!$A:$AH,'2か月一覧'!Y$1,FALSE)</f>
        <v>34766</v>
      </c>
      <c r="Z187" s="1">
        <f>VLOOKUP($B187,'1か月一覧'!$A:$AH,'2か月一覧'!Z$1,FALSE)+VLOOKUP($C187,'1か月一覧'!$A:$AH,'2か月一覧'!Z$1,FALSE)</f>
        <v>3472</v>
      </c>
      <c r="AA187" s="1">
        <f>VLOOKUP($B187,'1か月一覧'!$A:$AH,'2か月一覧'!AA$1,FALSE)+VLOOKUP($C187,'1か月一覧'!$A:$AH,'2か月一覧'!AA$1,FALSE)</f>
        <v>3472</v>
      </c>
      <c r="AB187" s="1">
        <f>VLOOKUP($B187,'1か月一覧'!$A:$AH,'2か月一覧'!AB$1,FALSE)+VLOOKUP($C187,'1か月一覧'!$A:$AH,'2か月一覧'!AB$1,FALSE)</f>
        <v>3472</v>
      </c>
      <c r="AC187" s="1">
        <f>VLOOKUP($B187,'1か月一覧'!$A:$AH,'2か月一覧'!AC$1,FALSE)+VLOOKUP($C187,'1か月一覧'!$A:$AH,'2か月一覧'!AC$1,FALSE)</f>
        <v>3827</v>
      </c>
      <c r="AD187" s="1">
        <f>VLOOKUP($B187,'1か月一覧'!$A:$AH,'2か月一覧'!AD$1,FALSE)+VLOOKUP($C187,'1か月一覧'!$A:$AH,'2か月一覧'!AD$1,FALSE)</f>
        <v>3843</v>
      </c>
      <c r="AE187" s="1">
        <f>VLOOKUP($B187,'1か月一覧'!$A:$AH,'2か月一覧'!AE$1,FALSE)+VLOOKUP($C187,'1か月一覧'!$A:$AH,'2か月一覧'!AE$1,FALSE)</f>
        <v>3967</v>
      </c>
      <c r="AF187" s="1">
        <f>VLOOKUP($B187,'1か月一覧'!$A:$AH,'2か月一覧'!AF$1,FALSE)+VLOOKUP($C187,'1か月一覧'!$A:$AH,'2か月一覧'!AF$1,FALSE)</f>
        <v>4061</v>
      </c>
      <c r="AG187" s="1">
        <f>VLOOKUP($B187,'1か月一覧'!$A:$AH,'2か月一覧'!AG$1,FALSE)+VLOOKUP($C187,'1か月一覧'!$A:$AH,'2か月一覧'!AG$1,FALSE)</f>
        <v>6757</v>
      </c>
      <c r="AH187" s="1">
        <f>VLOOKUP($B187,'1か月一覧'!$A:$AH,'2か月一覧'!AH$1,FALSE)+VLOOKUP($C187,'1か月一覧'!$A:$AH,'2か月一覧'!AH$1,FALSE)</f>
        <v>6957</v>
      </c>
      <c r="AI187" s="1">
        <f>VLOOKUP($B187,'1か月一覧'!$A:$AH,'2か月一覧'!AI$1,FALSE)+VLOOKUP($C187,'1か月一覧'!$A:$AH,'2か月一覧'!AI$1,FALSE)</f>
        <v>21857</v>
      </c>
      <c r="AJ187" s="1">
        <f>VLOOKUP($B187,'1か月一覧'!$A:$AH,'2か月一覧'!AJ$1,FALSE)+VLOOKUP($C187,'1か月一覧'!$A:$AH,'2か月一覧'!AJ$1,FALSE)</f>
        <v>3475</v>
      </c>
    </row>
    <row r="188" spans="1:36">
      <c r="A188" s="1">
        <v>184</v>
      </c>
      <c r="B188" s="1">
        <f t="shared" si="7"/>
        <v>92</v>
      </c>
      <c r="C188" s="1">
        <f t="shared" si="8"/>
        <v>92</v>
      </c>
      <c r="D188" s="1">
        <f>VLOOKUP($B188,'1か月一覧'!$A:$AH,'2か月一覧'!D$1,FALSE)+VLOOKUP($C188,'1か月一覧'!$A:$AH,'2か月一覧'!D$1,FALSE)</f>
        <v>38444</v>
      </c>
      <c r="E188" s="1">
        <f>VLOOKUP($B188,'1か月一覧'!$A:$AH,'2か月一覧'!E$1,FALSE)+VLOOKUP($C188,'1か月一覧'!$A:$AH,'2か月一覧'!E$1,FALSE)</f>
        <v>38444</v>
      </c>
      <c r="F188" s="1">
        <f>VLOOKUP($B188,'1か月一覧'!$A:$AH,'2か月一覧'!F$1,FALSE)+VLOOKUP($C188,'1か月一覧'!$A:$AH,'2か月一覧'!F$1,FALSE)</f>
        <v>38444</v>
      </c>
      <c r="G188" s="1">
        <f>VLOOKUP($B188,'1か月一覧'!$A:$AH,'2か月一覧'!G$1,FALSE)+VLOOKUP($C188,'1か月一覧'!$A:$AH,'2か月一覧'!G$1,FALSE)</f>
        <v>42342</v>
      </c>
      <c r="H188" s="1">
        <f>VLOOKUP($B188,'1か月一覧'!$A:$AH,'2か月一覧'!H$1,FALSE)+VLOOKUP($C188,'1か月一覧'!$A:$AH,'2か月一覧'!H$1,FALSE)</f>
        <v>42518</v>
      </c>
      <c r="I188" s="1">
        <f>VLOOKUP($B188,'1か月一覧'!$A:$AH,'2か月一覧'!I$1,FALSE)+VLOOKUP($C188,'1か月一覧'!$A:$AH,'2か月一覧'!I$1,FALSE)</f>
        <v>43882</v>
      </c>
      <c r="J188" s="1">
        <f>VLOOKUP($B188,'1か月一覧'!$A:$AH,'2か月一覧'!J$1,FALSE)+VLOOKUP($C188,'1か月一覧'!$A:$AH,'2か月一覧'!J$1,FALSE)</f>
        <v>44916</v>
      </c>
      <c r="K188" s="1">
        <f>VLOOKUP($B188,'1か月一覧'!$A:$AH,'2か月一覧'!K$1,FALSE)+VLOOKUP($C188,'1か月一覧'!$A:$AH,'2か月一覧'!K$1,FALSE)</f>
        <v>74572</v>
      </c>
      <c r="L188" s="1">
        <f>VLOOKUP($B188,'1か月一覧'!$A:$AH,'2か月一覧'!L$1,FALSE)+VLOOKUP($C188,'1か月一覧'!$A:$AH,'2か月一覧'!L$1,FALSE)</f>
        <v>76772</v>
      </c>
      <c r="M188" s="1">
        <f>VLOOKUP($B188,'1か月一覧'!$A:$AH,'2か月一覧'!M$1,FALSE)+VLOOKUP($C188,'1か月一覧'!$A:$AH,'2か月一覧'!M$1,FALSE)</f>
        <v>240672</v>
      </c>
      <c r="N188" s="1">
        <f>VLOOKUP($B188,'1か月一覧'!$A:$AH,'2か月一覧'!N$1,FALSE)+VLOOKUP($C188,'1か月一覧'!$A:$AH,'2か月一覧'!N$1,FALSE)</f>
        <v>38472</v>
      </c>
      <c r="O188" s="1">
        <f>VLOOKUP($B188,'1か月一覧'!$A:$AH,'2か月一覧'!O$1,FALSE)+VLOOKUP($C188,'1か月一覧'!$A:$AH,'2か月一覧'!O$1,FALSE)</f>
        <v>34950</v>
      </c>
      <c r="P188" s="1">
        <f>VLOOKUP($B188,'1か月一覧'!$A:$AH,'2か月一覧'!P$1,FALSE)+VLOOKUP($C188,'1か月一覧'!$A:$AH,'2か月一覧'!P$1,FALSE)</f>
        <v>34950</v>
      </c>
      <c r="Q188" s="1">
        <f>VLOOKUP($B188,'1か月一覧'!$A:$AH,'2か月一覧'!Q$1,FALSE)+VLOOKUP($C188,'1か月一覧'!$A:$AH,'2か月一覧'!Q$1,FALSE)</f>
        <v>34950</v>
      </c>
      <c r="R188" s="1">
        <f>VLOOKUP($B188,'1か月一覧'!$A:$AH,'2か月一覧'!R$1,FALSE)+VLOOKUP($C188,'1か月一覧'!$A:$AH,'2か月一覧'!R$1,FALSE)</f>
        <v>38494</v>
      </c>
      <c r="S188" s="1">
        <f>VLOOKUP($B188,'1か月一覧'!$A:$AH,'2か月一覧'!S$1,FALSE)+VLOOKUP($C188,'1か月一覧'!$A:$AH,'2か月一覧'!S$1,FALSE)</f>
        <v>38654</v>
      </c>
      <c r="T188" s="1">
        <f>VLOOKUP($B188,'1か月一覧'!$A:$AH,'2か月一覧'!T$1,FALSE)+VLOOKUP($C188,'1か月一覧'!$A:$AH,'2か月一覧'!T$1,FALSE)</f>
        <v>39894</v>
      </c>
      <c r="U188" s="1">
        <f>VLOOKUP($B188,'1か月一覧'!$A:$AH,'2か月一覧'!U$1,FALSE)+VLOOKUP($C188,'1か月一覧'!$A:$AH,'2か月一覧'!U$1,FALSE)</f>
        <v>40834</v>
      </c>
      <c r="V188" s="1">
        <f>VLOOKUP($B188,'1か月一覧'!$A:$AH,'2か月一覧'!V$1,FALSE)+VLOOKUP($C188,'1か月一覧'!$A:$AH,'2か月一覧'!V$1,FALSE)</f>
        <v>67794</v>
      </c>
      <c r="W188" s="1">
        <f>VLOOKUP($B188,'1か月一覧'!$A:$AH,'2か月一覧'!W$1,FALSE)+VLOOKUP($C188,'1か月一覧'!$A:$AH,'2か月一覧'!W$1,FALSE)</f>
        <v>69794</v>
      </c>
      <c r="X188" s="1">
        <f>VLOOKUP($B188,'1か月一覧'!$A:$AH,'2か月一覧'!X$1,FALSE)+VLOOKUP($C188,'1か月一覧'!$A:$AH,'2か月一覧'!X$1,FALSE)</f>
        <v>218794</v>
      </c>
      <c r="Y188" s="1">
        <f>VLOOKUP($B188,'1か月一覧'!$A:$AH,'2か月一覧'!Y$1,FALSE)+VLOOKUP($C188,'1か月一覧'!$A:$AH,'2か月一覧'!Y$1,FALSE)</f>
        <v>34976</v>
      </c>
      <c r="Z188" s="1">
        <f>VLOOKUP($B188,'1か月一覧'!$A:$AH,'2か月一覧'!Z$1,FALSE)+VLOOKUP($C188,'1か月一覧'!$A:$AH,'2か月一覧'!Z$1,FALSE)</f>
        <v>3494</v>
      </c>
      <c r="AA188" s="1">
        <f>VLOOKUP($B188,'1か月一覧'!$A:$AH,'2か月一覧'!AA$1,FALSE)+VLOOKUP($C188,'1か月一覧'!$A:$AH,'2か月一覧'!AA$1,FALSE)</f>
        <v>3494</v>
      </c>
      <c r="AB188" s="1">
        <f>VLOOKUP($B188,'1か月一覧'!$A:$AH,'2か月一覧'!AB$1,FALSE)+VLOOKUP($C188,'1か月一覧'!$A:$AH,'2か月一覧'!AB$1,FALSE)</f>
        <v>3494</v>
      </c>
      <c r="AC188" s="1">
        <f>VLOOKUP($B188,'1か月一覧'!$A:$AH,'2か月一覧'!AC$1,FALSE)+VLOOKUP($C188,'1か月一覧'!$A:$AH,'2か月一覧'!AC$1,FALSE)</f>
        <v>3848</v>
      </c>
      <c r="AD188" s="1">
        <f>VLOOKUP($B188,'1か月一覧'!$A:$AH,'2か月一覧'!AD$1,FALSE)+VLOOKUP($C188,'1か月一覧'!$A:$AH,'2か月一覧'!AD$1,FALSE)</f>
        <v>3864</v>
      </c>
      <c r="AE188" s="1">
        <f>VLOOKUP($B188,'1か月一覧'!$A:$AH,'2か月一覧'!AE$1,FALSE)+VLOOKUP($C188,'1か月一覧'!$A:$AH,'2か月一覧'!AE$1,FALSE)</f>
        <v>3988</v>
      </c>
      <c r="AF188" s="1">
        <f>VLOOKUP($B188,'1か月一覧'!$A:$AH,'2か月一覧'!AF$1,FALSE)+VLOOKUP($C188,'1か月一覧'!$A:$AH,'2か月一覧'!AF$1,FALSE)</f>
        <v>4082</v>
      </c>
      <c r="AG188" s="1">
        <f>VLOOKUP($B188,'1か月一覧'!$A:$AH,'2か月一覧'!AG$1,FALSE)+VLOOKUP($C188,'1か月一覧'!$A:$AH,'2か月一覧'!AG$1,FALSE)</f>
        <v>6778</v>
      </c>
      <c r="AH188" s="1">
        <f>VLOOKUP($B188,'1か月一覧'!$A:$AH,'2か月一覧'!AH$1,FALSE)+VLOOKUP($C188,'1か月一覧'!$A:$AH,'2か月一覧'!AH$1,FALSE)</f>
        <v>6978</v>
      </c>
      <c r="AI188" s="1">
        <f>VLOOKUP($B188,'1か月一覧'!$A:$AH,'2か月一覧'!AI$1,FALSE)+VLOOKUP($C188,'1か月一覧'!$A:$AH,'2か月一覧'!AI$1,FALSE)</f>
        <v>21878</v>
      </c>
      <c r="AJ188" s="1">
        <f>VLOOKUP($B188,'1か月一覧'!$A:$AH,'2か月一覧'!AJ$1,FALSE)+VLOOKUP($C188,'1か月一覧'!$A:$AH,'2か月一覧'!AJ$1,FALSE)</f>
        <v>3496</v>
      </c>
    </row>
    <row r="189" spans="1:36">
      <c r="A189" s="1">
        <v>185</v>
      </c>
      <c r="B189" s="1">
        <f t="shared" si="7"/>
        <v>93</v>
      </c>
      <c r="C189" s="1">
        <f t="shared" si="8"/>
        <v>92</v>
      </c>
      <c r="D189" s="1">
        <f>VLOOKUP($B189,'1か月一覧'!$A:$AH,'2か月一覧'!D$1,FALSE)+VLOOKUP($C189,'1か月一覧'!$A:$AH,'2か月一覧'!D$1,FALSE)</f>
        <v>38682</v>
      </c>
      <c r="E189" s="1">
        <f>VLOOKUP($B189,'1か月一覧'!$A:$AH,'2か月一覧'!E$1,FALSE)+VLOOKUP($C189,'1か月一覧'!$A:$AH,'2か月一覧'!E$1,FALSE)</f>
        <v>38682</v>
      </c>
      <c r="F189" s="1">
        <f>VLOOKUP($B189,'1か月一覧'!$A:$AH,'2か月一覧'!F$1,FALSE)+VLOOKUP($C189,'1か月一覧'!$A:$AH,'2か月一覧'!F$1,FALSE)</f>
        <v>38682</v>
      </c>
      <c r="G189" s="1">
        <f>VLOOKUP($B189,'1か月一覧'!$A:$AH,'2か月一覧'!G$1,FALSE)+VLOOKUP($C189,'1か月一覧'!$A:$AH,'2か月一覧'!G$1,FALSE)</f>
        <v>42580</v>
      </c>
      <c r="H189" s="1">
        <f>VLOOKUP($B189,'1か月一覧'!$A:$AH,'2か月一覧'!H$1,FALSE)+VLOOKUP($C189,'1か月一覧'!$A:$AH,'2か月一覧'!H$1,FALSE)</f>
        <v>42756</v>
      </c>
      <c r="I189" s="1">
        <f>VLOOKUP($B189,'1か月一覧'!$A:$AH,'2か月一覧'!I$1,FALSE)+VLOOKUP($C189,'1か月一覧'!$A:$AH,'2か月一覧'!I$1,FALSE)</f>
        <v>44120</v>
      </c>
      <c r="J189" s="1">
        <f>VLOOKUP($B189,'1か月一覧'!$A:$AH,'2か月一覧'!J$1,FALSE)+VLOOKUP($C189,'1か月一覧'!$A:$AH,'2か月一覧'!J$1,FALSE)</f>
        <v>45154</v>
      </c>
      <c r="K189" s="1">
        <f>VLOOKUP($B189,'1か月一覧'!$A:$AH,'2か月一覧'!K$1,FALSE)+VLOOKUP($C189,'1か月一覧'!$A:$AH,'2か月一覧'!K$1,FALSE)</f>
        <v>74810</v>
      </c>
      <c r="L189" s="1">
        <f>VLOOKUP($B189,'1か月一覧'!$A:$AH,'2か月一覧'!L$1,FALSE)+VLOOKUP($C189,'1か月一覧'!$A:$AH,'2か月一覧'!L$1,FALSE)</f>
        <v>77010</v>
      </c>
      <c r="M189" s="1">
        <f>VLOOKUP($B189,'1か月一覧'!$A:$AH,'2か月一覧'!M$1,FALSE)+VLOOKUP($C189,'1か月一覧'!$A:$AH,'2か月一覧'!M$1,FALSE)</f>
        <v>240910</v>
      </c>
      <c r="N189" s="1">
        <f>VLOOKUP($B189,'1か月一覧'!$A:$AH,'2か月一覧'!N$1,FALSE)+VLOOKUP($C189,'1か月一覧'!$A:$AH,'2か月一覧'!N$1,FALSE)</f>
        <v>38703</v>
      </c>
      <c r="O189" s="1">
        <f>VLOOKUP($B189,'1か月一覧'!$A:$AH,'2か月一覧'!O$1,FALSE)+VLOOKUP($C189,'1か月一覧'!$A:$AH,'2か月一覧'!O$1,FALSE)</f>
        <v>35166</v>
      </c>
      <c r="P189" s="1">
        <f>VLOOKUP($B189,'1か月一覧'!$A:$AH,'2か月一覧'!P$1,FALSE)+VLOOKUP($C189,'1か月一覧'!$A:$AH,'2か月一覧'!P$1,FALSE)</f>
        <v>35166</v>
      </c>
      <c r="Q189" s="1">
        <f>VLOOKUP($B189,'1か月一覧'!$A:$AH,'2か月一覧'!Q$1,FALSE)+VLOOKUP($C189,'1か月一覧'!$A:$AH,'2か月一覧'!Q$1,FALSE)</f>
        <v>35166</v>
      </c>
      <c r="R189" s="1">
        <f>VLOOKUP($B189,'1か月一覧'!$A:$AH,'2か月一覧'!R$1,FALSE)+VLOOKUP($C189,'1か月一覧'!$A:$AH,'2か月一覧'!R$1,FALSE)</f>
        <v>38710</v>
      </c>
      <c r="S189" s="1">
        <f>VLOOKUP($B189,'1か月一覧'!$A:$AH,'2か月一覧'!S$1,FALSE)+VLOOKUP($C189,'1か月一覧'!$A:$AH,'2か月一覧'!S$1,FALSE)</f>
        <v>38870</v>
      </c>
      <c r="T189" s="1">
        <f>VLOOKUP($B189,'1か月一覧'!$A:$AH,'2か月一覧'!T$1,FALSE)+VLOOKUP($C189,'1か月一覧'!$A:$AH,'2か月一覧'!T$1,FALSE)</f>
        <v>40110</v>
      </c>
      <c r="U189" s="1">
        <f>VLOOKUP($B189,'1か月一覧'!$A:$AH,'2か月一覧'!U$1,FALSE)+VLOOKUP($C189,'1か月一覧'!$A:$AH,'2か月一覧'!U$1,FALSE)</f>
        <v>41050</v>
      </c>
      <c r="V189" s="1">
        <f>VLOOKUP($B189,'1か月一覧'!$A:$AH,'2か月一覧'!V$1,FALSE)+VLOOKUP($C189,'1か月一覧'!$A:$AH,'2か月一覧'!V$1,FALSE)</f>
        <v>68010</v>
      </c>
      <c r="W189" s="1">
        <f>VLOOKUP($B189,'1か月一覧'!$A:$AH,'2か月一覧'!W$1,FALSE)+VLOOKUP($C189,'1か月一覧'!$A:$AH,'2か月一覧'!W$1,FALSE)</f>
        <v>70010</v>
      </c>
      <c r="X189" s="1">
        <f>VLOOKUP($B189,'1か月一覧'!$A:$AH,'2か月一覧'!X$1,FALSE)+VLOOKUP($C189,'1か月一覧'!$A:$AH,'2か月一覧'!X$1,FALSE)</f>
        <v>219010</v>
      </c>
      <c r="Y189" s="1">
        <f>VLOOKUP($B189,'1か月一覧'!$A:$AH,'2か月一覧'!Y$1,FALSE)+VLOOKUP($C189,'1か月一覧'!$A:$AH,'2か月一覧'!Y$1,FALSE)</f>
        <v>35186</v>
      </c>
      <c r="Z189" s="1">
        <f>VLOOKUP($B189,'1か月一覧'!$A:$AH,'2か月一覧'!Z$1,FALSE)+VLOOKUP($C189,'1か月一覧'!$A:$AH,'2か月一覧'!Z$1,FALSE)</f>
        <v>3516</v>
      </c>
      <c r="AA189" s="1">
        <f>VLOOKUP($B189,'1か月一覧'!$A:$AH,'2か月一覧'!AA$1,FALSE)+VLOOKUP($C189,'1か月一覧'!$A:$AH,'2か月一覧'!AA$1,FALSE)</f>
        <v>3516</v>
      </c>
      <c r="AB189" s="1">
        <f>VLOOKUP($B189,'1か月一覧'!$A:$AH,'2か月一覧'!AB$1,FALSE)+VLOOKUP($C189,'1か月一覧'!$A:$AH,'2か月一覧'!AB$1,FALSE)</f>
        <v>3516</v>
      </c>
      <c r="AC189" s="1">
        <f>VLOOKUP($B189,'1か月一覧'!$A:$AH,'2か月一覧'!AC$1,FALSE)+VLOOKUP($C189,'1か月一覧'!$A:$AH,'2か月一覧'!AC$1,FALSE)</f>
        <v>3870</v>
      </c>
      <c r="AD189" s="1">
        <f>VLOOKUP($B189,'1か月一覧'!$A:$AH,'2か月一覧'!AD$1,FALSE)+VLOOKUP($C189,'1か月一覧'!$A:$AH,'2か月一覧'!AD$1,FALSE)</f>
        <v>3886</v>
      </c>
      <c r="AE189" s="1">
        <f>VLOOKUP($B189,'1か月一覧'!$A:$AH,'2か月一覧'!AE$1,FALSE)+VLOOKUP($C189,'1か月一覧'!$A:$AH,'2か月一覧'!AE$1,FALSE)</f>
        <v>4010</v>
      </c>
      <c r="AF189" s="1">
        <f>VLOOKUP($B189,'1か月一覧'!$A:$AH,'2か月一覧'!AF$1,FALSE)+VLOOKUP($C189,'1か月一覧'!$A:$AH,'2か月一覧'!AF$1,FALSE)</f>
        <v>4104</v>
      </c>
      <c r="AG189" s="1">
        <f>VLOOKUP($B189,'1か月一覧'!$A:$AH,'2か月一覧'!AG$1,FALSE)+VLOOKUP($C189,'1か月一覧'!$A:$AH,'2か月一覧'!AG$1,FALSE)</f>
        <v>6800</v>
      </c>
      <c r="AH189" s="1">
        <f>VLOOKUP($B189,'1か月一覧'!$A:$AH,'2か月一覧'!AH$1,FALSE)+VLOOKUP($C189,'1か月一覧'!$A:$AH,'2か月一覧'!AH$1,FALSE)</f>
        <v>7000</v>
      </c>
      <c r="AI189" s="1">
        <f>VLOOKUP($B189,'1か月一覧'!$A:$AH,'2か月一覧'!AI$1,FALSE)+VLOOKUP($C189,'1か月一覧'!$A:$AH,'2か月一覧'!AI$1,FALSE)</f>
        <v>21900</v>
      </c>
      <c r="AJ189" s="1">
        <f>VLOOKUP($B189,'1か月一覧'!$A:$AH,'2か月一覧'!AJ$1,FALSE)+VLOOKUP($C189,'1か月一覧'!$A:$AH,'2か月一覧'!AJ$1,FALSE)</f>
        <v>3517</v>
      </c>
    </row>
    <row r="190" spans="1:36">
      <c r="A190" s="1">
        <v>186</v>
      </c>
      <c r="B190" s="1">
        <f t="shared" si="7"/>
        <v>93</v>
      </c>
      <c r="C190" s="1">
        <f t="shared" si="8"/>
        <v>93</v>
      </c>
      <c r="D190" s="1">
        <f>VLOOKUP($B190,'1か月一覧'!$A:$AH,'2か月一覧'!D$1,FALSE)+VLOOKUP($C190,'1か月一覧'!$A:$AH,'2か月一覧'!D$1,FALSE)</f>
        <v>38920</v>
      </c>
      <c r="E190" s="1">
        <f>VLOOKUP($B190,'1か月一覧'!$A:$AH,'2か月一覧'!E$1,FALSE)+VLOOKUP($C190,'1か月一覧'!$A:$AH,'2か月一覧'!E$1,FALSE)</f>
        <v>38920</v>
      </c>
      <c r="F190" s="1">
        <f>VLOOKUP($B190,'1か月一覧'!$A:$AH,'2か月一覧'!F$1,FALSE)+VLOOKUP($C190,'1か月一覧'!$A:$AH,'2か月一覧'!F$1,FALSE)</f>
        <v>38920</v>
      </c>
      <c r="G190" s="1">
        <f>VLOOKUP($B190,'1か月一覧'!$A:$AH,'2か月一覧'!G$1,FALSE)+VLOOKUP($C190,'1か月一覧'!$A:$AH,'2か月一覧'!G$1,FALSE)</f>
        <v>42818</v>
      </c>
      <c r="H190" s="1">
        <f>VLOOKUP($B190,'1か月一覧'!$A:$AH,'2か月一覧'!H$1,FALSE)+VLOOKUP($C190,'1か月一覧'!$A:$AH,'2か月一覧'!H$1,FALSE)</f>
        <v>42994</v>
      </c>
      <c r="I190" s="1">
        <f>VLOOKUP($B190,'1か月一覧'!$A:$AH,'2か月一覧'!I$1,FALSE)+VLOOKUP($C190,'1か月一覧'!$A:$AH,'2か月一覧'!I$1,FALSE)</f>
        <v>44358</v>
      </c>
      <c r="J190" s="1">
        <f>VLOOKUP($B190,'1か月一覧'!$A:$AH,'2か月一覧'!J$1,FALSE)+VLOOKUP($C190,'1か月一覧'!$A:$AH,'2か月一覧'!J$1,FALSE)</f>
        <v>45392</v>
      </c>
      <c r="K190" s="1">
        <f>VLOOKUP($B190,'1か月一覧'!$A:$AH,'2か月一覧'!K$1,FALSE)+VLOOKUP($C190,'1か月一覧'!$A:$AH,'2か月一覧'!K$1,FALSE)</f>
        <v>75048</v>
      </c>
      <c r="L190" s="1">
        <f>VLOOKUP($B190,'1か月一覧'!$A:$AH,'2か月一覧'!L$1,FALSE)+VLOOKUP($C190,'1か月一覧'!$A:$AH,'2か月一覧'!L$1,FALSE)</f>
        <v>77248</v>
      </c>
      <c r="M190" s="1">
        <f>VLOOKUP($B190,'1か月一覧'!$A:$AH,'2か月一覧'!M$1,FALSE)+VLOOKUP($C190,'1か月一覧'!$A:$AH,'2か月一覧'!M$1,FALSE)</f>
        <v>241148</v>
      </c>
      <c r="N190" s="1">
        <f>VLOOKUP($B190,'1か月一覧'!$A:$AH,'2か月一覧'!N$1,FALSE)+VLOOKUP($C190,'1か月一覧'!$A:$AH,'2か月一覧'!N$1,FALSE)</f>
        <v>38934</v>
      </c>
      <c r="O190" s="1">
        <f>VLOOKUP($B190,'1か月一覧'!$A:$AH,'2か月一覧'!O$1,FALSE)+VLOOKUP($C190,'1か月一覧'!$A:$AH,'2か月一覧'!O$1,FALSE)</f>
        <v>35382</v>
      </c>
      <c r="P190" s="1">
        <f>VLOOKUP($B190,'1か月一覧'!$A:$AH,'2か月一覧'!P$1,FALSE)+VLOOKUP($C190,'1か月一覧'!$A:$AH,'2か月一覧'!P$1,FALSE)</f>
        <v>35382</v>
      </c>
      <c r="Q190" s="1">
        <f>VLOOKUP($B190,'1か月一覧'!$A:$AH,'2か月一覧'!Q$1,FALSE)+VLOOKUP($C190,'1か月一覧'!$A:$AH,'2か月一覧'!Q$1,FALSE)</f>
        <v>35382</v>
      </c>
      <c r="R190" s="1">
        <f>VLOOKUP($B190,'1か月一覧'!$A:$AH,'2か月一覧'!R$1,FALSE)+VLOOKUP($C190,'1か月一覧'!$A:$AH,'2か月一覧'!R$1,FALSE)</f>
        <v>38926</v>
      </c>
      <c r="S190" s="1">
        <f>VLOOKUP($B190,'1か月一覧'!$A:$AH,'2か月一覧'!S$1,FALSE)+VLOOKUP($C190,'1か月一覧'!$A:$AH,'2か月一覧'!S$1,FALSE)</f>
        <v>39086</v>
      </c>
      <c r="T190" s="1">
        <f>VLOOKUP($B190,'1か月一覧'!$A:$AH,'2か月一覧'!T$1,FALSE)+VLOOKUP($C190,'1か月一覧'!$A:$AH,'2か月一覧'!T$1,FALSE)</f>
        <v>40326</v>
      </c>
      <c r="U190" s="1">
        <f>VLOOKUP($B190,'1か月一覧'!$A:$AH,'2か月一覧'!U$1,FALSE)+VLOOKUP($C190,'1か月一覧'!$A:$AH,'2か月一覧'!U$1,FALSE)</f>
        <v>41266</v>
      </c>
      <c r="V190" s="1">
        <f>VLOOKUP($B190,'1か月一覧'!$A:$AH,'2か月一覧'!V$1,FALSE)+VLOOKUP($C190,'1か月一覧'!$A:$AH,'2か月一覧'!V$1,FALSE)</f>
        <v>68226</v>
      </c>
      <c r="W190" s="1">
        <f>VLOOKUP($B190,'1か月一覧'!$A:$AH,'2か月一覧'!W$1,FALSE)+VLOOKUP($C190,'1か月一覧'!$A:$AH,'2か月一覧'!W$1,FALSE)</f>
        <v>70226</v>
      </c>
      <c r="X190" s="1">
        <f>VLOOKUP($B190,'1か月一覧'!$A:$AH,'2か月一覧'!X$1,FALSE)+VLOOKUP($C190,'1か月一覧'!$A:$AH,'2か月一覧'!X$1,FALSE)</f>
        <v>219226</v>
      </c>
      <c r="Y190" s="1">
        <f>VLOOKUP($B190,'1か月一覧'!$A:$AH,'2か月一覧'!Y$1,FALSE)+VLOOKUP($C190,'1か月一覧'!$A:$AH,'2か月一覧'!Y$1,FALSE)</f>
        <v>35396</v>
      </c>
      <c r="Z190" s="1">
        <f>VLOOKUP($B190,'1か月一覧'!$A:$AH,'2か月一覧'!Z$1,FALSE)+VLOOKUP($C190,'1か月一覧'!$A:$AH,'2か月一覧'!Z$1,FALSE)</f>
        <v>3538</v>
      </c>
      <c r="AA190" s="1">
        <f>VLOOKUP($B190,'1か月一覧'!$A:$AH,'2か月一覧'!AA$1,FALSE)+VLOOKUP($C190,'1か月一覧'!$A:$AH,'2か月一覧'!AA$1,FALSE)</f>
        <v>3538</v>
      </c>
      <c r="AB190" s="1">
        <f>VLOOKUP($B190,'1か月一覧'!$A:$AH,'2か月一覧'!AB$1,FALSE)+VLOOKUP($C190,'1か月一覧'!$A:$AH,'2か月一覧'!AB$1,FALSE)</f>
        <v>3538</v>
      </c>
      <c r="AC190" s="1">
        <f>VLOOKUP($B190,'1か月一覧'!$A:$AH,'2か月一覧'!AC$1,FALSE)+VLOOKUP($C190,'1か月一覧'!$A:$AH,'2か月一覧'!AC$1,FALSE)</f>
        <v>3892</v>
      </c>
      <c r="AD190" s="1">
        <f>VLOOKUP($B190,'1か月一覧'!$A:$AH,'2か月一覧'!AD$1,FALSE)+VLOOKUP($C190,'1か月一覧'!$A:$AH,'2か月一覧'!AD$1,FALSE)</f>
        <v>3908</v>
      </c>
      <c r="AE190" s="1">
        <f>VLOOKUP($B190,'1か月一覧'!$A:$AH,'2か月一覧'!AE$1,FALSE)+VLOOKUP($C190,'1か月一覧'!$A:$AH,'2か月一覧'!AE$1,FALSE)</f>
        <v>4032</v>
      </c>
      <c r="AF190" s="1">
        <f>VLOOKUP($B190,'1か月一覧'!$A:$AH,'2か月一覧'!AF$1,FALSE)+VLOOKUP($C190,'1か月一覧'!$A:$AH,'2か月一覧'!AF$1,FALSE)</f>
        <v>4126</v>
      </c>
      <c r="AG190" s="1">
        <f>VLOOKUP($B190,'1か月一覧'!$A:$AH,'2か月一覧'!AG$1,FALSE)+VLOOKUP($C190,'1か月一覧'!$A:$AH,'2か月一覧'!AG$1,FALSE)</f>
        <v>6822</v>
      </c>
      <c r="AH190" s="1">
        <f>VLOOKUP($B190,'1か月一覧'!$A:$AH,'2か月一覧'!AH$1,FALSE)+VLOOKUP($C190,'1か月一覧'!$A:$AH,'2か月一覧'!AH$1,FALSE)</f>
        <v>7022</v>
      </c>
      <c r="AI190" s="1">
        <f>VLOOKUP($B190,'1か月一覧'!$A:$AH,'2か月一覧'!AI$1,FALSE)+VLOOKUP($C190,'1か月一覧'!$A:$AH,'2か月一覧'!AI$1,FALSE)</f>
        <v>21922</v>
      </c>
      <c r="AJ190" s="1">
        <f>VLOOKUP($B190,'1か月一覧'!$A:$AH,'2か月一覧'!AJ$1,FALSE)+VLOOKUP($C190,'1か月一覧'!$A:$AH,'2か月一覧'!AJ$1,FALSE)</f>
        <v>3538</v>
      </c>
    </row>
    <row r="191" spans="1:36">
      <c r="A191" s="1">
        <v>187</v>
      </c>
      <c r="B191" s="1">
        <f t="shared" si="7"/>
        <v>94</v>
      </c>
      <c r="C191" s="1">
        <f t="shared" si="8"/>
        <v>93</v>
      </c>
      <c r="D191" s="1">
        <f>VLOOKUP($B191,'1か月一覧'!$A:$AH,'2か月一覧'!D$1,FALSE)+VLOOKUP($C191,'1か月一覧'!$A:$AH,'2か月一覧'!D$1,FALSE)</f>
        <v>39157</v>
      </c>
      <c r="E191" s="1">
        <f>VLOOKUP($B191,'1か月一覧'!$A:$AH,'2か月一覧'!E$1,FALSE)+VLOOKUP($C191,'1か月一覧'!$A:$AH,'2か月一覧'!E$1,FALSE)</f>
        <v>39157</v>
      </c>
      <c r="F191" s="1">
        <f>VLOOKUP($B191,'1か月一覧'!$A:$AH,'2か月一覧'!F$1,FALSE)+VLOOKUP($C191,'1か月一覧'!$A:$AH,'2か月一覧'!F$1,FALSE)</f>
        <v>39157</v>
      </c>
      <c r="G191" s="1">
        <f>VLOOKUP($B191,'1か月一覧'!$A:$AH,'2か月一覧'!G$1,FALSE)+VLOOKUP($C191,'1か月一覧'!$A:$AH,'2か月一覧'!G$1,FALSE)</f>
        <v>43055</v>
      </c>
      <c r="H191" s="1">
        <f>VLOOKUP($B191,'1か月一覧'!$A:$AH,'2か月一覧'!H$1,FALSE)+VLOOKUP($C191,'1か月一覧'!$A:$AH,'2か月一覧'!H$1,FALSE)</f>
        <v>43231</v>
      </c>
      <c r="I191" s="1">
        <f>VLOOKUP($B191,'1か月一覧'!$A:$AH,'2か月一覧'!I$1,FALSE)+VLOOKUP($C191,'1か月一覧'!$A:$AH,'2か月一覧'!I$1,FALSE)</f>
        <v>44595</v>
      </c>
      <c r="J191" s="1">
        <f>VLOOKUP($B191,'1か月一覧'!$A:$AH,'2か月一覧'!J$1,FALSE)+VLOOKUP($C191,'1か月一覧'!$A:$AH,'2か月一覧'!J$1,FALSE)</f>
        <v>45629</v>
      </c>
      <c r="K191" s="1">
        <f>VLOOKUP($B191,'1か月一覧'!$A:$AH,'2か月一覧'!K$1,FALSE)+VLOOKUP($C191,'1か月一覧'!$A:$AH,'2か月一覧'!K$1,FALSE)</f>
        <v>75285</v>
      </c>
      <c r="L191" s="1">
        <f>VLOOKUP($B191,'1か月一覧'!$A:$AH,'2か月一覧'!L$1,FALSE)+VLOOKUP($C191,'1か月一覧'!$A:$AH,'2か月一覧'!L$1,FALSE)</f>
        <v>77485</v>
      </c>
      <c r="M191" s="1">
        <f>VLOOKUP($B191,'1か月一覧'!$A:$AH,'2か月一覧'!M$1,FALSE)+VLOOKUP($C191,'1か月一覧'!$A:$AH,'2か月一覧'!M$1,FALSE)</f>
        <v>241385</v>
      </c>
      <c r="N191" s="1">
        <f>VLOOKUP($B191,'1か月一覧'!$A:$AH,'2か月一覧'!N$1,FALSE)+VLOOKUP($C191,'1か月一覧'!$A:$AH,'2か月一覧'!N$1,FALSE)</f>
        <v>39165</v>
      </c>
      <c r="O191" s="1">
        <f>VLOOKUP($B191,'1か月一覧'!$A:$AH,'2か月一覧'!O$1,FALSE)+VLOOKUP($C191,'1か月一覧'!$A:$AH,'2か月一覧'!O$1,FALSE)</f>
        <v>35598</v>
      </c>
      <c r="P191" s="1">
        <f>VLOOKUP($B191,'1か月一覧'!$A:$AH,'2か月一覧'!P$1,FALSE)+VLOOKUP($C191,'1か月一覧'!$A:$AH,'2か月一覧'!P$1,FALSE)</f>
        <v>35598</v>
      </c>
      <c r="Q191" s="1">
        <f>VLOOKUP($B191,'1か月一覧'!$A:$AH,'2か月一覧'!Q$1,FALSE)+VLOOKUP($C191,'1か月一覧'!$A:$AH,'2か月一覧'!Q$1,FALSE)</f>
        <v>35598</v>
      </c>
      <c r="R191" s="1">
        <f>VLOOKUP($B191,'1か月一覧'!$A:$AH,'2か月一覧'!R$1,FALSE)+VLOOKUP($C191,'1か月一覧'!$A:$AH,'2か月一覧'!R$1,FALSE)</f>
        <v>39142</v>
      </c>
      <c r="S191" s="1">
        <f>VLOOKUP($B191,'1か月一覧'!$A:$AH,'2か月一覧'!S$1,FALSE)+VLOOKUP($C191,'1か月一覧'!$A:$AH,'2か月一覧'!S$1,FALSE)</f>
        <v>39302</v>
      </c>
      <c r="T191" s="1">
        <f>VLOOKUP($B191,'1か月一覧'!$A:$AH,'2か月一覧'!T$1,FALSE)+VLOOKUP($C191,'1か月一覧'!$A:$AH,'2か月一覧'!T$1,FALSE)</f>
        <v>40542</v>
      </c>
      <c r="U191" s="1">
        <f>VLOOKUP($B191,'1か月一覧'!$A:$AH,'2か月一覧'!U$1,FALSE)+VLOOKUP($C191,'1か月一覧'!$A:$AH,'2か月一覧'!U$1,FALSE)</f>
        <v>41482</v>
      </c>
      <c r="V191" s="1">
        <f>VLOOKUP($B191,'1か月一覧'!$A:$AH,'2か月一覧'!V$1,FALSE)+VLOOKUP($C191,'1か月一覧'!$A:$AH,'2か月一覧'!V$1,FALSE)</f>
        <v>68442</v>
      </c>
      <c r="W191" s="1">
        <f>VLOOKUP($B191,'1か月一覧'!$A:$AH,'2か月一覧'!W$1,FALSE)+VLOOKUP($C191,'1か月一覧'!$A:$AH,'2か月一覧'!W$1,FALSE)</f>
        <v>70442</v>
      </c>
      <c r="X191" s="1">
        <f>VLOOKUP($B191,'1か月一覧'!$A:$AH,'2か月一覧'!X$1,FALSE)+VLOOKUP($C191,'1か月一覧'!$A:$AH,'2か月一覧'!X$1,FALSE)</f>
        <v>219442</v>
      </c>
      <c r="Y191" s="1">
        <f>VLOOKUP($B191,'1か月一覧'!$A:$AH,'2か月一覧'!Y$1,FALSE)+VLOOKUP($C191,'1か月一覧'!$A:$AH,'2か月一覧'!Y$1,FALSE)</f>
        <v>35606</v>
      </c>
      <c r="Z191" s="1">
        <f>VLOOKUP($B191,'1か月一覧'!$A:$AH,'2か月一覧'!Z$1,FALSE)+VLOOKUP($C191,'1か月一覧'!$A:$AH,'2か月一覧'!Z$1,FALSE)</f>
        <v>3559</v>
      </c>
      <c r="AA191" s="1">
        <f>VLOOKUP($B191,'1か月一覧'!$A:$AH,'2か月一覧'!AA$1,FALSE)+VLOOKUP($C191,'1か月一覧'!$A:$AH,'2か月一覧'!AA$1,FALSE)</f>
        <v>3559</v>
      </c>
      <c r="AB191" s="1">
        <f>VLOOKUP($B191,'1か月一覧'!$A:$AH,'2か月一覧'!AB$1,FALSE)+VLOOKUP($C191,'1か月一覧'!$A:$AH,'2か月一覧'!AB$1,FALSE)</f>
        <v>3559</v>
      </c>
      <c r="AC191" s="1">
        <f>VLOOKUP($B191,'1か月一覧'!$A:$AH,'2か月一覧'!AC$1,FALSE)+VLOOKUP($C191,'1か月一覧'!$A:$AH,'2か月一覧'!AC$1,FALSE)</f>
        <v>3913</v>
      </c>
      <c r="AD191" s="1">
        <f>VLOOKUP($B191,'1か月一覧'!$A:$AH,'2か月一覧'!AD$1,FALSE)+VLOOKUP($C191,'1か月一覧'!$A:$AH,'2か月一覧'!AD$1,FALSE)</f>
        <v>3929</v>
      </c>
      <c r="AE191" s="1">
        <f>VLOOKUP($B191,'1か月一覧'!$A:$AH,'2か月一覧'!AE$1,FALSE)+VLOOKUP($C191,'1か月一覧'!$A:$AH,'2か月一覧'!AE$1,FALSE)</f>
        <v>4053</v>
      </c>
      <c r="AF191" s="1">
        <f>VLOOKUP($B191,'1か月一覧'!$A:$AH,'2か月一覧'!AF$1,FALSE)+VLOOKUP($C191,'1か月一覧'!$A:$AH,'2か月一覧'!AF$1,FALSE)</f>
        <v>4147</v>
      </c>
      <c r="AG191" s="1">
        <f>VLOOKUP($B191,'1か月一覧'!$A:$AH,'2か月一覧'!AG$1,FALSE)+VLOOKUP($C191,'1か月一覧'!$A:$AH,'2か月一覧'!AG$1,FALSE)</f>
        <v>6843</v>
      </c>
      <c r="AH191" s="1">
        <f>VLOOKUP($B191,'1か月一覧'!$A:$AH,'2か月一覧'!AH$1,FALSE)+VLOOKUP($C191,'1か月一覧'!$A:$AH,'2か月一覧'!AH$1,FALSE)</f>
        <v>7043</v>
      </c>
      <c r="AI191" s="1">
        <f>VLOOKUP($B191,'1か月一覧'!$A:$AH,'2か月一覧'!AI$1,FALSE)+VLOOKUP($C191,'1か月一覧'!$A:$AH,'2か月一覧'!AI$1,FALSE)</f>
        <v>21943</v>
      </c>
      <c r="AJ191" s="1">
        <f>VLOOKUP($B191,'1か月一覧'!$A:$AH,'2か月一覧'!AJ$1,FALSE)+VLOOKUP($C191,'1か月一覧'!$A:$AH,'2か月一覧'!AJ$1,FALSE)</f>
        <v>3559</v>
      </c>
    </row>
    <row r="192" spans="1:36">
      <c r="A192" s="1">
        <v>188</v>
      </c>
      <c r="B192" s="1">
        <f t="shared" si="7"/>
        <v>94</v>
      </c>
      <c r="C192" s="1">
        <f t="shared" si="8"/>
        <v>94</v>
      </c>
      <c r="D192" s="1">
        <f>VLOOKUP($B192,'1か月一覧'!$A:$AH,'2か月一覧'!D$1,FALSE)+VLOOKUP($C192,'1か月一覧'!$A:$AH,'2か月一覧'!D$1,FALSE)</f>
        <v>39394</v>
      </c>
      <c r="E192" s="1">
        <f>VLOOKUP($B192,'1か月一覧'!$A:$AH,'2か月一覧'!E$1,FALSE)+VLOOKUP($C192,'1か月一覧'!$A:$AH,'2か月一覧'!E$1,FALSE)</f>
        <v>39394</v>
      </c>
      <c r="F192" s="1">
        <f>VLOOKUP($B192,'1か月一覧'!$A:$AH,'2か月一覧'!F$1,FALSE)+VLOOKUP($C192,'1か月一覧'!$A:$AH,'2か月一覧'!F$1,FALSE)</f>
        <v>39394</v>
      </c>
      <c r="G192" s="1">
        <f>VLOOKUP($B192,'1か月一覧'!$A:$AH,'2か月一覧'!G$1,FALSE)+VLOOKUP($C192,'1か月一覧'!$A:$AH,'2か月一覧'!G$1,FALSE)</f>
        <v>43292</v>
      </c>
      <c r="H192" s="1">
        <f>VLOOKUP($B192,'1か月一覧'!$A:$AH,'2か月一覧'!H$1,FALSE)+VLOOKUP($C192,'1か月一覧'!$A:$AH,'2か月一覧'!H$1,FALSE)</f>
        <v>43468</v>
      </c>
      <c r="I192" s="1">
        <f>VLOOKUP($B192,'1か月一覧'!$A:$AH,'2か月一覧'!I$1,FALSE)+VLOOKUP($C192,'1か月一覧'!$A:$AH,'2か月一覧'!I$1,FALSE)</f>
        <v>44832</v>
      </c>
      <c r="J192" s="1">
        <f>VLOOKUP($B192,'1か月一覧'!$A:$AH,'2か月一覧'!J$1,FALSE)+VLOOKUP($C192,'1か月一覧'!$A:$AH,'2か月一覧'!J$1,FALSE)</f>
        <v>45866</v>
      </c>
      <c r="K192" s="1">
        <f>VLOOKUP($B192,'1か月一覧'!$A:$AH,'2か月一覧'!K$1,FALSE)+VLOOKUP($C192,'1か月一覧'!$A:$AH,'2か月一覧'!K$1,FALSE)</f>
        <v>75522</v>
      </c>
      <c r="L192" s="1">
        <f>VLOOKUP($B192,'1か月一覧'!$A:$AH,'2か月一覧'!L$1,FALSE)+VLOOKUP($C192,'1か月一覧'!$A:$AH,'2か月一覧'!L$1,FALSE)</f>
        <v>77722</v>
      </c>
      <c r="M192" s="1">
        <f>VLOOKUP($B192,'1か月一覧'!$A:$AH,'2か月一覧'!M$1,FALSE)+VLOOKUP($C192,'1か月一覧'!$A:$AH,'2か月一覧'!M$1,FALSE)</f>
        <v>241622</v>
      </c>
      <c r="N192" s="1">
        <f>VLOOKUP($B192,'1か月一覧'!$A:$AH,'2か月一覧'!N$1,FALSE)+VLOOKUP($C192,'1か月一覧'!$A:$AH,'2か月一覧'!N$1,FALSE)</f>
        <v>39396</v>
      </c>
      <c r="O192" s="1">
        <f>VLOOKUP($B192,'1か月一覧'!$A:$AH,'2か月一覧'!O$1,FALSE)+VLOOKUP($C192,'1か月一覧'!$A:$AH,'2か月一覧'!O$1,FALSE)</f>
        <v>35814</v>
      </c>
      <c r="P192" s="1">
        <f>VLOOKUP($B192,'1か月一覧'!$A:$AH,'2か月一覧'!P$1,FALSE)+VLOOKUP($C192,'1か月一覧'!$A:$AH,'2か月一覧'!P$1,FALSE)</f>
        <v>35814</v>
      </c>
      <c r="Q192" s="1">
        <f>VLOOKUP($B192,'1か月一覧'!$A:$AH,'2か月一覧'!Q$1,FALSE)+VLOOKUP($C192,'1か月一覧'!$A:$AH,'2か月一覧'!Q$1,FALSE)</f>
        <v>35814</v>
      </c>
      <c r="R192" s="1">
        <f>VLOOKUP($B192,'1か月一覧'!$A:$AH,'2か月一覧'!R$1,FALSE)+VLOOKUP($C192,'1か月一覧'!$A:$AH,'2か月一覧'!R$1,FALSE)</f>
        <v>39358</v>
      </c>
      <c r="S192" s="1">
        <f>VLOOKUP($B192,'1か月一覧'!$A:$AH,'2か月一覧'!S$1,FALSE)+VLOOKUP($C192,'1か月一覧'!$A:$AH,'2か月一覧'!S$1,FALSE)</f>
        <v>39518</v>
      </c>
      <c r="T192" s="1">
        <f>VLOOKUP($B192,'1か月一覧'!$A:$AH,'2か月一覧'!T$1,FALSE)+VLOOKUP($C192,'1か月一覧'!$A:$AH,'2か月一覧'!T$1,FALSE)</f>
        <v>40758</v>
      </c>
      <c r="U192" s="1">
        <f>VLOOKUP($B192,'1か月一覧'!$A:$AH,'2か月一覧'!U$1,FALSE)+VLOOKUP($C192,'1か月一覧'!$A:$AH,'2か月一覧'!U$1,FALSE)</f>
        <v>41698</v>
      </c>
      <c r="V192" s="1">
        <f>VLOOKUP($B192,'1か月一覧'!$A:$AH,'2か月一覧'!V$1,FALSE)+VLOOKUP($C192,'1か月一覧'!$A:$AH,'2か月一覧'!V$1,FALSE)</f>
        <v>68658</v>
      </c>
      <c r="W192" s="1">
        <f>VLOOKUP($B192,'1か月一覧'!$A:$AH,'2か月一覧'!W$1,FALSE)+VLOOKUP($C192,'1か月一覧'!$A:$AH,'2か月一覧'!W$1,FALSE)</f>
        <v>70658</v>
      </c>
      <c r="X192" s="1">
        <f>VLOOKUP($B192,'1か月一覧'!$A:$AH,'2か月一覧'!X$1,FALSE)+VLOOKUP($C192,'1か月一覧'!$A:$AH,'2か月一覧'!X$1,FALSE)</f>
        <v>219658</v>
      </c>
      <c r="Y192" s="1">
        <f>VLOOKUP($B192,'1か月一覧'!$A:$AH,'2か月一覧'!Y$1,FALSE)+VLOOKUP($C192,'1か月一覧'!$A:$AH,'2か月一覧'!Y$1,FALSE)</f>
        <v>35816</v>
      </c>
      <c r="Z192" s="1">
        <f>VLOOKUP($B192,'1か月一覧'!$A:$AH,'2か月一覧'!Z$1,FALSE)+VLOOKUP($C192,'1か月一覧'!$A:$AH,'2か月一覧'!Z$1,FALSE)</f>
        <v>3580</v>
      </c>
      <c r="AA192" s="1">
        <f>VLOOKUP($B192,'1か月一覧'!$A:$AH,'2か月一覧'!AA$1,FALSE)+VLOOKUP($C192,'1か月一覧'!$A:$AH,'2か月一覧'!AA$1,FALSE)</f>
        <v>3580</v>
      </c>
      <c r="AB192" s="1">
        <f>VLOOKUP($B192,'1か月一覧'!$A:$AH,'2か月一覧'!AB$1,FALSE)+VLOOKUP($C192,'1か月一覧'!$A:$AH,'2か月一覧'!AB$1,FALSE)</f>
        <v>3580</v>
      </c>
      <c r="AC192" s="1">
        <f>VLOOKUP($B192,'1か月一覧'!$A:$AH,'2か月一覧'!AC$1,FALSE)+VLOOKUP($C192,'1か月一覧'!$A:$AH,'2か月一覧'!AC$1,FALSE)</f>
        <v>3934</v>
      </c>
      <c r="AD192" s="1">
        <f>VLOOKUP($B192,'1か月一覧'!$A:$AH,'2か月一覧'!AD$1,FALSE)+VLOOKUP($C192,'1か月一覧'!$A:$AH,'2か月一覧'!AD$1,FALSE)</f>
        <v>3950</v>
      </c>
      <c r="AE192" s="1">
        <f>VLOOKUP($B192,'1か月一覧'!$A:$AH,'2か月一覧'!AE$1,FALSE)+VLOOKUP($C192,'1か月一覧'!$A:$AH,'2か月一覧'!AE$1,FALSE)</f>
        <v>4074</v>
      </c>
      <c r="AF192" s="1">
        <f>VLOOKUP($B192,'1か月一覧'!$A:$AH,'2か月一覧'!AF$1,FALSE)+VLOOKUP($C192,'1か月一覧'!$A:$AH,'2か月一覧'!AF$1,FALSE)</f>
        <v>4168</v>
      </c>
      <c r="AG192" s="1">
        <f>VLOOKUP($B192,'1か月一覧'!$A:$AH,'2か月一覧'!AG$1,FALSE)+VLOOKUP($C192,'1か月一覧'!$A:$AH,'2か月一覧'!AG$1,FALSE)</f>
        <v>6864</v>
      </c>
      <c r="AH192" s="1">
        <f>VLOOKUP($B192,'1か月一覧'!$A:$AH,'2か月一覧'!AH$1,FALSE)+VLOOKUP($C192,'1か月一覧'!$A:$AH,'2か月一覧'!AH$1,FALSE)</f>
        <v>7064</v>
      </c>
      <c r="AI192" s="1">
        <f>VLOOKUP($B192,'1か月一覧'!$A:$AH,'2か月一覧'!AI$1,FALSE)+VLOOKUP($C192,'1か月一覧'!$A:$AH,'2か月一覧'!AI$1,FALSE)</f>
        <v>21964</v>
      </c>
      <c r="AJ192" s="1">
        <f>VLOOKUP($B192,'1か月一覧'!$A:$AH,'2か月一覧'!AJ$1,FALSE)+VLOOKUP($C192,'1か月一覧'!$A:$AH,'2か月一覧'!AJ$1,FALSE)</f>
        <v>3580</v>
      </c>
    </row>
    <row r="193" spans="1:36">
      <c r="A193" s="1">
        <v>189</v>
      </c>
      <c r="B193" s="1">
        <f t="shared" si="7"/>
        <v>95</v>
      </c>
      <c r="C193" s="1">
        <f t="shared" si="8"/>
        <v>94</v>
      </c>
      <c r="D193" s="1">
        <f>VLOOKUP($B193,'1か月一覧'!$A:$AH,'2か月一覧'!D$1,FALSE)+VLOOKUP($C193,'1か月一覧'!$A:$AH,'2か月一覧'!D$1,FALSE)</f>
        <v>39632</v>
      </c>
      <c r="E193" s="1">
        <f>VLOOKUP($B193,'1か月一覧'!$A:$AH,'2か月一覧'!E$1,FALSE)+VLOOKUP($C193,'1か月一覧'!$A:$AH,'2か月一覧'!E$1,FALSE)</f>
        <v>39632</v>
      </c>
      <c r="F193" s="1">
        <f>VLOOKUP($B193,'1か月一覧'!$A:$AH,'2か月一覧'!F$1,FALSE)+VLOOKUP($C193,'1か月一覧'!$A:$AH,'2か月一覧'!F$1,FALSE)</f>
        <v>39632</v>
      </c>
      <c r="G193" s="1">
        <f>VLOOKUP($B193,'1か月一覧'!$A:$AH,'2か月一覧'!G$1,FALSE)+VLOOKUP($C193,'1か月一覧'!$A:$AH,'2か月一覧'!G$1,FALSE)</f>
        <v>43530</v>
      </c>
      <c r="H193" s="1">
        <f>VLOOKUP($B193,'1か月一覧'!$A:$AH,'2か月一覧'!H$1,FALSE)+VLOOKUP($C193,'1か月一覧'!$A:$AH,'2か月一覧'!H$1,FALSE)</f>
        <v>43706</v>
      </c>
      <c r="I193" s="1">
        <f>VLOOKUP($B193,'1か月一覧'!$A:$AH,'2か月一覧'!I$1,FALSE)+VLOOKUP($C193,'1か月一覧'!$A:$AH,'2か月一覧'!I$1,FALSE)</f>
        <v>45070</v>
      </c>
      <c r="J193" s="1">
        <f>VLOOKUP($B193,'1か月一覧'!$A:$AH,'2か月一覧'!J$1,FALSE)+VLOOKUP($C193,'1か月一覧'!$A:$AH,'2か月一覧'!J$1,FALSE)</f>
        <v>46104</v>
      </c>
      <c r="K193" s="1">
        <f>VLOOKUP($B193,'1か月一覧'!$A:$AH,'2か月一覧'!K$1,FALSE)+VLOOKUP($C193,'1か月一覧'!$A:$AH,'2か月一覧'!K$1,FALSE)</f>
        <v>75760</v>
      </c>
      <c r="L193" s="1">
        <f>VLOOKUP($B193,'1か月一覧'!$A:$AH,'2か月一覧'!L$1,FALSE)+VLOOKUP($C193,'1か月一覧'!$A:$AH,'2か月一覧'!L$1,FALSE)</f>
        <v>77960</v>
      </c>
      <c r="M193" s="1">
        <f>VLOOKUP($B193,'1か月一覧'!$A:$AH,'2か月一覧'!M$1,FALSE)+VLOOKUP($C193,'1か月一覧'!$A:$AH,'2か月一覧'!M$1,FALSE)</f>
        <v>241860</v>
      </c>
      <c r="N193" s="1">
        <f>VLOOKUP($B193,'1か月一覧'!$A:$AH,'2か月一覧'!N$1,FALSE)+VLOOKUP($C193,'1か月一覧'!$A:$AH,'2か月一覧'!N$1,FALSE)</f>
        <v>39627</v>
      </c>
      <c r="O193" s="1">
        <f>VLOOKUP($B193,'1か月一覧'!$A:$AH,'2か月一覧'!O$1,FALSE)+VLOOKUP($C193,'1か月一覧'!$A:$AH,'2か月一覧'!O$1,FALSE)</f>
        <v>36030</v>
      </c>
      <c r="P193" s="1">
        <f>VLOOKUP($B193,'1か月一覧'!$A:$AH,'2か月一覧'!P$1,FALSE)+VLOOKUP($C193,'1か月一覧'!$A:$AH,'2か月一覧'!P$1,FALSE)</f>
        <v>36030</v>
      </c>
      <c r="Q193" s="1">
        <f>VLOOKUP($B193,'1か月一覧'!$A:$AH,'2か月一覧'!Q$1,FALSE)+VLOOKUP($C193,'1か月一覧'!$A:$AH,'2か月一覧'!Q$1,FALSE)</f>
        <v>36030</v>
      </c>
      <c r="R193" s="1">
        <f>VLOOKUP($B193,'1か月一覧'!$A:$AH,'2か月一覧'!R$1,FALSE)+VLOOKUP($C193,'1か月一覧'!$A:$AH,'2か月一覧'!R$1,FALSE)</f>
        <v>39574</v>
      </c>
      <c r="S193" s="1">
        <f>VLOOKUP($B193,'1か月一覧'!$A:$AH,'2か月一覧'!S$1,FALSE)+VLOOKUP($C193,'1か月一覧'!$A:$AH,'2か月一覧'!S$1,FALSE)</f>
        <v>39734</v>
      </c>
      <c r="T193" s="1">
        <f>VLOOKUP($B193,'1か月一覧'!$A:$AH,'2か月一覧'!T$1,FALSE)+VLOOKUP($C193,'1か月一覧'!$A:$AH,'2か月一覧'!T$1,FALSE)</f>
        <v>40974</v>
      </c>
      <c r="U193" s="1">
        <f>VLOOKUP($B193,'1か月一覧'!$A:$AH,'2か月一覧'!U$1,FALSE)+VLOOKUP($C193,'1か月一覧'!$A:$AH,'2か月一覧'!U$1,FALSE)</f>
        <v>41914</v>
      </c>
      <c r="V193" s="1">
        <f>VLOOKUP($B193,'1か月一覧'!$A:$AH,'2か月一覧'!V$1,FALSE)+VLOOKUP($C193,'1か月一覧'!$A:$AH,'2か月一覧'!V$1,FALSE)</f>
        <v>68874</v>
      </c>
      <c r="W193" s="1">
        <f>VLOOKUP($B193,'1か月一覧'!$A:$AH,'2か月一覧'!W$1,FALSE)+VLOOKUP($C193,'1か月一覧'!$A:$AH,'2か月一覧'!W$1,FALSE)</f>
        <v>70874</v>
      </c>
      <c r="X193" s="1">
        <f>VLOOKUP($B193,'1か月一覧'!$A:$AH,'2か月一覧'!X$1,FALSE)+VLOOKUP($C193,'1か月一覧'!$A:$AH,'2か月一覧'!X$1,FALSE)</f>
        <v>219874</v>
      </c>
      <c r="Y193" s="1">
        <f>VLOOKUP($B193,'1か月一覧'!$A:$AH,'2か月一覧'!Y$1,FALSE)+VLOOKUP($C193,'1か月一覧'!$A:$AH,'2か月一覧'!Y$1,FALSE)</f>
        <v>36026</v>
      </c>
      <c r="Z193" s="1">
        <f>VLOOKUP($B193,'1か月一覧'!$A:$AH,'2か月一覧'!Z$1,FALSE)+VLOOKUP($C193,'1か月一覧'!$A:$AH,'2か月一覧'!Z$1,FALSE)</f>
        <v>3602</v>
      </c>
      <c r="AA193" s="1">
        <f>VLOOKUP($B193,'1か月一覧'!$A:$AH,'2か月一覧'!AA$1,FALSE)+VLOOKUP($C193,'1か月一覧'!$A:$AH,'2か月一覧'!AA$1,FALSE)</f>
        <v>3602</v>
      </c>
      <c r="AB193" s="1">
        <f>VLOOKUP($B193,'1か月一覧'!$A:$AH,'2か月一覧'!AB$1,FALSE)+VLOOKUP($C193,'1か月一覧'!$A:$AH,'2か月一覧'!AB$1,FALSE)</f>
        <v>3602</v>
      </c>
      <c r="AC193" s="1">
        <f>VLOOKUP($B193,'1か月一覧'!$A:$AH,'2か月一覧'!AC$1,FALSE)+VLOOKUP($C193,'1か月一覧'!$A:$AH,'2か月一覧'!AC$1,FALSE)</f>
        <v>3956</v>
      </c>
      <c r="AD193" s="1">
        <f>VLOOKUP($B193,'1か月一覧'!$A:$AH,'2か月一覧'!AD$1,FALSE)+VLOOKUP($C193,'1か月一覧'!$A:$AH,'2か月一覧'!AD$1,FALSE)</f>
        <v>3972</v>
      </c>
      <c r="AE193" s="1">
        <f>VLOOKUP($B193,'1か月一覧'!$A:$AH,'2か月一覧'!AE$1,FALSE)+VLOOKUP($C193,'1か月一覧'!$A:$AH,'2か月一覧'!AE$1,FALSE)</f>
        <v>4096</v>
      </c>
      <c r="AF193" s="1">
        <f>VLOOKUP($B193,'1か月一覧'!$A:$AH,'2か月一覧'!AF$1,FALSE)+VLOOKUP($C193,'1か月一覧'!$A:$AH,'2か月一覧'!AF$1,FALSE)</f>
        <v>4190</v>
      </c>
      <c r="AG193" s="1">
        <f>VLOOKUP($B193,'1か月一覧'!$A:$AH,'2か月一覧'!AG$1,FALSE)+VLOOKUP($C193,'1か月一覧'!$A:$AH,'2か月一覧'!AG$1,FALSE)</f>
        <v>6886</v>
      </c>
      <c r="AH193" s="1">
        <f>VLOOKUP($B193,'1か月一覧'!$A:$AH,'2か月一覧'!AH$1,FALSE)+VLOOKUP($C193,'1か月一覧'!$A:$AH,'2か月一覧'!AH$1,FALSE)</f>
        <v>7086</v>
      </c>
      <c r="AI193" s="1">
        <f>VLOOKUP($B193,'1か月一覧'!$A:$AH,'2か月一覧'!AI$1,FALSE)+VLOOKUP($C193,'1か月一覧'!$A:$AH,'2か月一覧'!AI$1,FALSE)</f>
        <v>21986</v>
      </c>
      <c r="AJ193" s="1">
        <f>VLOOKUP($B193,'1か月一覧'!$A:$AH,'2か月一覧'!AJ$1,FALSE)+VLOOKUP($C193,'1か月一覧'!$A:$AH,'2か月一覧'!AJ$1,FALSE)</f>
        <v>3601</v>
      </c>
    </row>
    <row r="194" spans="1:36">
      <c r="A194" s="1">
        <v>190</v>
      </c>
      <c r="B194" s="1">
        <f t="shared" si="7"/>
        <v>95</v>
      </c>
      <c r="C194" s="1">
        <f t="shared" si="8"/>
        <v>95</v>
      </c>
      <c r="D194" s="1">
        <f>VLOOKUP($B194,'1か月一覧'!$A:$AH,'2か月一覧'!D$1,FALSE)+VLOOKUP($C194,'1か月一覧'!$A:$AH,'2か月一覧'!D$1,FALSE)</f>
        <v>39870</v>
      </c>
      <c r="E194" s="1">
        <f>VLOOKUP($B194,'1か月一覧'!$A:$AH,'2か月一覧'!E$1,FALSE)+VLOOKUP($C194,'1か月一覧'!$A:$AH,'2か月一覧'!E$1,FALSE)</f>
        <v>39870</v>
      </c>
      <c r="F194" s="1">
        <f>VLOOKUP($B194,'1か月一覧'!$A:$AH,'2か月一覧'!F$1,FALSE)+VLOOKUP($C194,'1か月一覧'!$A:$AH,'2か月一覧'!F$1,FALSE)</f>
        <v>39870</v>
      </c>
      <c r="G194" s="1">
        <f>VLOOKUP($B194,'1か月一覧'!$A:$AH,'2か月一覧'!G$1,FALSE)+VLOOKUP($C194,'1か月一覧'!$A:$AH,'2か月一覧'!G$1,FALSE)</f>
        <v>43768</v>
      </c>
      <c r="H194" s="1">
        <f>VLOOKUP($B194,'1か月一覧'!$A:$AH,'2か月一覧'!H$1,FALSE)+VLOOKUP($C194,'1か月一覧'!$A:$AH,'2か月一覧'!H$1,FALSE)</f>
        <v>43944</v>
      </c>
      <c r="I194" s="1">
        <f>VLOOKUP($B194,'1か月一覧'!$A:$AH,'2か月一覧'!I$1,FALSE)+VLOOKUP($C194,'1か月一覧'!$A:$AH,'2か月一覧'!I$1,FALSE)</f>
        <v>45308</v>
      </c>
      <c r="J194" s="1">
        <f>VLOOKUP($B194,'1か月一覧'!$A:$AH,'2か月一覧'!J$1,FALSE)+VLOOKUP($C194,'1か月一覧'!$A:$AH,'2か月一覧'!J$1,FALSE)</f>
        <v>46342</v>
      </c>
      <c r="K194" s="1">
        <f>VLOOKUP($B194,'1か月一覧'!$A:$AH,'2か月一覧'!K$1,FALSE)+VLOOKUP($C194,'1か月一覧'!$A:$AH,'2か月一覧'!K$1,FALSE)</f>
        <v>75998</v>
      </c>
      <c r="L194" s="1">
        <f>VLOOKUP($B194,'1か月一覧'!$A:$AH,'2か月一覧'!L$1,FALSE)+VLOOKUP($C194,'1か月一覧'!$A:$AH,'2か月一覧'!L$1,FALSE)</f>
        <v>78198</v>
      </c>
      <c r="M194" s="1">
        <f>VLOOKUP($B194,'1か月一覧'!$A:$AH,'2か月一覧'!M$1,FALSE)+VLOOKUP($C194,'1か月一覧'!$A:$AH,'2か月一覧'!M$1,FALSE)</f>
        <v>242098</v>
      </c>
      <c r="N194" s="1">
        <f>VLOOKUP($B194,'1か月一覧'!$A:$AH,'2か月一覧'!N$1,FALSE)+VLOOKUP($C194,'1か月一覧'!$A:$AH,'2か月一覧'!N$1,FALSE)</f>
        <v>39858</v>
      </c>
      <c r="O194" s="1">
        <f>VLOOKUP($B194,'1か月一覧'!$A:$AH,'2か月一覧'!O$1,FALSE)+VLOOKUP($C194,'1か月一覧'!$A:$AH,'2か月一覧'!O$1,FALSE)</f>
        <v>36246</v>
      </c>
      <c r="P194" s="1">
        <f>VLOOKUP($B194,'1か月一覧'!$A:$AH,'2か月一覧'!P$1,FALSE)+VLOOKUP($C194,'1か月一覧'!$A:$AH,'2か月一覧'!P$1,FALSE)</f>
        <v>36246</v>
      </c>
      <c r="Q194" s="1">
        <f>VLOOKUP($B194,'1か月一覧'!$A:$AH,'2か月一覧'!Q$1,FALSE)+VLOOKUP($C194,'1か月一覧'!$A:$AH,'2か月一覧'!Q$1,FALSE)</f>
        <v>36246</v>
      </c>
      <c r="R194" s="1">
        <f>VLOOKUP($B194,'1か月一覧'!$A:$AH,'2か月一覧'!R$1,FALSE)+VLOOKUP($C194,'1か月一覧'!$A:$AH,'2か月一覧'!R$1,FALSE)</f>
        <v>39790</v>
      </c>
      <c r="S194" s="1">
        <f>VLOOKUP($B194,'1か月一覧'!$A:$AH,'2か月一覧'!S$1,FALSE)+VLOOKUP($C194,'1か月一覧'!$A:$AH,'2か月一覧'!S$1,FALSE)</f>
        <v>39950</v>
      </c>
      <c r="T194" s="1">
        <f>VLOOKUP($B194,'1か月一覧'!$A:$AH,'2か月一覧'!T$1,FALSE)+VLOOKUP($C194,'1か月一覧'!$A:$AH,'2か月一覧'!T$1,FALSE)</f>
        <v>41190</v>
      </c>
      <c r="U194" s="1">
        <f>VLOOKUP($B194,'1か月一覧'!$A:$AH,'2か月一覧'!U$1,FALSE)+VLOOKUP($C194,'1か月一覧'!$A:$AH,'2か月一覧'!U$1,FALSE)</f>
        <v>42130</v>
      </c>
      <c r="V194" s="1">
        <f>VLOOKUP($B194,'1か月一覧'!$A:$AH,'2か月一覧'!V$1,FALSE)+VLOOKUP($C194,'1か月一覧'!$A:$AH,'2か月一覧'!V$1,FALSE)</f>
        <v>69090</v>
      </c>
      <c r="W194" s="1">
        <f>VLOOKUP($B194,'1か月一覧'!$A:$AH,'2か月一覧'!W$1,FALSE)+VLOOKUP($C194,'1か月一覧'!$A:$AH,'2か月一覧'!W$1,FALSE)</f>
        <v>71090</v>
      </c>
      <c r="X194" s="1">
        <f>VLOOKUP($B194,'1か月一覧'!$A:$AH,'2か月一覧'!X$1,FALSE)+VLOOKUP($C194,'1か月一覧'!$A:$AH,'2か月一覧'!X$1,FALSE)</f>
        <v>220090</v>
      </c>
      <c r="Y194" s="1">
        <f>VLOOKUP($B194,'1か月一覧'!$A:$AH,'2か月一覧'!Y$1,FALSE)+VLOOKUP($C194,'1か月一覧'!$A:$AH,'2か月一覧'!Y$1,FALSE)</f>
        <v>36236</v>
      </c>
      <c r="Z194" s="1">
        <f>VLOOKUP($B194,'1か月一覧'!$A:$AH,'2か月一覧'!Z$1,FALSE)+VLOOKUP($C194,'1か月一覧'!$A:$AH,'2か月一覧'!Z$1,FALSE)</f>
        <v>3624</v>
      </c>
      <c r="AA194" s="1">
        <f>VLOOKUP($B194,'1か月一覧'!$A:$AH,'2か月一覧'!AA$1,FALSE)+VLOOKUP($C194,'1か月一覧'!$A:$AH,'2か月一覧'!AA$1,FALSE)</f>
        <v>3624</v>
      </c>
      <c r="AB194" s="1">
        <f>VLOOKUP($B194,'1か月一覧'!$A:$AH,'2か月一覧'!AB$1,FALSE)+VLOOKUP($C194,'1か月一覧'!$A:$AH,'2か月一覧'!AB$1,FALSE)</f>
        <v>3624</v>
      </c>
      <c r="AC194" s="1">
        <f>VLOOKUP($B194,'1か月一覧'!$A:$AH,'2か月一覧'!AC$1,FALSE)+VLOOKUP($C194,'1か月一覧'!$A:$AH,'2か月一覧'!AC$1,FALSE)</f>
        <v>3978</v>
      </c>
      <c r="AD194" s="1">
        <f>VLOOKUP($B194,'1か月一覧'!$A:$AH,'2か月一覧'!AD$1,FALSE)+VLOOKUP($C194,'1か月一覧'!$A:$AH,'2か月一覧'!AD$1,FALSE)</f>
        <v>3994</v>
      </c>
      <c r="AE194" s="1">
        <f>VLOOKUP($B194,'1か月一覧'!$A:$AH,'2か月一覧'!AE$1,FALSE)+VLOOKUP($C194,'1か月一覧'!$A:$AH,'2か月一覧'!AE$1,FALSE)</f>
        <v>4118</v>
      </c>
      <c r="AF194" s="1">
        <f>VLOOKUP($B194,'1か月一覧'!$A:$AH,'2か月一覧'!AF$1,FALSE)+VLOOKUP($C194,'1か月一覧'!$A:$AH,'2か月一覧'!AF$1,FALSE)</f>
        <v>4212</v>
      </c>
      <c r="AG194" s="1">
        <f>VLOOKUP($B194,'1か月一覧'!$A:$AH,'2か月一覧'!AG$1,FALSE)+VLOOKUP($C194,'1か月一覧'!$A:$AH,'2か月一覧'!AG$1,FALSE)</f>
        <v>6908</v>
      </c>
      <c r="AH194" s="1">
        <f>VLOOKUP($B194,'1か月一覧'!$A:$AH,'2か月一覧'!AH$1,FALSE)+VLOOKUP($C194,'1か月一覧'!$A:$AH,'2か月一覧'!AH$1,FALSE)</f>
        <v>7108</v>
      </c>
      <c r="AI194" s="1">
        <f>VLOOKUP($B194,'1か月一覧'!$A:$AH,'2か月一覧'!AI$1,FALSE)+VLOOKUP($C194,'1か月一覧'!$A:$AH,'2か月一覧'!AI$1,FALSE)</f>
        <v>22008</v>
      </c>
      <c r="AJ194" s="1">
        <f>VLOOKUP($B194,'1か月一覧'!$A:$AH,'2か月一覧'!AJ$1,FALSE)+VLOOKUP($C194,'1か月一覧'!$A:$AH,'2か月一覧'!AJ$1,FALSE)</f>
        <v>3622</v>
      </c>
    </row>
    <row r="195" spans="1:36">
      <c r="A195" s="1">
        <v>191</v>
      </c>
      <c r="B195" s="1">
        <f t="shared" si="7"/>
        <v>96</v>
      </c>
      <c r="C195" s="1">
        <f t="shared" si="8"/>
        <v>95</v>
      </c>
      <c r="D195" s="1">
        <f>VLOOKUP($B195,'1か月一覧'!$A:$AH,'2か月一覧'!D$1,FALSE)+VLOOKUP($C195,'1か月一覧'!$A:$AH,'2か月一覧'!D$1,FALSE)</f>
        <v>40107</v>
      </c>
      <c r="E195" s="1">
        <f>VLOOKUP($B195,'1か月一覧'!$A:$AH,'2か月一覧'!E$1,FALSE)+VLOOKUP($C195,'1か月一覧'!$A:$AH,'2か月一覧'!E$1,FALSE)</f>
        <v>40107</v>
      </c>
      <c r="F195" s="1">
        <f>VLOOKUP($B195,'1か月一覧'!$A:$AH,'2か月一覧'!F$1,FALSE)+VLOOKUP($C195,'1か月一覧'!$A:$AH,'2か月一覧'!F$1,FALSE)</f>
        <v>40107</v>
      </c>
      <c r="G195" s="1">
        <f>VLOOKUP($B195,'1か月一覧'!$A:$AH,'2か月一覧'!G$1,FALSE)+VLOOKUP($C195,'1か月一覧'!$A:$AH,'2か月一覧'!G$1,FALSE)</f>
        <v>44006</v>
      </c>
      <c r="H195" s="1">
        <f>VLOOKUP($B195,'1か月一覧'!$A:$AH,'2か月一覧'!H$1,FALSE)+VLOOKUP($C195,'1か月一覧'!$A:$AH,'2か月一覧'!H$1,FALSE)</f>
        <v>44182</v>
      </c>
      <c r="I195" s="1">
        <f>VLOOKUP($B195,'1か月一覧'!$A:$AH,'2か月一覧'!I$1,FALSE)+VLOOKUP($C195,'1か月一覧'!$A:$AH,'2か月一覧'!I$1,FALSE)</f>
        <v>45546</v>
      </c>
      <c r="J195" s="1">
        <f>VLOOKUP($B195,'1か月一覧'!$A:$AH,'2か月一覧'!J$1,FALSE)+VLOOKUP($C195,'1か月一覧'!$A:$AH,'2か月一覧'!J$1,FALSE)</f>
        <v>46580</v>
      </c>
      <c r="K195" s="1">
        <f>VLOOKUP($B195,'1か月一覧'!$A:$AH,'2か月一覧'!K$1,FALSE)+VLOOKUP($C195,'1か月一覧'!$A:$AH,'2か月一覧'!K$1,FALSE)</f>
        <v>76236</v>
      </c>
      <c r="L195" s="1">
        <f>VLOOKUP($B195,'1か月一覧'!$A:$AH,'2か月一覧'!L$1,FALSE)+VLOOKUP($C195,'1か月一覧'!$A:$AH,'2か月一覧'!L$1,FALSE)</f>
        <v>78436</v>
      </c>
      <c r="M195" s="1">
        <f>VLOOKUP($B195,'1か月一覧'!$A:$AH,'2か月一覧'!M$1,FALSE)+VLOOKUP($C195,'1か月一覧'!$A:$AH,'2か月一覧'!M$1,FALSE)</f>
        <v>242336</v>
      </c>
      <c r="N195" s="1">
        <f>VLOOKUP($B195,'1か月一覧'!$A:$AH,'2か月一覧'!N$1,FALSE)+VLOOKUP($C195,'1か月一覧'!$A:$AH,'2か月一覧'!N$1,FALSE)</f>
        <v>40089</v>
      </c>
      <c r="O195" s="1">
        <f>VLOOKUP($B195,'1か月一覧'!$A:$AH,'2か月一覧'!O$1,FALSE)+VLOOKUP($C195,'1か月一覧'!$A:$AH,'2か月一覧'!O$1,FALSE)</f>
        <v>36462</v>
      </c>
      <c r="P195" s="1">
        <f>VLOOKUP($B195,'1か月一覧'!$A:$AH,'2か月一覧'!P$1,FALSE)+VLOOKUP($C195,'1か月一覧'!$A:$AH,'2か月一覧'!P$1,FALSE)</f>
        <v>36462</v>
      </c>
      <c r="Q195" s="1">
        <f>VLOOKUP($B195,'1か月一覧'!$A:$AH,'2か月一覧'!Q$1,FALSE)+VLOOKUP($C195,'1か月一覧'!$A:$AH,'2か月一覧'!Q$1,FALSE)</f>
        <v>36462</v>
      </c>
      <c r="R195" s="1">
        <f>VLOOKUP($B195,'1か月一覧'!$A:$AH,'2か月一覧'!R$1,FALSE)+VLOOKUP($C195,'1か月一覧'!$A:$AH,'2か月一覧'!R$1,FALSE)</f>
        <v>40006</v>
      </c>
      <c r="S195" s="1">
        <f>VLOOKUP($B195,'1か月一覧'!$A:$AH,'2か月一覧'!S$1,FALSE)+VLOOKUP($C195,'1か月一覧'!$A:$AH,'2か月一覧'!S$1,FALSE)</f>
        <v>40166</v>
      </c>
      <c r="T195" s="1">
        <f>VLOOKUP($B195,'1か月一覧'!$A:$AH,'2か月一覧'!T$1,FALSE)+VLOOKUP($C195,'1か月一覧'!$A:$AH,'2か月一覧'!T$1,FALSE)</f>
        <v>41406</v>
      </c>
      <c r="U195" s="1">
        <f>VLOOKUP($B195,'1か月一覧'!$A:$AH,'2か月一覧'!U$1,FALSE)+VLOOKUP($C195,'1か月一覧'!$A:$AH,'2か月一覧'!U$1,FALSE)</f>
        <v>42346</v>
      </c>
      <c r="V195" s="1">
        <f>VLOOKUP($B195,'1か月一覧'!$A:$AH,'2か月一覧'!V$1,FALSE)+VLOOKUP($C195,'1か月一覧'!$A:$AH,'2か月一覧'!V$1,FALSE)</f>
        <v>69306</v>
      </c>
      <c r="W195" s="1">
        <f>VLOOKUP($B195,'1か月一覧'!$A:$AH,'2か月一覧'!W$1,FALSE)+VLOOKUP($C195,'1か月一覧'!$A:$AH,'2か月一覧'!W$1,FALSE)</f>
        <v>71306</v>
      </c>
      <c r="X195" s="1">
        <f>VLOOKUP($B195,'1か月一覧'!$A:$AH,'2か月一覧'!X$1,FALSE)+VLOOKUP($C195,'1か月一覧'!$A:$AH,'2か月一覧'!X$1,FALSE)</f>
        <v>220306</v>
      </c>
      <c r="Y195" s="1">
        <f>VLOOKUP($B195,'1か月一覧'!$A:$AH,'2か月一覧'!Y$1,FALSE)+VLOOKUP($C195,'1か月一覧'!$A:$AH,'2か月一覧'!Y$1,FALSE)</f>
        <v>36446</v>
      </c>
      <c r="Z195" s="1">
        <f>VLOOKUP($B195,'1か月一覧'!$A:$AH,'2か月一覧'!Z$1,FALSE)+VLOOKUP($C195,'1か月一覧'!$A:$AH,'2か月一覧'!Z$1,FALSE)</f>
        <v>3645</v>
      </c>
      <c r="AA195" s="1">
        <f>VLOOKUP($B195,'1か月一覧'!$A:$AH,'2か月一覧'!AA$1,FALSE)+VLOOKUP($C195,'1か月一覧'!$A:$AH,'2か月一覧'!AA$1,FALSE)</f>
        <v>3645</v>
      </c>
      <c r="AB195" s="1">
        <f>VLOOKUP($B195,'1か月一覧'!$A:$AH,'2か月一覧'!AB$1,FALSE)+VLOOKUP($C195,'1か月一覧'!$A:$AH,'2か月一覧'!AB$1,FALSE)</f>
        <v>3645</v>
      </c>
      <c r="AC195" s="1">
        <f>VLOOKUP($B195,'1か月一覧'!$A:$AH,'2か月一覧'!AC$1,FALSE)+VLOOKUP($C195,'1か月一覧'!$A:$AH,'2か月一覧'!AC$1,FALSE)</f>
        <v>4000</v>
      </c>
      <c r="AD195" s="1">
        <f>VLOOKUP($B195,'1か月一覧'!$A:$AH,'2か月一覧'!AD$1,FALSE)+VLOOKUP($C195,'1か月一覧'!$A:$AH,'2か月一覧'!AD$1,FALSE)</f>
        <v>4016</v>
      </c>
      <c r="AE195" s="1">
        <f>VLOOKUP($B195,'1か月一覧'!$A:$AH,'2か月一覧'!AE$1,FALSE)+VLOOKUP($C195,'1か月一覧'!$A:$AH,'2か月一覧'!AE$1,FALSE)</f>
        <v>4140</v>
      </c>
      <c r="AF195" s="1">
        <f>VLOOKUP($B195,'1か月一覧'!$A:$AH,'2か月一覧'!AF$1,FALSE)+VLOOKUP($C195,'1か月一覧'!$A:$AH,'2か月一覧'!AF$1,FALSE)</f>
        <v>4234</v>
      </c>
      <c r="AG195" s="1">
        <f>VLOOKUP($B195,'1か月一覧'!$A:$AH,'2か月一覧'!AG$1,FALSE)+VLOOKUP($C195,'1か月一覧'!$A:$AH,'2か月一覧'!AG$1,FALSE)</f>
        <v>6930</v>
      </c>
      <c r="AH195" s="1">
        <f>VLOOKUP($B195,'1か月一覧'!$A:$AH,'2か月一覧'!AH$1,FALSE)+VLOOKUP($C195,'1か月一覧'!$A:$AH,'2か月一覧'!AH$1,FALSE)</f>
        <v>7130</v>
      </c>
      <c r="AI195" s="1">
        <f>VLOOKUP($B195,'1か月一覧'!$A:$AH,'2か月一覧'!AI$1,FALSE)+VLOOKUP($C195,'1か月一覧'!$A:$AH,'2か月一覧'!AI$1,FALSE)</f>
        <v>22030</v>
      </c>
      <c r="AJ195" s="1">
        <f>VLOOKUP($B195,'1か月一覧'!$A:$AH,'2か月一覧'!AJ$1,FALSE)+VLOOKUP($C195,'1か月一覧'!$A:$AH,'2か月一覧'!AJ$1,FALSE)</f>
        <v>3643</v>
      </c>
    </row>
    <row r="196" spans="1:36">
      <c r="A196" s="1">
        <v>192</v>
      </c>
      <c r="B196" s="1">
        <f t="shared" si="7"/>
        <v>96</v>
      </c>
      <c r="C196" s="1">
        <f t="shared" si="8"/>
        <v>96</v>
      </c>
      <c r="D196" s="1">
        <f>VLOOKUP($B196,'1か月一覧'!$A:$AH,'2か月一覧'!D$1,FALSE)+VLOOKUP($C196,'1か月一覧'!$A:$AH,'2か月一覧'!D$1,FALSE)</f>
        <v>40344</v>
      </c>
      <c r="E196" s="1">
        <f>VLOOKUP($B196,'1か月一覧'!$A:$AH,'2か月一覧'!E$1,FALSE)+VLOOKUP($C196,'1か月一覧'!$A:$AH,'2か月一覧'!E$1,FALSE)</f>
        <v>40344</v>
      </c>
      <c r="F196" s="1">
        <f>VLOOKUP($B196,'1か月一覧'!$A:$AH,'2か月一覧'!F$1,FALSE)+VLOOKUP($C196,'1か月一覧'!$A:$AH,'2か月一覧'!F$1,FALSE)</f>
        <v>40344</v>
      </c>
      <c r="G196" s="1">
        <f>VLOOKUP($B196,'1か月一覧'!$A:$AH,'2か月一覧'!G$1,FALSE)+VLOOKUP($C196,'1か月一覧'!$A:$AH,'2か月一覧'!G$1,FALSE)</f>
        <v>44244</v>
      </c>
      <c r="H196" s="1">
        <f>VLOOKUP($B196,'1か月一覧'!$A:$AH,'2か月一覧'!H$1,FALSE)+VLOOKUP($C196,'1か月一覧'!$A:$AH,'2か月一覧'!H$1,FALSE)</f>
        <v>44420</v>
      </c>
      <c r="I196" s="1">
        <f>VLOOKUP($B196,'1か月一覧'!$A:$AH,'2か月一覧'!I$1,FALSE)+VLOOKUP($C196,'1か月一覧'!$A:$AH,'2か月一覧'!I$1,FALSE)</f>
        <v>45784</v>
      </c>
      <c r="J196" s="1">
        <f>VLOOKUP($B196,'1か月一覧'!$A:$AH,'2か月一覧'!J$1,FALSE)+VLOOKUP($C196,'1か月一覧'!$A:$AH,'2か月一覧'!J$1,FALSE)</f>
        <v>46818</v>
      </c>
      <c r="K196" s="1">
        <f>VLOOKUP($B196,'1か月一覧'!$A:$AH,'2か月一覧'!K$1,FALSE)+VLOOKUP($C196,'1か月一覧'!$A:$AH,'2か月一覧'!K$1,FALSE)</f>
        <v>76474</v>
      </c>
      <c r="L196" s="1">
        <f>VLOOKUP($B196,'1か月一覧'!$A:$AH,'2か月一覧'!L$1,FALSE)+VLOOKUP($C196,'1か月一覧'!$A:$AH,'2か月一覧'!L$1,FALSE)</f>
        <v>78674</v>
      </c>
      <c r="M196" s="1">
        <f>VLOOKUP($B196,'1か月一覧'!$A:$AH,'2か月一覧'!M$1,FALSE)+VLOOKUP($C196,'1か月一覧'!$A:$AH,'2か月一覧'!M$1,FALSE)</f>
        <v>242574</v>
      </c>
      <c r="N196" s="1">
        <f>VLOOKUP($B196,'1か月一覧'!$A:$AH,'2か月一覧'!N$1,FALSE)+VLOOKUP($C196,'1か月一覧'!$A:$AH,'2か月一覧'!N$1,FALSE)</f>
        <v>40320</v>
      </c>
      <c r="O196" s="1">
        <f>VLOOKUP($B196,'1か月一覧'!$A:$AH,'2か月一覧'!O$1,FALSE)+VLOOKUP($C196,'1か月一覧'!$A:$AH,'2か月一覧'!O$1,FALSE)</f>
        <v>36678</v>
      </c>
      <c r="P196" s="1">
        <f>VLOOKUP($B196,'1か月一覧'!$A:$AH,'2か月一覧'!P$1,FALSE)+VLOOKUP($C196,'1か月一覧'!$A:$AH,'2か月一覧'!P$1,FALSE)</f>
        <v>36678</v>
      </c>
      <c r="Q196" s="1">
        <f>VLOOKUP($B196,'1か月一覧'!$A:$AH,'2か月一覧'!Q$1,FALSE)+VLOOKUP($C196,'1か月一覧'!$A:$AH,'2か月一覧'!Q$1,FALSE)</f>
        <v>36678</v>
      </c>
      <c r="R196" s="1">
        <f>VLOOKUP($B196,'1か月一覧'!$A:$AH,'2か月一覧'!R$1,FALSE)+VLOOKUP($C196,'1か月一覧'!$A:$AH,'2か月一覧'!R$1,FALSE)</f>
        <v>40222</v>
      </c>
      <c r="S196" s="1">
        <f>VLOOKUP($B196,'1か月一覧'!$A:$AH,'2か月一覧'!S$1,FALSE)+VLOOKUP($C196,'1か月一覧'!$A:$AH,'2か月一覧'!S$1,FALSE)</f>
        <v>40382</v>
      </c>
      <c r="T196" s="1">
        <f>VLOOKUP($B196,'1か月一覧'!$A:$AH,'2か月一覧'!T$1,FALSE)+VLOOKUP($C196,'1か月一覧'!$A:$AH,'2か月一覧'!T$1,FALSE)</f>
        <v>41622</v>
      </c>
      <c r="U196" s="1">
        <f>VLOOKUP($B196,'1か月一覧'!$A:$AH,'2か月一覧'!U$1,FALSE)+VLOOKUP($C196,'1か月一覧'!$A:$AH,'2か月一覧'!U$1,FALSE)</f>
        <v>42562</v>
      </c>
      <c r="V196" s="1">
        <f>VLOOKUP($B196,'1か月一覧'!$A:$AH,'2か月一覧'!V$1,FALSE)+VLOOKUP($C196,'1か月一覧'!$A:$AH,'2か月一覧'!V$1,FALSE)</f>
        <v>69522</v>
      </c>
      <c r="W196" s="1">
        <f>VLOOKUP($B196,'1か月一覧'!$A:$AH,'2か月一覧'!W$1,FALSE)+VLOOKUP($C196,'1か月一覧'!$A:$AH,'2か月一覧'!W$1,FALSE)</f>
        <v>71522</v>
      </c>
      <c r="X196" s="1">
        <f>VLOOKUP($B196,'1か月一覧'!$A:$AH,'2か月一覧'!X$1,FALSE)+VLOOKUP($C196,'1か月一覧'!$A:$AH,'2か月一覧'!X$1,FALSE)</f>
        <v>220522</v>
      </c>
      <c r="Y196" s="1">
        <f>VLOOKUP($B196,'1か月一覧'!$A:$AH,'2か月一覧'!Y$1,FALSE)+VLOOKUP($C196,'1か月一覧'!$A:$AH,'2か月一覧'!Y$1,FALSE)</f>
        <v>36656</v>
      </c>
      <c r="Z196" s="1">
        <f>VLOOKUP($B196,'1か月一覧'!$A:$AH,'2か月一覧'!Z$1,FALSE)+VLOOKUP($C196,'1か月一覧'!$A:$AH,'2か月一覧'!Z$1,FALSE)</f>
        <v>3666</v>
      </c>
      <c r="AA196" s="1">
        <f>VLOOKUP($B196,'1か月一覧'!$A:$AH,'2か月一覧'!AA$1,FALSE)+VLOOKUP($C196,'1か月一覧'!$A:$AH,'2か月一覧'!AA$1,FALSE)</f>
        <v>3666</v>
      </c>
      <c r="AB196" s="1">
        <f>VLOOKUP($B196,'1か月一覧'!$A:$AH,'2か月一覧'!AB$1,FALSE)+VLOOKUP($C196,'1か月一覧'!$A:$AH,'2か月一覧'!AB$1,FALSE)</f>
        <v>3666</v>
      </c>
      <c r="AC196" s="1">
        <f>VLOOKUP($B196,'1か月一覧'!$A:$AH,'2か月一覧'!AC$1,FALSE)+VLOOKUP($C196,'1か月一覧'!$A:$AH,'2か月一覧'!AC$1,FALSE)</f>
        <v>4022</v>
      </c>
      <c r="AD196" s="1">
        <f>VLOOKUP($B196,'1か月一覧'!$A:$AH,'2か月一覧'!AD$1,FALSE)+VLOOKUP($C196,'1か月一覧'!$A:$AH,'2か月一覧'!AD$1,FALSE)</f>
        <v>4038</v>
      </c>
      <c r="AE196" s="1">
        <f>VLOOKUP($B196,'1か月一覧'!$A:$AH,'2か月一覧'!AE$1,FALSE)+VLOOKUP($C196,'1か月一覧'!$A:$AH,'2か月一覧'!AE$1,FALSE)</f>
        <v>4162</v>
      </c>
      <c r="AF196" s="1">
        <f>VLOOKUP($B196,'1か月一覧'!$A:$AH,'2か月一覧'!AF$1,FALSE)+VLOOKUP($C196,'1か月一覧'!$A:$AH,'2か月一覧'!AF$1,FALSE)</f>
        <v>4256</v>
      </c>
      <c r="AG196" s="1">
        <f>VLOOKUP($B196,'1か月一覧'!$A:$AH,'2か月一覧'!AG$1,FALSE)+VLOOKUP($C196,'1か月一覧'!$A:$AH,'2か月一覧'!AG$1,FALSE)</f>
        <v>6952</v>
      </c>
      <c r="AH196" s="1">
        <f>VLOOKUP($B196,'1か月一覧'!$A:$AH,'2か月一覧'!AH$1,FALSE)+VLOOKUP($C196,'1か月一覧'!$A:$AH,'2か月一覧'!AH$1,FALSE)</f>
        <v>7152</v>
      </c>
      <c r="AI196" s="1">
        <f>VLOOKUP($B196,'1か月一覧'!$A:$AH,'2か月一覧'!AI$1,FALSE)+VLOOKUP($C196,'1か月一覧'!$A:$AH,'2か月一覧'!AI$1,FALSE)</f>
        <v>22052</v>
      </c>
      <c r="AJ196" s="1">
        <f>VLOOKUP($B196,'1か月一覧'!$A:$AH,'2か月一覧'!AJ$1,FALSE)+VLOOKUP($C196,'1か月一覧'!$A:$AH,'2か月一覧'!AJ$1,FALSE)</f>
        <v>3664</v>
      </c>
    </row>
    <row r="197" spans="1:36">
      <c r="A197" s="1">
        <v>193</v>
      </c>
      <c r="B197" s="1">
        <f t="shared" ref="B197:B260" si="9">ROUNDUP(A197/2,0)</f>
        <v>97</v>
      </c>
      <c r="C197" s="1">
        <f t="shared" si="8"/>
        <v>96</v>
      </c>
      <c r="D197" s="1">
        <f>VLOOKUP($B197,'1か月一覧'!$A:$AH,'2か月一覧'!D$1,FALSE)+VLOOKUP($C197,'1か月一覧'!$A:$AH,'2か月一覧'!D$1,FALSE)</f>
        <v>40582</v>
      </c>
      <c r="E197" s="1">
        <f>VLOOKUP($B197,'1か月一覧'!$A:$AH,'2か月一覧'!E$1,FALSE)+VLOOKUP($C197,'1か月一覧'!$A:$AH,'2か月一覧'!E$1,FALSE)</f>
        <v>40582</v>
      </c>
      <c r="F197" s="1">
        <f>VLOOKUP($B197,'1か月一覧'!$A:$AH,'2か月一覧'!F$1,FALSE)+VLOOKUP($C197,'1か月一覧'!$A:$AH,'2か月一覧'!F$1,FALSE)</f>
        <v>40582</v>
      </c>
      <c r="G197" s="1">
        <f>VLOOKUP($B197,'1か月一覧'!$A:$AH,'2か月一覧'!G$1,FALSE)+VLOOKUP($C197,'1か月一覧'!$A:$AH,'2か月一覧'!G$1,FALSE)</f>
        <v>44481</v>
      </c>
      <c r="H197" s="1">
        <f>VLOOKUP($B197,'1か月一覧'!$A:$AH,'2か月一覧'!H$1,FALSE)+VLOOKUP($C197,'1か月一覧'!$A:$AH,'2か月一覧'!H$1,FALSE)</f>
        <v>44657</v>
      </c>
      <c r="I197" s="1">
        <f>VLOOKUP($B197,'1か月一覧'!$A:$AH,'2か月一覧'!I$1,FALSE)+VLOOKUP($C197,'1か月一覧'!$A:$AH,'2か月一覧'!I$1,FALSE)</f>
        <v>46021</v>
      </c>
      <c r="J197" s="1">
        <f>VLOOKUP($B197,'1か月一覧'!$A:$AH,'2か月一覧'!J$1,FALSE)+VLOOKUP($C197,'1か月一覧'!$A:$AH,'2か月一覧'!J$1,FALSE)</f>
        <v>47055</v>
      </c>
      <c r="K197" s="1">
        <f>VLOOKUP($B197,'1か月一覧'!$A:$AH,'2か月一覧'!K$1,FALSE)+VLOOKUP($C197,'1か月一覧'!$A:$AH,'2か月一覧'!K$1,FALSE)</f>
        <v>76711</v>
      </c>
      <c r="L197" s="1">
        <f>VLOOKUP($B197,'1か月一覧'!$A:$AH,'2か月一覧'!L$1,FALSE)+VLOOKUP($C197,'1か月一覧'!$A:$AH,'2か月一覧'!L$1,FALSE)</f>
        <v>78911</v>
      </c>
      <c r="M197" s="1">
        <f>VLOOKUP($B197,'1か月一覧'!$A:$AH,'2か月一覧'!M$1,FALSE)+VLOOKUP($C197,'1か月一覧'!$A:$AH,'2か月一覧'!M$1,FALSE)</f>
        <v>242811</v>
      </c>
      <c r="N197" s="1">
        <f>VLOOKUP($B197,'1か月一覧'!$A:$AH,'2か月一覧'!N$1,FALSE)+VLOOKUP($C197,'1か月一覧'!$A:$AH,'2か月一覧'!N$1,FALSE)</f>
        <v>40551</v>
      </c>
      <c r="O197" s="1">
        <f>VLOOKUP($B197,'1か月一覧'!$A:$AH,'2か月一覧'!O$1,FALSE)+VLOOKUP($C197,'1か月一覧'!$A:$AH,'2か月一覧'!O$1,FALSE)</f>
        <v>36894</v>
      </c>
      <c r="P197" s="1">
        <f>VLOOKUP($B197,'1か月一覧'!$A:$AH,'2か月一覧'!P$1,FALSE)+VLOOKUP($C197,'1か月一覧'!$A:$AH,'2か月一覧'!P$1,FALSE)</f>
        <v>36894</v>
      </c>
      <c r="Q197" s="1">
        <f>VLOOKUP($B197,'1か月一覧'!$A:$AH,'2か月一覧'!Q$1,FALSE)+VLOOKUP($C197,'1か月一覧'!$A:$AH,'2か月一覧'!Q$1,FALSE)</f>
        <v>36894</v>
      </c>
      <c r="R197" s="1">
        <f>VLOOKUP($B197,'1か月一覧'!$A:$AH,'2か月一覧'!R$1,FALSE)+VLOOKUP($C197,'1か月一覧'!$A:$AH,'2か月一覧'!R$1,FALSE)</f>
        <v>40438</v>
      </c>
      <c r="S197" s="1">
        <f>VLOOKUP($B197,'1か月一覧'!$A:$AH,'2か月一覧'!S$1,FALSE)+VLOOKUP($C197,'1か月一覧'!$A:$AH,'2か月一覧'!S$1,FALSE)</f>
        <v>40598</v>
      </c>
      <c r="T197" s="1">
        <f>VLOOKUP($B197,'1か月一覧'!$A:$AH,'2か月一覧'!T$1,FALSE)+VLOOKUP($C197,'1か月一覧'!$A:$AH,'2か月一覧'!T$1,FALSE)</f>
        <v>41838</v>
      </c>
      <c r="U197" s="1">
        <f>VLOOKUP($B197,'1か月一覧'!$A:$AH,'2か月一覧'!U$1,FALSE)+VLOOKUP($C197,'1か月一覧'!$A:$AH,'2か月一覧'!U$1,FALSE)</f>
        <v>42778</v>
      </c>
      <c r="V197" s="1">
        <f>VLOOKUP($B197,'1か月一覧'!$A:$AH,'2か月一覧'!V$1,FALSE)+VLOOKUP($C197,'1か月一覧'!$A:$AH,'2か月一覧'!V$1,FALSE)</f>
        <v>69738</v>
      </c>
      <c r="W197" s="1">
        <f>VLOOKUP($B197,'1か月一覧'!$A:$AH,'2か月一覧'!W$1,FALSE)+VLOOKUP($C197,'1か月一覧'!$A:$AH,'2か月一覧'!W$1,FALSE)</f>
        <v>71738</v>
      </c>
      <c r="X197" s="1">
        <f>VLOOKUP($B197,'1か月一覧'!$A:$AH,'2か月一覧'!X$1,FALSE)+VLOOKUP($C197,'1か月一覧'!$A:$AH,'2か月一覧'!X$1,FALSE)</f>
        <v>220738</v>
      </c>
      <c r="Y197" s="1">
        <f>VLOOKUP($B197,'1か月一覧'!$A:$AH,'2か月一覧'!Y$1,FALSE)+VLOOKUP($C197,'1か月一覧'!$A:$AH,'2か月一覧'!Y$1,FALSE)</f>
        <v>36866</v>
      </c>
      <c r="Z197" s="1">
        <f>VLOOKUP($B197,'1か月一覧'!$A:$AH,'2か月一覧'!Z$1,FALSE)+VLOOKUP($C197,'1か月一覧'!$A:$AH,'2か月一覧'!Z$1,FALSE)</f>
        <v>3688</v>
      </c>
      <c r="AA197" s="1">
        <f>VLOOKUP($B197,'1か月一覧'!$A:$AH,'2か月一覧'!AA$1,FALSE)+VLOOKUP($C197,'1か月一覧'!$A:$AH,'2か月一覧'!AA$1,FALSE)</f>
        <v>3688</v>
      </c>
      <c r="AB197" s="1">
        <f>VLOOKUP($B197,'1か月一覧'!$A:$AH,'2か月一覧'!AB$1,FALSE)+VLOOKUP($C197,'1か月一覧'!$A:$AH,'2か月一覧'!AB$1,FALSE)</f>
        <v>3688</v>
      </c>
      <c r="AC197" s="1">
        <f>VLOOKUP($B197,'1か月一覧'!$A:$AH,'2か月一覧'!AC$1,FALSE)+VLOOKUP($C197,'1か月一覧'!$A:$AH,'2か月一覧'!AC$1,FALSE)</f>
        <v>4043</v>
      </c>
      <c r="AD197" s="1">
        <f>VLOOKUP($B197,'1か月一覧'!$A:$AH,'2か月一覧'!AD$1,FALSE)+VLOOKUP($C197,'1か月一覧'!$A:$AH,'2か月一覧'!AD$1,FALSE)</f>
        <v>4059</v>
      </c>
      <c r="AE197" s="1">
        <f>VLOOKUP($B197,'1か月一覧'!$A:$AH,'2か月一覧'!AE$1,FALSE)+VLOOKUP($C197,'1か月一覧'!$A:$AH,'2か月一覧'!AE$1,FALSE)</f>
        <v>4183</v>
      </c>
      <c r="AF197" s="1">
        <f>VLOOKUP($B197,'1か月一覧'!$A:$AH,'2か月一覧'!AF$1,FALSE)+VLOOKUP($C197,'1か月一覧'!$A:$AH,'2か月一覧'!AF$1,FALSE)</f>
        <v>4277</v>
      </c>
      <c r="AG197" s="1">
        <f>VLOOKUP($B197,'1か月一覧'!$A:$AH,'2か月一覧'!AG$1,FALSE)+VLOOKUP($C197,'1か月一覧'!$A:$AH,'2か月一覧'!AG$1,FALSE)</f>
        <v>6973</v>
      </c>
      <c r="AH197" s="1">
        <f>VLOOKUP($B197,'1か月一覧'!$A:$AH,'2か月一覧'!AH$1,FALSE)+VLOOKUP($C197,'1か月一覧'!$A:$AH,'2か月一覧'!AH$1,FALSE)</f>
        <v>7173</v>
      </c>
      <c r="AI197" s="1">
        <f>VLOOKUP($B197,'1か月一覧'!$A:$AH,'2か月一覧'!AI$1,FALSE)+VLOOKUP($C197,'1か月一覧'!$A:$AH,'2か月一覧'!AI$1,FALSE)</f>
        <v>22073</v>
      </c>
      <c r="AJ197" s="1">
        <f>VLOOKUP($B197,'1か月一覧'!$A:$AH,'2か月一覧'!AJ$1,FALSE)+VLOOKUP($C197,'1か月一覧'!$A:$AH,'2か月一覧'!AJ$1,FALSE)</f>
        <v>3685</v>
      </c>
    </row>
    <row r="198" spans="1:36">
      <c r="A198" s="1">
        <v>194</v>
      </c>
      <c r="B198" s="1">
        <f t="shared" si="9"/>
        <v>97</v>
      </c>
      <c r="C198" s="1">
        <f t="shared" ref="C198:C261" si="10">ROUNDDOWN(A198/2,0)</f>
        <v>97</v>
      </c>
      <c r="D198" s="1">
        <f>VLOOKUP($B198,'1か月一覧'!$A:$AH,'2か月一覧'!D$1,FALSE)+VLOOKUP($C198,'1か月一覧'!$A:$AH,'2か月一覧'!D$1,FALSE)</f>
        <v>40820</v>
      </c>
      <c r="E198" s="1">
        <f>VLOOKUP($B198,'1か月一覧'!$A:$AH,'2か月一覧'!E$1,FALSE)+VLOOKUP($C198,'1か月一覧'!$A:$AH,'2か月一覧'!E$1,FALSE)</f>
        <v>40820</v>
      </c>
      <c r="F198" s="1">
        <f>VLOOKUP($B198,'1か月一覧'!$A:$AH,'2か月一覧'!F$1,FALSE)+VLOOKUP($C198,'1か月一覧'!$A:$AH,'2か月一覧'!F$1,FALSE)</f>
        <v>40820</v>
      </c>
      <c r="G198" s="1">
        <f>VLOOKUP($B198,'1か月一覧'!$A:$AH,'2か月一覧'!G$1,FALSE)+VLOOKUP($C198,'1か月一覧'!$A:$AH,'2か月一覧'!G$1,FALSE)</f>
        <v>44718</v>
      </c>
      <c r="H198" s="1">
        <f>VLOOKUP($B198,'1か月一覧'!$A:$AH,'2か月一覧'!H$1,FALSE)+VLOOKUP($C198,'1か月一覧'!$A:$AH,'2か月一覧'!H$1,FALSE)</f>
        <v>44894</v>
      </c>
      <c r="I198" s="1">
        <f>VLOOKUP($B198,'1か月一覧'!$A:$AH,'2か月一覧'!I$1,FALSE)+VLOOKUP($C198,'1か月一覧'!$A:$AH,'2か月一覧'!I$1,FALSE)</f>
        <v>46258</v>
      </c>
      <c r="J198" s="1">
        <f>VLOOKUP($B198,'1か月一覧'!$A:$AH,'2か月一覧'!J$1,FALSE)+VLOOKUP($C198,'1か月一覧'!$A:$AH,'2か月一覧'!J$1,FALSE)</f>
        <v>47292</v>
      </c>
      <c r="K198" s="1">
        <f>VLOOKUP($B198,'1か月一覧'!$A:$AH,'2か月一覧'!K$1,FALSE)+VLOOKUP($C198,'1か月一覧'!$A:$AH,'2か月一覧'!K$1,FALSE)</f>
        <v>76948</v>
      </c>
      <c r="L198" s="1">
        <f>VLOOKUP($B198,'1か月一覧'!$A:$AH,'2か月一覧'!L$1,FALSE)+VLOOKUP($C198,'1か月一覧'!$A:$AH,'2か月一覧'!L$1,FALSE)</f>
        <v>79148</v>
      </c>
      <c r="M198" s="1">
        <f>VLOOKUP($B198,'1か月一覧'!$A:$AH,'2か月一覧'!M$1,FALSE)+VLOOKUP($C198,'1か月一覧'!$A:$AH,'2か月一覧'!M$1,FALSE)</f>
        <v>243048</v>
      </c>
      <c r="N198" s="1">
        <f>VLOOKUP($B198,'1か月一覧'!$A:$AH,'2か月一覧'!N$1,FALSE)+VLOOKUP($C198,'1か月一覧'!$A:$AH,'2か月一覧'!N$1,FALSE)</f>
        <v>40782</v>
      </c>
      <c r="O198" s="1">
        <f>VLOOKUP($B198,'1か月一覧'!$A:$AH,'2か月一覧'!O$1,FALSE)+VLOOKUP($C198,'1か月一覧'!$A:$AH,'2か月一覧'!O$1,FALSE)</f>
        <v>37110</v>
      </c>
      <c r="P198" s="1">
        <f>VLOOKUP($B198,'1か月一覧'!$A:$AH,'2か月一覧'!P$1,FALSE)+VLOOKUP($C198,'1か月一覧'!$A:$AH,'2か月一覧'!P$1,FALSE)</f>
        <v>37110</v>
      </c>
      <c r="Q198" s="1">
        <f>VLOOKUP($B198,'1か月一覧'!$A:$AH,'2か月一覧'!Q$1,FALSE)+VLOOKUP($C198,'1か月一覧'!$A:$AH,'2か月一覧'!Q$1,FALSE)</f>
        <v>37110</v>
      </c>
      <c r="R198" s="1">
        <f>VLOOKUP($B198,'1か月一覧'!$A:$AH,'2か月一覧'!R$1,FALSE)+VLOOKUP($C198,'1か月一覧'!$A:$AH,'2か月一覧'!R$1,FALSE)</f>
        <v>40654</v>
      </c>
      <c r="S198" s="1">
        <f>VLOOKUP($B198,'1か月一覧'!$A:$AH,'2か月一覧'!S$1,FALSE)+VLOOKUP($C198,'1か月一覧'!$A:$AH,'2か月一覧'!S$1,FALSE)</f>
        <v>40814</v>
      </c>
      <c r="T198" s="1">
        <f>VLOOKUP($B198,'1か月一覧'!$A:$AH,'2か月一覧'!T$1,FALSE)+VLOOKUP($C198,'1か月一覧'!$A:$AH,'2か月一覧'!T$1,FALSE)</f>
        <v>42054</v>
      </c>
      <c r="U198" s="1">
        <f>VLOOKUP($B198,'1か月一覧'!$A:$AH,'2か月一覧'!U$1,FALSE)+VLOOKUP($C198,'1か月一覧'!$A:$AH,'2か月一覧'!U$1,FALSE)</f>
        <v>42994</v>
      </c>
      <c r="V198" s="1">
        <f>VLOOKUP($B198,'1か月一覧'!$A:$AH,'2か月一覧'!V$1,FALSE)+VLOOKUP($C198,'1か月一覧'!$A:$AH,'2か月一覧'!V$1,FALSE)</f>
        <v>69954</v>
      </c>
      <c r="W198" s="1">
        <f>VLOOKUP($B198,'1か月一覧'!$A:$AH,'2か月一覧'!W$1,FALSE)+VLOOKUP($C198,'1か月一覧'!$A:$AH,'2か月一覧'!W$1,FALSE)</f>
        <v>71954</v>
      </c>
      <c r="X198" s="1">
        <f>VLOOKUP($B198,'1か月一覧'!$A:$AH,'2か月一覧'!X$1,FALSE)+VLOOKUP($C198,'1か月一覧'!$A:$AH,'2か月一覧'!X$1,FALSE)</f>
        <v>220954</v>
      </c>
      <c r="Y198" s="1">
        <f>VLOOKUP($B198,'1か月一覧'!$A:$AH,'2か月一覧'!Y$1,FALSE)+VLOOKUP($C198,'1か月一覧'!$A:$AH,'2か月一覧'!Y$1,FALSE)</f>
        <v>37076</v>
      </c>
      <c r="Z198" s="1">
        <f>VLOOKUP($B198,'1か月一覧'!$A:$AH,'2か月一覧'!Z$1,FALSE)+VLOOKUP($C198,'1か月一覧'!$A:$AH,'2か月一覧'!Z$1,FALSE)</f>
        <v>3710</v>
      </c>
      <c r="AA198" s="1">
        <f>VLOOKUP($B198,'1か月一覧'!$A:$AH,'2か月一覧'!AA$1,FALSE)+VLOOKUP($C198,'1か月一覧'!$A:$AH,'2か月一覧'!AA$1,FALSE)</f>
        <v>3710</v>
      </c>
      <c r="AB198" s="1">
        <f>VLOOKUP($B198,'1か月一覧'!$A:$AH,'2か月一覧'!AB$1,FALSE)+VLOOKUP($C198,'1か月一覧'!$A:$AH,'2か月一覧'!AB$1,FALSE)</f>
        <v>3710</v>
      </c>
      <c r="AC198" s="1">
        <f>VLOOKUP($B198,'1か月一覧'!$A:$AH,'2か月一覧'!AC$1,FALSE)+VLOOKUP($C198,'1か月一覧'!$A:$AH,'2か月一覧'!AC$1,FALSE)</f>
        <v>4064</v>
      </c>
      <c r="AD198" s="1">
        <f>VLOOKUP($B198,'1か月一覧'!$A:$AH,'2か月一覧'!AD$1,FALSE)+VLOOKUP($C198,'1か月一覧'!$A:$AH,'2か月一覧'!AD$1,FALSE)</f>
        <v>4080</v>
      </c>
      <c r="AE198" s="1">
        <f>VLOOKUP($B198,'1か月一覧'!$A:$AH,'2か月一覧'!AE$1,FALSE)+VLOOKUP($C198,'1か月一覧'!$A:$AH,'2か月一覧'!AE$1,FALSE)</f>
        <v>4204</v>
      </c>
      <c r="AF198" s="1">
        <f>VLOOKUP($B198,'1か月一覧'!$A:$AH,'2か月一覧'!AF$1,FALSE)+VLOOKUP($C198,'1か月一覧'!$A:$AH,'2か月一覧'!AF$1,FALSE)</f>
        <v>4298</v>
      </c>
      <c r="AG198" s="1">
        <f>VLOOKUP($B198,'1か月一覧'!$A:$AH,'2か月一覧'!AG$1,FALSE)+VLOOKUP($C198,'1か月一覧'!$A:$AH,'2か月一覧'!AG$1,FALSE)</f>
        <v>6994</v>
      </c>
      <c r="AH198" s="1">
        <f>VLOOKUP($B198,'1か月一覧'!$A:$AH,'2か月一覧'!AH$1,FALSE)+VLOOKUP($C198,'1か月一覧'!$A:$AH,'2か月一覧'!AH$1,FALSE)</f>
        <v>7194</v>
      </c>
      <c r="AI198" s="1">
        <f>VLOOKUP($B198,'1か月一覧'!$A:$AH,'2か月一覧'!AI$1,FALSE)+VLOOKUP($C198,'1か月一覧'!$A:$AH,'2か月一覧'!AI$1,FALSE)</f>
        <v>22094</v>
      </c>
      <c r="AJ198" s="1">
        <f>VLOOKUP($B198,'1か月一覧'!$A:$AH,'2か月一覧'!AJ$1,FALSE)+VLOOKUP($C198,'1か月一覧'!$A:$AH,'2か月一覧'!AJ$1,FALSE)</f>
        <v>3706</v>
      </c>
    </row>
    <row r="199" spans="1:36">
      <c r="A199" s="1">
        <v>195</v>
      </c>
      <c r="B199" s="1">
        <f t="shared" si="9"/>
        <v>98</v>
      </c>
      <c r="C199" s="1">
        <f t="shared" si="10"/>
        <v>97</v>
      </c>
      <c r="D199" s="1">
        <f>VLOOKUP($B199,'1か月一覧'!$A:$AH,'2か月一覧'!D$1,FALSE)+VLOOKUP($C199,'1か月一覧'!$A:$AH,'2か月一覧'!D$1,FALSE)</f>
        <v>41058</v>
      </c>
      <c r="E199" s="1">
        <f>VLOOKUP($B199,'1か月一覧'!$A:$AH,'2か月一覧'!E$1,FALSE)+VLOOKUP($C199,'1か月一覧'!$A:$AH,'2か月一覧'!E$1,FALSE)</f>
        <v>41058</v>
      </c>
      <c r="F199" s="1">
        <f>VLOOKUP($B199,'1か月一覧'!$A:$AH,'2か月一覧'!F$1,FALSE)+VLOOKUP($C199,'1か月一覧'!$A:$AH,'2か月一覧'!F$1,FALSE)</f>
        <v>41058</v>
      </c>
      <c r="G199" s="1">
        <f>VLOOKUP($B199,'1か月一覧'!$A:$AH,'2か月一覧'!G$1,FALSE)+VLOOKUP($C199,'1か月一覧'!$A:$AH,'2か月一覧'!G$1,FALSE)</f>
        <v>44956</v>
      </c>
      <c r="H199" s="1">
        <f>VLOOKUP($B199,'1か月一覧'!$A:$AH,'2か月一覧'!H$1,FALSE)+VLOOKUP($C199,'1か月一覧'!$A:$AH,'2か月一覧'!H$1,FALSE)</f>
        <v>45132</v>
      </c>
      <c r="I199" s="1">
        <f>VLOOKUP($B199,'1か月一覧'!$A:$AH,'2か月一覧'!I$1,FALSE)+VLOOKUP($C199,'1か月一覧'!$A:$AH,'2か月一覧'!I$1,FALSE)</f>
        <v>46496</v>
      </c>
      <c r="J199" s="1">
        <f>VLOOKUP($B199,'1か月一覧'!$A:$AH,'2か月一覧'!J$1,FALSE)+VLOOKUP($C199,'1か月一覧'!$A:$AH,'2か月一覧'!J$1,FALSE)</f>
        <v>47530</v>
      </c>
      <c r="K199" s="1">
        <f>VLOOKUP($B199,'1か月一覧'!$A:$AH,'2か月一覧'!K$1,FALSE)+VLOOKUP($C199,'1か月一覧'!$A:$AH,'2か月一覧'!K$1,FALSE)</f>
        <v>77186</v>
      </c>
      <c r="L199" s="1">
        <f>VLOOKUP($B199,'1か月一覧'!$A:$AH,'2か月一覧'!L$1,FALSE)+VLOOKUP($C199,'1か月一覧'!$A:$AH,'2か月一覧'!L$1,FALSE)</f>
        <v>79386</v>
      </c>
      <c r="M199" s="1">
        <f>VLOOKUP($B199,'1か月一覧'!$A:$AH,'2か月一覧'!M$1,FALSE)+VLOOKUP($C199,'1か月一覧'!$A:$AH,'2か月一覧'!M$1,FALSE)</f>
        <v>243286</v>
      </c>
      <c r="N199" s="1">
        <f>VLOOKUP($B199,'1か月一覧'!$A:$AH,'2か月一覧'!N$1,FALSE)+VLOOKUP($C199,'1か月一覧'!$A:$AH,'2か月一覧'!N$1,FALSE)</f>
        <v>41013</v>
      </c>
      <c r="O199" s="1">
        <f>VLOOKUP($B199,'1か月一覧'!$A:$AH,'2か月一覧'!O$1,FALSE)+VLOOKUP($C199,'1か月一覧'!$A:$AH,'2か月一覧'!O$1,FALSE)</f>
        <v>37326</v>
      </c>
      <c r="P199" s="1">
        <f>VLOOKUP($B199,'1か月一覧'!$A:$AH,'2か月一覧'!P$1,FALSE)+VLOOKUP($C199,'1か月一覧'!$A:$AH,'2か月一覧'!P$1,FALSE)</f>
        <v>37326</v>
      </c>
      <c r="Q199" s="1">
        <f>VLOOKUP($B199,'1か月一覧'!$A:$AH,'2か月一覧'!Q$1,FALSE)+VLOOKUP($C199,'1か月一覧'!$A:$AH,'2か月一覧'!Q$1,FALSE)</f>
        <v>37326</v>
      </c>
      <c r="R199" s="1">
        <f>VLOOKUP($B199,'1か月一覧'!$A:$AH,'2か月一覧'!R$1,FALSE)+VLOOKUP($C199,'1か月一覧'!$A:$AH,'2か月一覧'!R$1,FALSE)</f>
        <v>40870</v>
      </c>
      <c r="S199" s="1">
        <f>VLOOKUP($B199,'1か月一覧'!$A:$AH,'2か月一覧'!S$1,FALSE)+VLOOKUP($C199,'1か月一覧'!$A:$AH,'2か月一覧'!S$1,FALSE)</f>
        <v>41030</v>
      </c>
      <c r="T199" s="1">
        <f>VLOOKUP($B199,'1か月一覧'!$A:$AH,'2か月一覧'!T$1,FALSE)+VLOOKUP($C199,'1か月一覧'!$A:$AH,'2か月一覧'!T$1,FALSE)</f>
        <v>42270</v>
      </c>
      <c r="U199" s="1">
        <f>VLOOKUP($B199,'1か月一覧'!$A:$AH,'2か月一覧'!U$1,FALSE)+VLOOKUP($C199,'1か月一覧'!$A:$AH,'2か月一覧'!U$1,FALSE)</f>
        <v>43210</v>
      </c>
      <c r="V199" s="1">
        <f>VLOOKUP($B199,'1か月一覧'!$A:$AH,'2か月一覧'!V$1,FALSE)+VLOOKUP($C199,'1か月一覧'!$A:$AH,'2か月一覧'!V$1,FALSE)</f>
        <v>70170</v>
      </c>
      <c r="W199" s="1">
        <f>VLOOKUP($B199,'1か月一覧'!$A:$AH,'2か月一覧'!W$1,FALSE)+VLOOKUP($C199,'1か月一覧'!$A:$AH,'2か月一覧'!W$1,FALSE)</f>
        <v>72170</v>
      </c>
      <c r="X199" s="1">
        <f>VLOOKUP($B199,'1か月一覧'!$A:$AH,'2か月一覧'!X$1,FALSE)+VLOOKUP($C199,'1か月一覧'!$A:$AH,'2か月一覧'!X$1,FALSE)</f>
        <v>221170</v>
      </c>
      <c r="Y199" s="1">
        <f>VLOOKUP($B199,'1か月一覧'!$A:$AH,'2か月一覧'!Y$1,FALSE)+VLOOKUP($C199,'1か月一覧'!$A:$AH,'2か月一覧'!Y$1,FALSE)</f>
        <v>37286</v>
      </c>
      <c r="Z199" s="1">
        <f>VLOOKUP($B199,'1か月一覧'!$A:$AH,'2か月一覧'!Z$1,FALSE)+VLOOKUP($C199,'1か月一覧'!$A:$AH,'2か月一覧'!Z$1,FALSE)</f>
        <v>3732</v>
      </c>
      <c r="AA199" s="1">
        <f>VLOOKUP($B199,'1か月一覧'!$A:$AH,'2か月一覧'!AA$1,FALSE)+VLOOKUP($C199,'1か月一覧'!$A:$AH,'2か月一覧'!AA$1,FALSE)</f>
        <v>3732</v>
      </c>
      <c r="AB199" s="1">
        <f>VLOOKUP($B199,'1か月一覧'!$A:$AH,'2か月一覧'!AB$1,FALSE)+VLOOKUP($C199,'1か月一覧'!$A:$AH,'2か月一覧'!AB$1,FALSE)</f>
        <v>3732</v>
      </c>
      <c r="AC199" s="1">
        <f>VLOOKUP($B199,'1か月一覧'!$A:$AH,'2か月一覧'!AC$1,FALSE)+VLOOKUP($C199,'1か月一覧'!$A:$AH,'2か月一覧'!AC$1,FALSE)</f>
        <v>4086</v>
      </c>
      <c r="AD199" s="1">
        <f>VLOOKUP($B199,'1か月一覧'!$A:$AH,'2か月一覧'!AD$1,FALSE)+VLOOKUP($C199,'1か月一覧'!$A:$AH,'2か月一覧'!AD$1,FALSE)</f>
        <v>4102</v>
      </c>
      <c r="AE199" s="1">
        <f>VLOOKUP($B199,'1か月一覧'!$A:$AH,'2か月一覧'!AE$1,FALSE)+VLOOKUP($C199,'1か月一覧'!$A:$AH,'2か月一覧'!AE$1,FALSE)</f>
        <v>4226</v>
      </c>
      <c r="AF199" s="1">
        <f>VLOOKUP($B199,'1か月一覧'!$A:$AH,'2か月一覧'!AF$1,FALSE)+VLOOKUP($C199,'1か月一覧'!$A:$AH,'2か月一覧'!AF$1,FALSE)</f>
        <v>4320</v>
      </c>
      <c r="AG199" s="1">
        <f>VLOOKUP($B199,'1か月一覧'!$A:$AH,'2か月一覧'!AG$1,FALSE)+VLOOKUP($C199,'1か月一覧'!$A:$AH,'2か月一覧'!AG$1,FALSE)</f>
        <v>7016</v>
      </c>
      <c r="AH199" s="1">
        <f>VLOOKUP($B199,'1か月一覧'!$A:$AH,'2か月一覧'!AH$1,FALSE)+VLOOKUP($C199,'1か月一覧'!$A:$AH,'2か月一覧'!AH$1,FALSE)</f>
        <v>7216</v>
      </c>
      <c r="AI199" s="1">
        <f>VLOOKUP($B199,'1か月一覧'!$A:$AH,'2か月一覧'!AI$1,FALSE)+VLOOKUP($C199,'1か月一覧'!$A:$AH,'2か月一覧'!AI$1,FALSE)</f>
        <v>22116</v>
      </c>
      <c r="AJ199" s="1">
        <f>VLOOKUP($B199,'1か月一覧'!$A:$AH,'2か月一覧'!AJ$1,FALSE)+VLOOKUP($C199,'1か月一覧'!$A:$AH,'2か月一覧'!AJ$1,FALSE)</f>
        <v>3727</v>
      </c>
    </row>
    <row r="200" spans="1:36">
      <c r="A200" s="1">
        <v>196</v>
      </c>
      <c r="B200" s="1">
        <f t="shared" si="9"/>
        <v>98</v>
      </c>
      <c r="C200" s="1">
        <f t="shared" si="10"/>
        <v>98</v>
      </c>
      <c r="D200" s="1">
        <f>VLOOKUP($B200,'1か月一覧'!$A:$AH,'2か月一覧'!D$1,FALSE)+VLOOKUP($C200,'1か月一覧'!$A:$AH,'2か月一覧'!D$1,FALSE)</f>
        <v>41296</v>
      </c>
      <c r="E200" s="1">
        <f>VLOOKUP($B200,'1か月一覧'!$A:$AH,'2か月一覧'!E$1,FALSE)+VLOOKUP($C200,'1か月一覧'!$A:$AH,'2か月一覧'!E$1,FALSE)</f>
        <v>41296</v>
      </c>
      <c r="F200" s="1">
        <f>VLOOKUP($B200,'1か月一覧'!$A:$AH,'2か月一覧'!F$1,FALSE)+VLOOKUP($C200,'1か月一覧'!$A:$AH,'2か月一覧'!F$1,FALSE)</f>
        <v>41296</v>
      </c>
      <c r="G200" s="1">
        <f>VLOOKUP($B200,'1か月一覧'!$A:$AH,'2か月一覧'!G$1,FALSE)+VLOOKUP($C200,'1か月一覧'!$A:$AH,'2か月一覧'!G$1,FALSE)</f>
        <v>45194</v>
      </c>
      <c r="H200" s="1">
        <f>VLOOKUP($B200,'1か月一覧'!$A:$AH,'2か月一覧'!H$1,FALSE)+VLOOKUP($C200,'1か月一覧'!$A:$AH,'2か月一覧'!H$1,FALSE)</f>
        <v>45370</v>
      </c>
      <c r="I200" s="1">
        <f>VLOOKUP($B200,'1か月一覧'!$A:$AH,'2か月一覧'!I$1,FALSE)+VLOOKUP($C200,'1か月一覧'!$A:$AH,'2か月一覧'!I$1,FALSE)</f>
        <v>46734</v>
      </c>
      <c r="J200" s="1">
        <f>VLOOKUP($B200,'1か月一覧'!$A:$AH,'2か月一覧'!J$1,FALSE)+VLOOKUP($C200,'1か月一覧'!$A:$AH,'2か月一覧'!J$1,FALSE)</f>
        <v>47768</v>
      </c>
      <c r="K200" s="1">
        <f>VLOOKUP($B200,'1か月一覧'!$A:$AH,'2か月一覧'!K$1,FALSE)+VLOOKUP($C200,'1か月一覧'!$A:$AH,'2か月一覧'!K$1,FALSE)</f>
        <v>77424</v>
      </c>
      <c r="L200" s="1">
        <f>VLOOKUP($B200,'1か月一覧'!$A:$AH,'2か月一覧'!L$1,FALSE)+VLOOKUP($C200,'1か月一覧'!$A:$AH,'2か月一覧'!L$1,FALSE)</f>
        <v>79624</v>
      </c>
      <c r="M200" s="1">
        <f>VLOOKUP($B200,'1か月一覧'!$A:$AH,'2か月一覧'!M$1,FALSE)+VLOOKUP($C200,'1か月一覧'!$A:$AH,'2か月一覧'!M$1,FALSE)</f>
        <v>243524</v>
      </c>
      <c r="N200" s="1">
        <f>VLOOKUP($B200,'1か月一覧'!$A:$AH,'2か月一覧'!N$1,FALSE)+VLOOKUP($C200,'1か月一覧'!$A:$AH,'2か月一覧'!N$1,FALSE)</f>
        <v>41244</v>
      </c>
      <c r="O200" s="1">
        <f>VLOOKUP($B200,'1か月一覧'!$A:$AH,'2か月一覧'!O$1,FALSE)+VLOOKUP($C200,'1か月一覧'!$A:$AH,'2か月一覧'!O$1,FALSE)</f>
        <v>37542</v>
      </c>
      <c r="P200" s="1">
        <f>VLOOKUP($B200,'1か月一覧'!$A:$AH,'2か月一覧'!P$1,FALSE)+VLOOKUP($C200,'1か月一覧'!$A:$AH,'2か月一覧'!P$1,FALSE)</f>
        <v>37542</v>
      </c>
      <c r="Q200" s="1">
        <f>VLOOKUP($B200,'1か月一覧'!$A:$AH,'2か月一覧'!Q$1,FALSE)+VLOOKUP($C200,'1か月一覧'!$A:$AH,'2か月一覧'!Q$1,FALSE)</f>
        <v>37542</v>
      </c>
      <c r="R200" s="1">
        <f>VLOOKUP($B200,'1か月一覧'!$A:$AH,'2か月一覧'!R$1,FALSE)+VLOOKUP($C200,'1か月一覧'!$A:$AH,'2か月一覧'!R$1,FALSE)</f>
        <v>41086</v>
      </c>
      <c r="S200" s="1">
        <f>VLOOKUP($B200,'1か月一覧'!$A:$AH,'2か月一覧'!S$1,FALSE)+VLOOKUP($C200,'1か月一覧'!$A:$AH,'2か月一覧'!S$1,FALSE)</f>
        <v>41246</v>
      </c>
      <c r="T200" s="1">
        <f>VLOOKUP($B200,'1か月一覧'!$A:$AH,'2か月一覧'!T$1,FALSE)+VLOOKUP($C200,'1か月一覧'!$A:$AH,'2か月一覧'!T$1,FALSE)</f>
        <v>42486</v>
      </c>
      <c r="U200" s="1">
        <f>VLOOKUP($B200,'1か月一覧'!$A:$AH,'2か月一覧'!U$1,FALSE)+VLOOKUP($C200,'1か月一覧'!$A:$AH,'2か月一覧'!U$1,FALSE)</f>
        <v>43426</v>
      </c>
      <c r="V200" s="1">
        <f>VLOOKUP($B200,'1か月一覧'!$A:$AH,'2か月一覧'!V$1,FALSE)+VLOOKUP($C200,'1か月一覧'!$A:$AH,'2か月一覧'!V$1,FALSE)</f>
        <v>70386</v>
      </c>
      <c r="W200" s="1">
        <f>VLOOKUP($B200,'1か月一覧'!$A:$AH,'2か月一覧'!W$1,FALSE)+VLOOKUP($C200,'1か月一覧'!$A:$AH,'2か月一覧'!W$1,FALSE)</f>
        <v>72386</v>
      </c>
      <c r="X200" s="1">
        <f>VLOOKUP($B200,'1か月一覧'!$A:$AH,'2か月一覧'!X$1,FALSE)+VLOOKUP($C200,'1か月一覧'!$A:$AH,'2か月一覧'!X$1,FALSE)</f>
        <v>221386</v>
      </c>
      <c r="Y200" s="1">
        <f>VLOOKUP($B200,'1か月一覧'!$A:$AH,'2か月一覧'!Y$1,FALSE)+VLOOKUP($C200,'1か月一覧'!$A:$AH,'2か月一覧'!Y$1,FALSE)</f>
        <v>37496</v>
      </c>
      <c r="Z200" s="1">
        <f>VLOOKUP($B200,'1か月一覧'!$A:$AH,'2か月一覧'!Z$1,FALSE)+VLOOKUP($C200,'1か月一覧'!$A:$AH,'2か月一覧'!Z$1,FALSE)</f>
        <v>3754</v>
      </c>
      <c r="AA200" s="1">
        <f>VLOOKUP($B200,'1か月一覧'!$A:$AH,'2か月一覧'!AA$1,FALSE)+VLOOKUP($C200,'1か月一覧'!$A:$AH,'2か月一覧'!AA$1,FALSE)</f>
        <v>3754</v>
      </c>
      <c r="AB200" s="1">
        <f>VLOOKUP($B200,'1か月一覧'!$A:$AH,'2か月一覧'!AB$1,FALSE)+VLOOKUP($C200,'1か月一覧'!$A:$AH,'2か月一覧'!AB$1,FALSE)</f>
        <v>3754</v>
      </c>
      <c r="AC200" s="1">
        <f>VLOOKUP($B200,'1か月一覧'!$A:$AH,'2か月一覧'!AC$1,FALSE)+VLOOKUP($C200,'1か月一覧'!$A:$AH,'2か月一覧'!AC$1,FALSE)</f>
        <v>4108</v>
      </c>
      <c r="AD200" s="1">
        <f>VLOOKUP($B200,'1か月一覧'!$A:$AH,'2か月一覧'!AD$1,FALSE)+VLOOKUP($C200,'1か月一覧'!$A:$AH,'2か月一覧'!AD$1,FALSE)</f>
        <v>4124</v>
      </c>
      <c r="AE200" s="1">
        <f>VLOOKUP($B200,'1か月一覧'!$A:$AH,'2か月一覧'!AE$1,FALSE)+VLOOKUP($C200,'1か月一覧'!$A:$AH,'2か月一覧'!AE$1,FALSE)</f>
        <v>4248</v>
      </c>
      <c r="AF200" s="1">
        <f>VLOOKUP($B200,'1か月一覧'!$A:$AH,'2か月一覧'!AF$1,FALSE)+VLOOKUP($C200,'1か月一覧'!$A:$AH,'2か月一覧'!AF$1,FALSE)</f>
        <v>4342</v>
      </c>
      <c r="AG200" s="1">
        <f>VLOOKUP($B200,'1か月一覧'!$A:$AH,'2か月一覧'!AG$1,FALSE)+VLOOKUP($C200,'1か月一覧'!$A:$AH,'2か月一覧'!AG$1,FALSE)</f>
        <v>7038</v>
      </c>
      <c r="AH200" s="1">
        <f>VLOOKUP($B200,'1か月一覧'!$A:$AH,'2か月一覧'!AH$1,FALSE)+VLOOKUP($C200,'1か月一覧'!$A:$AH,'2か月一覧'!AH$1,FALSE)</f>
        <v>7238</v>
      </c>
      <c r="AI200" s="1">
        <f>VLOOKUP($B200,'1か月一覧'!$A:$AH,'2か月一覧'!AI$1,FALSE)+VLOOKUP($C200,'1か月一覧'!$A:$AH,'2か月一覧'!AI$1,FALSE)</f>
        <v>22138</v>
      </c>
      <c r="AJ200" s="1">
        <f>VLOOKUP($B200,'1か月一覧'!$A:$AH,'2か月一覧'!AJ$1,FALSE)+VLOOKUP($C200,'1か月一覧'!$A:$AH,'2か月一覧'!AJ$1,FALSE)</f>
        <v>3748</v>
      </c>
    </row>
    <row r="201" spans="1:36">
      <c r="A201" s="1">
        <v>197</v>
      </c>
      <c r="B201" s="1">
        <f t="shared" si="9"/>
        <v>99</v>
      </c>
      <c r="C201" s="1">
        <f t="shared" si="10"/>
        <v>98</v>
      </c>
      <c r="D201" s="1">
        <f>VLOOKUP($B201,'1か月一覧'!$A:$AH,'2か月一覧'!D$1,FALSE)+VLOOKUP($C201,'1か月一覧'!$A:$AH,'2か月一覧'!D$1,FALSE)</f>
        <v>41533</v>
      </c>
      <c r="E201" s="1">
        <f>VLOOKUP($B201,'1か月一覧'!$A:$AH,'2か月一覧'!E$1,FALSE)+VLOOKUP($C201,'1か月一覧'!$A:$AH,'2か月一覧'!E$1,FALSE)</f>
        <v>41533</v>
      </c>
      <c r="F201" s="1">
        <f>VLOOKUP($B201,'1か月一覧'!$A:$AH,'2か月一覧'!F$1,FALSE)+VLOOKUP($C201,'1か月一覧'!$A:$AH,'2か月一覧'!F$1,FALSE)</f>
        <v>41533</v>
      </c>
      <c r="G201" s="1">
        <f>VLOOKUP($B201,'1か月一覧'!$A:$AH,'2か月一覧'!G$1,FALSE)+VLOOKUP($C201,'1か月一覧'!$A:$AH,'2か月一覧'!G$1,FALSE)</f>
        <v>45431</v>
      </c>
      <c r="H201" s="1">
        <f>VLOOKUP($B201,'1か月一覧'!$A:$AH,'2か月一覧'!H$1,FALSE)+VLOOKUP($C201,'1か月一覧'!$A:$AH,'2か月一覧'!H$1,FALSE)</f>
        <v>45607</v>
      </c>
      <c r="I201" s="1">
        <f>VLOOKUP($B201,'1か月一覧'!$A:$AH,'2か月一覧'!I$1,FALSE)+VLOOKUP($C201,'1か月一覧'!$A:$AH,'2か月一覧'!I$1,FALSE)</f>
        <v>46971</v>
      </c>
      <c r="J201" s="1">
        <f>VLOOKUP($B201,'1か月一覧'!$A:$AH,'2か月一覧'!J$1,FALSE)+VLOOKUP($C201,'1か月一覧'!$A:$AH,'2か月一覧'!J$1,FALSE)</f>
        <v>48005</v>
      </c>
      <c r="K201" s="1">
        <f>VLOOKUP($B201,'1か月一覧'!$A:$AH,'2か月一覧'!K$1,FALSE)+VLOOKUP($C201,'1か月一覧'!$A:$AH,'2か月一覧'!K$1,FALSE)</f>
        <v>77661</v>
      </c>
      <c r="L201" s="1">
        <f>VLOOKUP($B201,'1か月一覧'!$A:$AH,'2か月一覧'!L$1,FALSE)+VLOOKUP($C201,'1か月一覧'!$A:$AH,'2か月一覧'!L$1,FALSE)</f>
        <v>79861</v>
      </c>
      <c r="M201" s="1">
        <f>VLOOKUP($B201,'1か月一覧'!$A:$AH,'2か月一覧'!M$1,FALSE)+VLOOKUP($C201,'1か月一覧'!$A:$AH,'2か月一覧'!M$1,FALSE)</f>
        <v>243761</v>
      </c>
      <c r="N201" s="1">
        <f>VLOOKUP($B201,'1か月一覧'!$A:$AH,'2か月一覧'!N$1,FALSE)+VLOOKUP($C201,'1か月一覧'!$A:$AH,'2か月一覧'!N$1,FALSE)</f>
        <v>41475</v>
      </c>
      <c r="O201" s="1">
        <f>VLOOKUP($B201,'1か月一覧'!$A:$AH,'2か月一覧'!O$1,FALSE)+VLOOKUP($C201,'1か月一覧'!$A:$AH,'2か月一覧'!O$1,FALSE)</f>
        <v>37758</v>
      </c>
      <c r="P201" s="1">
        <f>VLOOKUP($B201,'1か月一覧'!$A:$AH,'2か月一覧'!P$1,FALSE)+VLOOKUP($C201,'1か月一覧'!$A:$AH,'2か月一覧'!P$1,FALSE)</f>
        <v>37758</v>
      </c>
      <c r="Q201" s="1">
        <f>VLOOKUP($B201,'1か月一覧'!$A:$AH,'2か月一覧'!Q$1,FALSE)+VLOOKUP($C201,'1か月一覧'!$A:$AH,'2か月一覧'!Q$1,FALSE)</f>
        <v>37758</v>
      </c>
      <c r="R201" s="1">
        <f>VLOOKUP($B201,'1か月一覧'!$A:$AH,'2か月一覧'!R$1,FALSE)+VLOOKUP($C201,'1か月一覧'!$A:$AH,'2か月一覧'!R$1,FALSE)</f>
        <v>41302</v>
      </c>
      <c r="S201" s="1">
        <f>VLOOKUP($B201,'1か月一覧'!$A:$AH,'2か月一覧'!S$1,FALSE)+VLOOKUP($C201,'1か月一覧'!$A:$AH,'2か月一覧'!S$1,FALSE)</f>
        <v>41462</v>
      </c>
      <c r="T201" s="1">
        <f>VLOOKUP($B201,'1か月一覧'!$A:$AH,'2か月一覧'!T$1,FALSE)+VLOOKUP($C201,'1か月一覧'!$A:$AH,'2か月一覧'!T$1,FALSE)</f>
        <v>42702</v>
      </c>
      <c r="U201" s="1">
        <f>VLOOKUP($B201,'1か月一覧'!$A:$AH,'2か月一覧'!U$1,FALSE)+VLOOKUP($C201,'1か月一覧'!$A:$AH,'2か月一覧'!U$1,FALSE)</f>
        <v>43642</v>
      </c>
      <c r="V201" s="1">
        <f>VLOOKUP($B201,'1か月一覧'!$A:$AH,'2か月一覧'!V$1,FALSE)+VLOOKUP($C201,'1か月一覧'!$A:$AH,'2か月一覧'!V$1,FALSE)</f>
        <v>70602</v>
      </c>
      <c r="W201" s="1">
        <f>VLOOKUP($B201,'1か月一覧'!$A:$AH,'2か月一覧'!W$1,FALSE)+VLOOKUP($C201,'1か月一覧'!$A:$AH,'2か月一覧'!W$1,FALSE)</f>
        <v>72602</v>
      </c>
      <c r="X201" s="1">
        <f>VLOOKUP($B201,'1か月一覧'!$A:$AH,'2か月一覧'!X$1,FALSE)+VLOOKUP($C201,'1か月一覧'!$A:$AH,'2か月一覧'!X$1,FALSE)</f>
        <v>221602</v>
      </c>
      <c r="Y201" s="1">
        <f>VLOOKUP($B201,'1か月一覧'!$A:$AH,'2か月一覧'!Y$1,FALSE)+VLOOKUP($C201,'1か月一覧'!$A:$AH,'2か月一覧'!Y$1,FALSE)</f>
        <v>37706</v>
      </c>
      <c r="Z201" s="1">
        <f>VLOOKUP($B201,'1か月一覧'!$A:$AH,'2か月一覧'!Z$1,FALSE)+VLOOKUP($C201,'1か月一覧'!$A:$AH,'2か月一覧'!Z$1,FALSE)</f>
        <v>3775</v>
      </c>
      <c r="AA201" s="1">
        <f>VLOOKUP($B201,'1か月一覧'!$A:$AH,'2か月一覧'!AA$1,FALSE)+VLOOKUP($C201,'1か月一覧'!$A:$AH,'2か月一覧'!AA$1,FALSE)</f>
        <v>3775</v>
      </c>
      <c r="AB201" s="1">
        <f>VLOOKUP($B201,'1か月一覧'!$A:$AH,'2か月一覧'!AB$1,FALSE)+VLOOKUP($C201,'1か月一覧'!$A:$AH,'2か月一覧'!AB$1,FALSE)</f>
        <v>3775</v>
      </c>
      <c r="AC201" s="1">
        <f>VLOOKUP($B201,'1か月一覧'!$A:$AH,'2か月一覧'!AC$1,FALSE)+VLOOKUP($C201,'1か月一覧'!$A:$AH,'2か月一覧'!AC$1,FALSE)</f>
        <v>4129</v>
      </c>
      <c r="AD201" s="1">
        <f>VLOOKUP($B201,'1か月一覧'!$A:$AH,'2か月一覧'!AD$1,FALSE)+VLOOKUP($C201,'1か月一覧'!$A:$AH,'2か月一覧'!AD$1,FALSE)</f>
        <v>4145</v>
      </c>
      <c r="AE201" s="1">
        <f>VLOOKUP($B201,'1か月一覧'!$A:$AH,'2か月一覧'!AE$1,FALSE)+VLOOKUP($C201,'1か月一覧'!$A:$AH,'2か月一覧'!AE$1,FALSE)</f>
        <v>4269</v>
      </c>
      <c r="AF201" s="1">
        <f>VLOOKUP($B201,'1か月一覧'!$A:$AH,'2か月一覧'!AF$1,FALSE)+VLOOKUP($C201,'1か月一覧'!$A:$AH,'2か月一覧'!AF$1,FALSE)</f>
        <v>4363</v>
      </c>
      <c r="AG201" s="1">
        <f>VLOOKUP($B201,'1か月一覧'!$A:$AH,'2か月一覧'!AG$1,FALSE)+VLOOKUP($C201,'1か月一覧'!$A:$AH,'2か月一覧'!AG$1,FALSE)</f>
        <v>7059</v>
      </c>
      <c r="AH201" s="1">
        <f>VLOOKUP($B201,'1か月一覧'!$A:$AH,'2か月一覧'!AH$1,FALSE)+VLOOKUP($C201,'1か月一覧'!$A:$AH,'2か月一覧'!AH$1,FALSE)</f>
        <v>7259</v>
      </c>
      <c r="AI201" s="1">
        <f>VLOOKUP($B201,'1か月一覧'!$A:$AH,'2か月一覧'!AI$1,FALSE)+VLOOKUP($C201,'1か月一覧'!$A:$AH,'2か月一覧'!AI$1,FALSE)</f>
        <v>22159</v>
      </c>
      <c r="AJ201" s="1">
        <f>VLOOKUP($B201,'1か月一覧'!$A:$AH,'2か月一覧'!AJ$1,FALSE)+VLOOKUP($C201,'1か月一覧'!$A:$AH,'2か月一覧'!AJ$1,FALSE)</f>
        <v>3769</v>
      </c>
    </row>
    <row r="202" spans="1:36">
      <c r="A202" s="1">
        <v>198</v>
      </c>
      <c r="B202" s="1">
        <f t="shared" si="9"/>
        <v>99</v>
      </c>
      <c r="C202" s="1">
        <f t="shared" si="10"/>
        <v>99</v>
      </c>
      <c r="D202" s="1">
        <f>VLOOKUP($B202,'1か月一覧'!$A:$AH,'2か月一覧'!D$1,FALSE)+VLOOKUP($C202,'1か月一覧'!$A:$AH,'2か月一覧'!D$1,FALSE)</f>
        <v>41770</v>
      </c>
      <c r="E202" s="1">
        <f>VLOOKUP($B202,'1か月一覧'!$A:$AH,'2か月一覧'!E$1,FALSE)+VLOOKUP($C202,'1か月一覧'!$A:$AH,'2か月一覧'!E$1,FALSE)</f>
        <v>41770</v>
      </c>
      <c r="F202" s="1">
        <f>VLOOKUP($B202,'1か月一覧'!$A:$AH,'2か月一覧'!F$1,FALSE)+VLOOKUP($C202,'1か月一覧'!$A:$AH,'2か月一覧'!F$1,FALSE)</f>
        <v>41770</v>
      </c>
      <c r="G202" s="1">
        <f>VLOOKUP($B202,'1か月一覧'!$A:$AH,'2か月一覧'!G$1,FALSE)+VLOOKUP($C202,'1か月一覧'!$A:$AH,'2か月一覧'!G$1,FALSE)</f>
        <v>45668</v>
      </c>
      <c r="H202" s="1">
        <f>VLOOKUP($B202,'1か月一覧'!$A:$AH,'2か月一覧'!H$1,FALSE)+VLOOKUP($C202,'1か月一覧'!$A:$AH,'2か月一覧'!H$1,FALSE)</f>
        <v>45844</v>
      </c>
      <c r="I202" s="1">
        <f>VLOOKUP($B202,'1か月一覧'!$A:$AH,'2か月一覧'!I$1,FALSE)+VLOOKUP($C202,'1か月一覧'!$A:$AH,'2か月一覧'!I$1,FALSE)</f>
        <v>47208</v>
      </c>
      <c r="J202" s="1">
        <f>VLOOKUP($B202,'1か月一覧'!$A:$AH,'2か月一覧'!J$1,FALSE)+VLOOKUP($C202,'1か月一覧'!$A:$AH,'2か月一覧'!J$1,FALSE)</f>
        <v>48242</v>
      </c>
      <c r="K202" s="1">
        <f>VLOOKUP($B202,'1か月一覧'!$A:$AH,'2か月一覧'!K$1,FALSE)+VLOOKUP($C202,'1か月一覧'!$A:$AH,'2か月一覧'!K$1,FALSE)</f>
        <v>77898</v>
      </c>
      <c r="L202" s="1">
        <f>VLOOKUP($B202,'1か月一覧'!$A:$AH,'2か月一覧'!L$1,FALSE)+VLOOKUP($C202,'1か月一覧'!$A:$AH,'2か月一覧'!L$1,FALSE)</f>
        <v>80098</v>
      </c>
      <c r="M202" s="1">
        <f>VLOOKUP($B202,'1か月一覧'!$A:$AH,'2か月一覧'!M$1,FALSE)+VLOOKUP($C202,'1か月一覧'!$A:$AH,'2か月一覧'!M$1,FALSE)</f>
        <v>243998</v>
      </c>
      <c r="N202" s="1">
        <f>VLOOKUP($B202,'1か月一覧'!$A:$AH,'2か月一覧'!N$1,FALSE)+VLOOKUP($C202,'1か月一覧'!$A:$AH,'2か月一覧'!N$1,FALSE)</f>
        <v>41706</v>
      </c>
      <c r="O202" s="1">
        <f>VLOOKUP($B202,'1か月一覧'!$A:$AH,'2か月一覧'!O$1,FALSE)+VLOOKUP($C202,'1か月一覧'!$A:$AH,'2か月一覧'!O$1,FALSE)</f>
        <v>37974</v>
      </c>
      <c r="P202" s="1">
        <f>VLOOKUP($B202,'1か月一覧'!$A:$AH,'2か月一覧'!P$1,FALSE)+VLOOKUP($C202,'1か月一覧'!$A:$AH,'2か月一覧'!P$1,FALSE)</f>
        <v>37974</v>
      </c>
      <c r="Q202" s="1">
        <f>VLOOKUP($B202,'1か月一覧'!$A:$AH,'2か月一覧'!Q$1,FALSE)+VLOOKUP($C202,'1か月一覧'!$A:$AH,'2か月一覧'!Q$1,FALSE)</f>
        <v>37974</v>
      </c>
      <c r="R202" s="1">
        <f>VLOOKUP($B202,'1か月一覧'!$A:$AH,'2か月一覧'!R$1,FALSE)+VLOOKUP($C202,'1か月一覧'!$A:$AH,'2か月一覧'!R$1,FALSE)</f>
        <v>41518</v>
      </c>
      <c r="S202" s="1">
        <f>VLOOKUP($B202,'1か月一覧'!$A:$AH,'2か月一覧'!S$1,FALSE)+VLOOKUP($C202,'1か月一覧'!$A:$AH,'2か月一覧'!S$1,FALSE)</f>
        <v>41678</v>
      </c>
      <c r="T202" s="1">
        <f>VLOOKUP($B202,'1か月一覧'!$A:$AH,'2か月一覧'!T$1,FALSE)+VLOOKUP($C202,'1か月一覧'!$A:$AH,'2か月一覧'!T$1,FALSE)</f>
        <v>42918</v>
      </c>
      <c r="U202" s="1">
        <f>VLOOKUP($B202,'1か月一覧'!$A:$AH,'2か月一覧'!U$1,FALSE)+VLOOKUP($C202,'1か月一覧'!$A:$AH,'2か月一覧'!U$1,FALSE)</f>
        <v>43858</v>
      </c>
      <c r="V202" s="1">
        <f>VLOOKUP($B202,'1か月一覧'!$A:$AH,'2か月一覧'!V$1,FALSE)+VLOOKUP($C202,'1か月一覧'!$A:$AH,'2か月一覧'!V$1,FALSE)</f>
        <v>70818</v>
      </c>
      <c r="W202" s="1">
        <f>VLOOKUP($B202,'1か月一覧'!$A:$AH,'2か月一覧'!W$1,FALSE)+VLOOKUP($C202,'1か月一覧'!$A:$AH,'2か月一覧'!W$1,FALSE)</f>
        <v>72818</v>
      </c>
      <c r="X202" s="1">
        <f>VLOOKUP($B202,'1か月一覧'!$A:$AH,'2か月一覧'!X$1,FALSE)+VLOOKUP($C202,'1か月一覧'!$A:$AH,'2か月一覧'!X$1,FALSE)</f>
        <v>221818</v>
      </c>
      <c r="Y202" s="1">
        <f>VLOOKUP($B202,'1か月一覧'!$A:$AH,'2か月一覧'!Y$1,FALSE)+VLOOKUP($C202,'1か月一覧'!$A:$AH,'2か月一覧'!Y$1,FALSE)</f>
        <v>37916</v>
      </c>
      <c r="Z202" s="1">
        <f>VLOOKUP($B202,'1か月一覧'!$A:$AH,'2か月一覧'!Z$1,FALSE)+VLOOKUP($C202,'1か月一覧'!$A:$AH,'2か月一覧'!Z$1,FALSE)</f>
        <v>3796</v>
      </c>
      <c r="AA202" s="1">
        <f>VLOOKUP($B202,'1か月一覧'!$A:$AH,'2か月一覧'!AA$1,FALSE)+VLOOKUP($C202,'1か月一覧'!$A:$AH,'2か月一覧'!AA$1,FALSE)</f>
        <v>3796</v>
      </c>
      <c r="AB202" s="1">
        <f>VLOOKUP($B202,'1か月一覧'!$A:$AH,'2か月一覧'!AB$1,FALSE)+VLOOKUP($C202,'1か月一覧'!$A:$AH,'2か月一覧'!AB$1,FALSE)</f>
        <v>3796</v>
      </c>
      <c r="AC202" s="1">
        <f>VLOOKUP($B202,'1か月一覧'!$A:$AH,'2か月一覧'!AC$1,FALSE)+VLOOKUP($C202,'1か月一覧'!$A:$AH,'2か月一覧'!AC$1,FALSE)</f>
        <v>4150</v>
      </c>
      <c r="AD202" s="1">
        <f>VLOOKUP($B202,'1か月一覧'!$A:$AH,'2か月一覧'!AD$1,FALSE)+VLOOKUP($C202,'1か月一覧'!$A:$AH,'2か月一覧'!AD$1,FALSE)</f>
        <v>4166</v>
      </c>
      <c r="AE202" s="1">
        <f>VLOOKUP($B202,'1か月一覧'!$A:$AH,'2か月一覧'!AE$1,FALSE)+VLOOKUP($C202,'1か月一覧'!$A:$AH,'2か月一覧'!AE$1,FALSE)</f>
        <v>4290</v>
      </c>
      <c r="AF202" s="1">
        <f>VLOOKUP($B202,'1か月一覧'!$A:$AH,'2か月一覧'!AF$1,FALSE)+VLOOKUP($C202,'1か月一覧'!$A:$AH,'2か月一覧'!AF$1,FALSE)</f>
        <v>4384</v>
      </c>
      <c r="AG202" s="1">
        <f>VLOOKUP($B202,'1か月一覧'!$A:$AH,'2か月一覧'!AG$1,FALSE)+VLOOKUP($C202,'1か月一覧'!$A:$AH,'2か月一覧'!AG$1,FALSE)</f>
        <v>7080</v>
      </c>
      <c r="AH202" s="1">
        <f>VLOOKUP($B202,'1か月一覧'!$A:$AH,'2か月一覧'!AH$1,FALSE)+VLOOKUP($C202,'1か月一覧'!$A:$AH,'2か月一覧'!AH$1,FALSE)</f>
        <v>7280</v>
      </c>
      <c r="AI202" s="1">
        <f>VLOOKUP($B202,'1か月一覧'!$A:$AH,'2か月一覧'!AI$1,FALSE)+VLOOKUP($C202,'1か月一覧'!$A:$AH,'2か月一覧'!AI$1,FALSE)</f>
        <v>22180</v>
      </c>
      <c r="AJ202" s="1">
        <f>VLOOKUP($B202,'1か月一覧'!$A:$AH,'2か月一覧'!AJ$1,FALSE)+VLOOKUP($C202,'1か月一覧'!$A:$AH,'2か月一覧'!AJ$1,FALSE)</f>
        <v>3790</v>
      </c>
    </row>
    <row r="203" spans="1:36">
      <c r="A203" s="1">
        <v>199</v>
      </c>
      <c r="B203" s="1">
        <f t="shared" si="9"/>
        <v>100</v>
      </c>
      <c r="C203" s="1">
        <f t="shared" si="10"/>
        <v>99</v>
      </c>
      <c r="D203" s="1">
        <f>VLOOKUP($B203,'1か月一覧'!$A:$AH,'2か月一覧'!D$1,FALSE)+VLOOKUP($C203,'1か月一覧'!$A:$AH,'2か月一覧'!D$1,FALSE)</f>
        <v>42008</v>
      </c>
      <c r="E203" s="1">
        <f>VLOOKUP($B203,'1か月一覧'!$A:$AH,'2か月一覧'!E$1,FALSE)+VLOOKUP($C203,'1か月一覧'!$A:$AH,'2か月一覧'!E$1,FALSE)</f>
        <v>42008</v>
      </c>
      <c r="F203" s="1">
        <f>VLOOKUP($B203,'1か月一覧'!$A:$AH,'2か月一覧'!F$1,FALSE)+VLOOKUP($C203,'1か月一覧'!$A:$AH,'2か月一覧'!F$1,FALSE)</f>
        <v>42008</v>
      </c>
      <c r="G203" s="1">
        <f>VLOOKUP($B203,'1か月一覧'!$A:$AH,'2か月一覧'!G$1,FALSE)+VLOOKUP($C203,'1か月一覧'!$A:$AH,'2か月一覧'!G$1,FALSE)</f>
        <v>45906</v>
      </c>
      <c r="H203" s="1">
        <f>VLOOKUP($B203,'1か月一覧'!$A:$AH,'2か月一覧'!H$1,FALSE)+VLOOKUP($C203,'1か月一覧'!$A:$AH,'2か月一覧'!H$1,FALSE)</f>
        <v>46082</v>
      </c>
      <c r="I203" s="1">
        <f>VLOOKUP($B203,'1か月一覧'!$A:$AH,'2か月一覧'!I$1,FALSE)+VLOOKUP($C203,'1か月一覧'!$A:$AH,'2か月一覧'!I$1,FALSE)</f>
        <v>47446</v>
      </c>
      <c r="J203" s="1">
        <f>VLOOKUP($B203,'1か月一覧'!$A:$AH,'2か月一覧'!J$1,FALSE)+VLOOKUP($C203,'1か月一覧'!$A:$AH,'2か月一覧'!J$1,FALSE)</f>
        <v>48480</v>
      </c>
      <c r="K203" s="1">
        <f>VLOOKUP($B203,'1か月一覧'!$A:$AH,'2か月一覧'!K$1,FALSE)+VLOOKUP($C203,'1か月一覧'!$A:$AH,'2か月一覧'!K$1,FALSE)</f>
        <v>78136</v>
      </c>
      <c r="L203" s="1">
        <f>VLOOKUP($B203,'1か月一覧'!$A:$AH,'2か月一覧'!L$1,FALSE)+VLOOKUP($C203,'1か月一覧'!$A:$AH,'2か月一覧'!L$1,FALSE)</f>
        <v>80336</v>
      </c>
      <c r="M203" s="1">
        <f>VLOOKUP($B203,'1か月一覧'!$A:$AH,'2か月一覧'!M$1,FALSE)+VLOOKUP($C203,'1か月一覧'!$A:$AH,'2か月一覧'!M$1,FALSE)</f>
        <v>244236</v>
      </c>
      <c r="N203" s="1">
        <f>VLOOKUP($B203,'1か月一覧'!$A:$AH,'2か月一覧'!N$1,FALSE)+VLOOKUP($C203,'1か月一覧'!$A:$AH,'2か月一覧'!N$1,FALSE)</f>
        <v>41937</v>
      </c>
      <c r="O203" s="1">
        <f>VLOOKUP($B203,'1か月一覧'!$A:$AH,'2か月一覧'!O$1,FALSE)+VLOOKUP($C203,'1か月一覧'!$A:$AH,'2か月一覧'!O$1,FALSE)</f>
        <v>38190</v>
      </c>
      <c r="P203" s="1">
        <f>VLOOKUP($B203,'1か月一覧'!$A:$AH,'2か月一覧'!P$1,FALSE)+VLOOKUP($C203,'1か月一覧'!$A:$AH,'2か月一覧'!P$1,FALSE)</f>
        <v>38190</v>
      </c>
      <c r="Q203" s="1">
        <f>VLOOKUP($B203,'1か月一覧'!$A:$AH,'2か月一覧'!Q$1,FALSE)+VLOOKUP($C203,'1か月一覧'!$A:$AH,'2か月一覧'!Q$1,FALSE)</f>
        <v>38190</v>
      </c>
      <c r="R203" s="1">
        <f>VLOOKUP($B203,'1か月一覧'!$A:$AH,'2か月一覧'!R$1,FALSE)+VLOOKUP($C203,'1か月一覧'!$A:$AH,'2か月一覧'!R$1,FALSE)</f>
        <v>41734</v>
      </c>
      <c r="S203" s="1">
        <f>VLOOKUP($B203,'1か月一覧'!$A:$AH,'2か月一覧'!S$1,FALSE)+VLOOKUP($C203,'1か月一覧'!$A:$AH,'2か月一覧'!S$1,FALSE)</f>
        <v>41894</v>
      </c>
      <c r="T203" s="1">
        <f>VLOOKUP($B203,'1か月一覧'!$A:$AH,'2か月一覧'!T$1,FALSE)+VLOOKUP($C203,'1か月一覧'!$A:$AH,'2か月一覧'!T$1,FALSE)</f>
        <v>43134</v>
      </c>
      <c r="U203" s="1">
        <f>VLOOKUP($B203,'1か月一覧'!$A:$AH,'2か月一覧'!U$1,FALSE)+VLOOKUP($C203,'1か月一覧'!$A:$AH,'2か月一覧'!U$1,FALSE)</f>
        <v>44074</v>
      </c>
      <c r="V203" s="1">
        <f>VLOOKUP($B203,'1か月一覧'!$A:$AH,'2か月一覧'!V$1,FALSE)+VLOOKUP($C203,'1か月一覧'!$A:$AH,'2か月一覧'!V$1,FALSE)</f>
        <v>71034</v>
      </c>
      <c r="W203" s="1">
        <f>VLOOKUP($B203,'1か月一覧'!$A:$AH,'2か月一覧'!W$1,FALSE)+VLOOKUP($C203,'1か月一覧'!$A:$AH,'2か月一覧'!W$1,FALSE)</f>
        <v>73034</v>
      </c>
      <c r="X203" s="1">
        <f>VLOOKUP($B203,'1か月一覧'!$A:$AH,'2か月一覧'!X$1,FALSE)+VLOOKUP($C203,'1か月一覧'!$A:$AH,'2か月一覧'!X$1,FALSE)</f>
        <v>222034</v>
      </c>
      <c r="Y203" s="1">
        <f>VLOOKUP($B203,'1か月一覧'!$A:$AH,'2か月一覧'!Y$1,FALSE)+VLOOKUP($C203,'1か月一覧'!$A:$AH,'2か月一覧'!Y$1,FALSE)</f>
        <v>38126</v>
      </c>
      <c r="Z203" s="1">
        <f>VLOOKUP($B203,'1か月一覧'!$A:$AH,'2か月一覧'!Z$1,FALSE)+VLOOKUP($C203,'1か月一覧'!$A:$AH,'2か月一覧'!Z$1,FALSE)</f>
        <v>3818</v>
      </c>
      <c r="AA203" s="1">
        <f>VLOOKUP($B203,'1か月一覧'!$A:$AH,'2か月一覧'!AA$1,FALSE)+VLOOKUP($C203,'1か月一覧'!$A:$AH,'2か月一覧'!AA$1,FALSE)</f>
        <v>3818</v>
      </c>
      <c r="AB203" s="1">
        <f>VLOOKUP($B203,'1か月一覧'!$A:$AH,'2か月一覧'!AB$1,FALSE)+VLOOKUP($C203,'1か月一覧'!$A:$AH,'2か月一覧'!AB$1,FALSE)</f>
        <v>3818</v>
      </c>
      <c r="AC203" s="1">
        <f>VLOOKUP($B203,'1か月一覧'!$A:$AH,'2か月一覧'!AC$1,FALSE)+VLOOKUP($C203,'1か月一覧'!$A:$AH,'2か月一覧'!AC$1,FALSE)</f>
        <v>4172</v>
      </c>
      <c r="AD203" s="1">
        <f>VLOOKUP($B203,'1か月一覧'!$A:$AH,'2か月一覧'!AD$1,FALSE)+VLOOKUP($C203,'1か月一覧'!$A:$AH,'2か月一覧'!AD$1,FALSE)</f>
        <v>4188</v>
      </c>
      <c r="AE203" s="1">
        <f>VLOOKUP($B203,'1か月一覧'!$A:$AH,'2か月一覧'!AE$1,FALSE)+VLOOKUP($C203,'1か月一覧'!$A:$AH,'2か月一覧'!AE$1,FALSE)</f>
        <v>4312</v>
      </c>
      <c r="AF203" s="1">
        <f>VLOOKUP($B203,'1か月一覧'!$A:$AH,'2か月一覧'!AF$1,FALSE)+VLOOKUP($C203,'1か月一覧'!$A:$AH,'2か月一覧'!AF$1,FALSE)</f>
        <v>4406</v>
      </c>
      <c r="AG203" s="1">
        <f>VLOOKUP($B203,'1か月一覧'!$A:$AH,'2か月一覧'!AG$1,FALSE)+VLOOKUP($C203,'1か月一覧'!$A:$AH,'2か月一覧'!AG$1,FALSE)</f>
        <v>7102</v>
      </c>
      <c r="AH203" s="1">
        <f>VLOOKUP($B203,'1か月一覧'!$A:$AH,'2か月一覧'!AH$1,FALSE)+VLOOKUP($C203,'1か月一覧'!$A:$AH,'2か月一覧'!AH$1,FALSE)</f>
        <v>7302</v>
      </c>
      <c r="AI203" s="1">
        <f>VLOOKUP($B203,'1か月一覧'!$A:$AH,'2か月一覧'!AI$1,FALSE)+VLOOKUP($C203,'1か月一覧'!$A:$AH,'2か月一覧'!AI$1,FALSE)</f>
        <v>22202</v>
      </c>
      <c r="AJ203" s="1">
        <f>VLOOKUP($B203,'1か月一覧'!$A:$AH,'2か月一覧'!AJ$1,FALSE)+VLOOKUP($C203,'1か月一覧'!$A:$AH,'2か月一覧'!AJ$1,FALSE)</f>
        <v>3811</v>
      </c>
    </row>
    <row r="204" spans="1:36">
      <c r="A204" s="1">
        <v>200</v>
      </c>
      <c r="B204" s="1">
        <f t="shared" si="9"/>
        <v>100</v>
      </c>
      <c r="C204" s="1">
        <f t="shared" si="10"/>
        <v>100</v>
      </c>
      <c r="D204" s="1">
        <f>VLOOKUP($B204,'1か月一覧'!$A:$AH,'2か月一覧'!D$1,FALSE)+VLOOKUP($C204,'1か月一覧'!$A:$AH,'2か月一覧'!D$1,FALSE)</f>
        <v>42246</v>
      </c>
      <c r="E204" s="1">
        <f>VLOOKUP($B204,'1か月一覧'!$A:$AH,'2か月一覧'!E$1,FALSE)+VLOOKUP($C204,'1か月一覧'!$A:$AH,'2か月一覧'!E$1,FALSE)</f>
        <v>42246</v>
      </c>
      <c r="F204" s="1">
        <f>VLOOKUP($B204,'1か月一覧'!$A:$AH,'2か月一覧'!F$1,FALSE)+VLOOKUP($C204,'1か月一覧'!$A:$AH,'2か月一覧'!F$1,FALSE)</f>
        <v>42246</v>
      </c>
      <c r="G204" s="1">
        <f>VLOOKUP($B204,'1か月一覧'!$A:$AH,'2か月一覧'!G$1,FALSE)+VLOOKUP($C204,'1か月一覧'!$A:$AH,'2か月一覧'!G$1,FALSE)</f>
        <v>46144</v>
      </c>
      <c r="H204" s="1">
        <f>VLOOKUP($B204,'1か月一覧'!$A:$AH,'2か月一覧'!H$1,FALSE)+VLOOKUP($C204,'1か月一覧'!$A:$AH,'2か月一覧'!H$1,FALSE)</f>
        <v>46320</v>
      </c>
      <c r="I204" s="1">
        <f>VLOOKUP($B204,'1か月一覧'!$A:$AH,'2か月一覧'!I$1,FALSE)+VLOOKUP($C204,'1か月一覧'!$A:$AH,'2か月一覧'!I$1,FALSE)</f>
        <v>47684</v>
      </c>
      <c r="J204" s="1">
        <f>VLOOKUP($B204,'1か月一覧'!$A:$AH,'2か月一覧'!J$1,FALSE)+VLOOKUP($C204,'1か月一覧'!$A:$AH,'2か月一覧'!J$1,FALSE)</f>
        <v>48718</v>
      </c>
      <c r="K204" s="1">
        <f>VLOOKUP($B204,'1か月一覧'!$A:$AH,'2か月一覧'!K$1,FALSE)+VLOOKUP($C204,'1か月一覧'!$A:$AH,'2か月一覧'!K$1,FALSE)</f>
        <v>78374</v>
      </c>
      <c r="L204" s="1">
        <f>VLOOKUP($B204,'1か月一覧'!$A:$AH,'2か月一覧'!L$1,FALSE)+VLOOKUP($C204,'1か月一覧'!$A:$AH,'2か月一覧'!L$1,FALSE)</f>
        <v>80574</v>
      </c>
      <c r="M204" s="1">
        <f>VLOOKUP($B204,'1か月一覧'!$A:$AH,'2か月一覧'!M$1,FALSE)+VLOOKUP($C204,'1か月一覧'!$A:$AH,'2か月一覧'!M$1,FALSE)</f>
        <v>244474</v>
      </c>
      <c r="N204" s="1">
        <f>VLOOKUP($B204,'1か月一覧'!$A:$AH,'2か月一覧'!N$1,FALSE)+VLOOKUP($C204,'1か月一覧'!$A:$AH,'2か月一覧'!N$1,FALSE)</f>
        <v>42168</v>
      </c>
      <c r="O204" s="1">
        <f>VLOOKUP($B204,'1か月一覧'!$A:$AH,'2か月一覧'!O$1,FALSE)+VLOOKUP($C204,'1か月一覧'!$A:$AH,'2か月一覧'!O$1,FALSE)</f>
        <v>38406</v>
      </c>
      <c r="P204" s="1">
        <f>VLOOKUP($B204,'1か月一覧'!$A:$AH,'2か月一覧'!P$1,FALSE)+VLOOKUP($C204,'1か月一覧'!$A:$AH,'2か月一覧'!P$1,FALSE)</f>
        <v>38406</v>
      </c>
      <c r="Q204" s="1">
        <f>VLOOKUP($B204,'1か月一覧'!$A:$AH,'2か月一覧'!Q$1,FALSE)+VLOOKUP($C204,'1か月一覧'!$A:$AH,'2か月一覧'!Q$1,FALSE)</f>
        <v>38406</v>
      </c>
      <c r="R204" s="1">
        <f>VLOOKUP($B204,'1か月一覧'!$A:$AH,'2か月一覧'!R$1,FALSE)+VLOOKUP($C204,'1か月一覧'!$A:$AH,'2か月一覧'!R$1,FALSE)</f>
        <v>41950</v>
      </c>
      <c r="S204" s="1">
        <f>VLOOKUP($B204,'1か月一覧'!$A:$AH,'2か月一覧'!S$1,FALSE)+VLOOKUP($C204,'1か月一覧'!$A:$AH,'2か月一覧'!S$1,FALSE)</f>
        <v>42110</v>
      </c>
      <c r="T204" s="1">
        <f>VLOOKUP($B204,'1か月一覧'!$A:$AH,'2か月一覧'!T$1,FALSE)+VLOOKUP($C204,'1か月一覧'!$A:$AH,'2か月一覧'!T$1,FALSE)</f>
        <v>43350</v>
      </c>
      <c r="U204" s="1">
        <f>VLOOKUP($B204,'1か月一覧'!$A:$AH,'2か月一覧'!U$1,FALSE)+VLOOKUP($C204,'1か月一覧'!$A:$AH,'2か月一覧'!U$1,FALSE)</f>
        <v>44290</v>
      </c>
      <c r="V204" s="1">
        <f>VLOOKUP($B204,'1か月一覧'!$A:$AH,'2か月一覧'!V$1,FALSE)+VLOOKUP($C204,'1か月一覧'!$A:$AH,'2か月一覧'!V$1,FALSE)</f>
        <v>71250</v>
      </c>
      <c r="W204" s="1">
        <f>VLOOKUP($B204,'1か月一覧'!$A:$AH,'2か月一覧'!W$1,FALSE)+VLOOKUP($C204,'1か月一覧'!$A:$AH,'2か月一覧'!W$1,FALSE)</f>
        <v>73250</v>
      </c>
      <c r="X204" s="1">
        <f>VLOOKUP($B204,'1か月一覧'!$A:$AH,'2か月一覧'!X$1,FALSE)+VLOOKUP($C204,'1か月一覧'!$A:$AH,'2か月一覧'!X$1,FALSE)</f>
        <v>222250</v>
      </c>
      <c r="Y204" s="1">
        <f>VLOOKUP($B204,'1か月一覧'!$A:$AH,'2か月一覧'!Y$1,FALSE)+VLOOKUP($C204,'1か月一覧'!$A:$AH,'2か月一覧'!Y$1,FALSE)</f>
        <v>38336</v>
      </c>
      <c r="Z204" s="1">
        <f>VLOOKUP($B204,'1か月一覧'!$A:$AH,'2か月一覧'!Z$1,FALSE)+VLOOKUP($C204,'1か月一覧'!$A:$AH,'2か月一覧'!Z$1,FALSE)</f>
        <v>3840</v>
      </c>
      <c r="AA204" s="1">
        <f>VLOOKUP($B204,'1か月一覧'!$A:$AH,'2か月一覧'!AA$1,FALSE)+VLOOKUP($C204,'1か月一覧'!$A:$AH,'2か月一覧'!AA$1,FALSE)</f>
        <v>3840</v>
      </c>
      <c r="AB204" s="1">
        <f>VLOOKUP($B204,'1か月一覧'!$A:$AH,'2か月一覧'!AB$1,FALSE)+VLOOKUP($C204,'1か月一覧'!$A:$AH,'2か月一覧'!AB$1,FALSE)</f>
        <v>3840</v>
      </c>
      <c r="AC204" s="1">
        <f>VLOOKUP($B204,'1か月一覧'!$A:$AH,'2か月一覧'!AC$1,FALSE)+VLOOKUP($C204,'1か月一覧'!$A:$AH,'2か月一覧'!AC$1,FALSE)</f>
        <v>4194</v>
      </c>
      <c r="AD204" s="1">
        <f>VLOOKUP($B204,'1か月一覧'!$A:$AH,'2か月一覧'!AD$1,FALSE)+VLOOKUP($C204,'1か月一覧'!$A:$AH,'2か月一覧'!AD$1,FALSE)</f>
        <v>4210</v>
      </c>
      <c r="AE204" s="1">
        <f>VLOOKUP($B204,'1か月一覧'!$A:$AH,'2か月一覧'!AE$1,FALSE)+VLOOKUP($C204,'1か月一覧'!$A:$AH,'2か月一覧'!AE$1,FALSE)</f>
        <v>4334</v>
      </c>
      <c r="AF204" s="1">
        <f>VLOOKUP($B204,'1か月一覧'!$A:$AH,'2か月一覧'!AF$1,FALSE)+VLOOKUP($C204,'1か月一覧'!$A:$AH,'2か月一覧'!AF$1,FALSE)</f>
        <v>4428</v>
      </c>
      <c r="AG204" s="1">
        <f>VLOOKUP($B204,'1か月一覧'!$A:$AH,'2か月一覧'!AG$1,FALSE)+VLOOKUP($C204,'1か月一覧'!$A:$AH,'2か月一覧'!AG$1,FALSE)</f>
        <v>7124</v>
      </c>
      <c r="AH204" s="1">
        <f>VLOOKUP($B204,'1か月一覧'!$A:$AH,'2か月一覧'!AH$1,FALSE)+VLOOKUP($C204,'1か月一覧'!$A:$AH,'2か月一覧'!AH$1,FALSE)</f>
        <v>7324</v>
      </c>
      <c r="AI204" s="1">
        <f>VLOOKUP($B204,'1か月一覧'!$A:$AH,'2か月一覧'!AI$1,FALSE)+VLOOKUP($C204,'1か月一覧'!$A:$AH,'2か月一覧'!AI$1,FALSE)</f>
        <v>22224</v>
      </c>
      <c r="AJ204" s="1">
        <f>VLOOKUP($B204,'1か月一覧'!$A:$AH,'2か月一覧'!AJ$1,FALSE)+VLOOKUP($C204,'1か月一覧'!$A:$AH,'2か月一覧'!AJ$1,FALSE)</f>
        <v>3832</v>
      </c>
    </row>
    <row r="205" spans="1:36">
      <c r="A205" s="1">
        <v>201</v>
      </c>
      <c r="B205" s="1">
        <f t="shared" si="9"/>
        <v>101</v>
      </c>
      <c r="C205" s="1">
        <f t="shared" si="10"/>
        <v>100</v>
      </c>
      <c r="D205" s="1">
        <f>VLOOKUP($B205,'1か月一覧'!$A:$AH,'2か月一覧'!D$1,FALSE)+VLOOKUP($C205,'1か月一覧'!$A:$AH,'2か月一覧'!D$1,FALSE)</f>
        <v>42483</v>
      </c>
      <c r="E205" s="1">
        <f>VLOOKUP($B205,'1か月一覧'!$A:$AH,'2か月一覧'!E$1,FALSE)+VLOOKUP($C205,'1か月一覧'!$A:$AH,'2か月一覧'!E$1,FALSE)</f>
        <v>42483</v>
      </c>
      <c r="F205" s="1">
        <f>VLOOKUP($B205,'1か月一覧'!$A:$AH,'2か月一覧'!F$1,FALSE)+VLOOKUP($C205,'1か月一覧'!$A:$AH,'2か月一覧'!F$1,FALSE)</f>
        <v>42483</v>
      </c>
      <c r="G205" s="1">
        <f>VLOOKUP($B205,'1か月一覧'!$A:$AH,'2か月一覧'!G$1,FALSE)+VLOOKUP($C205,'1か月一覧'!$A:$AH,'2か月一覧'!G$1,FALSE)</f>
        <v>46382</v>
      </c>
      <c r="H205" s="1">
        <f>VLOOKUP($B205,'1か月一覧'!$A:$AH,'2か月一覧'!H$1,FALSE)+VLOOKUP($C205,'1か月一覧'!$A:$AH,'2か月一覧'!H$1,FALSE)</f>
        <v>46558</v>
      </c>
      <c r="I205" s="1">
        <f>VLOOKUP($B205,'1か月一覧'!$A:$AH,'2か月一覧'!I$1,FALSE)+VLOOKUP($C205,'1か月一覧'!$A:$AH,'2か月一覧'!I$1,FALSE)</f>
        <v>47922</v>
      </c>
      <c r="J205" s="1">
        <f>VLOOKUP($B205,'1か月一覧'!$A:$AH,'2か月一覧'!J$1,FALSE)+VLOOKUP($C205,'1か月一覧'!$A:$AH,'2か月一覧'!J$1,FALSE)</f>
        <v>48956</v>
      </c>
      <c r="K205" s="1">
        <f>VLOOKUP($B205,'1か月一覧'!$A:$AH,'2か月一覧'!K$1,FALSE)+VLOOKUP($C205,'1か月一覧'!$A:$AH,'2か月一覧'!K$1,FALSE)</f>
        <v>78612</v>
      </c>
      <c r="L205" s="1">
        <f>VLOOKUP($B205,'1か月一覧'!$A:$AH,'2か月一覧'!L$1,FALSE)+VLOOKUP($C205,'1か月一覧'!$A:$AH,'2か月一覧'!L$1,FALSE)</f>
        <v>80812</v>
      </c>
      <c r="M205" s="1">
        <f>VLOOKUP($B205,'1か月一覧'!$A:$AH,'2か月一覧'!M$1,FALSE)+VLOOKUP($C205,'1か月一覧'!$A:$AH,'2か月一覧'!M$1,FALSE)</f>
        <v>244712</v>
      </c>
      <c r="N205" s="1">
        <f>VLOOKUP($B205,'1か月一覧'!$A:$AH,'2か月一覧'!N$1,FALSE)+VLOOKUP($C205,'1か月一覧'!$A:$AH,'2か月一覧'!N$1,FALSE)</f>
        <v>42424</v>
      </c>
      <c r="O205" s="1">
        <f>VLOOKUP($B205,'1か月一覧'!$A:$AH,'2か月一覧'!O$1,FALSE)+VLOOKUP($C205,'1か月一覧'!$A:$AH,'2か月一覧'!O$1,FALSE)</f>
        <v>38622</v>
      </c>
      <c r="P205" s="1">
        <f>VLOOKUP($B205,'1か月一覧'!$A:$AH,'2か月一覧'!P$1,FALSE)+VLOOKUP($C205,'1か月一覧'!$A:$AH,'2か月一覧'!P$1,FALSE)</f>
        <v>38622</v>
      </c>
      <c r="Q205" s="1">
        <f>VLOOKUP($B205,'1か月一覧'!$A:$AH,'2か月一覧'!Q$1,FALSE)+VLOOKUP($C205,'1か月一覧'!$A:$AH,'2か月一覧'!Q$1,FALSE)</f>
        <v>38622</v>
      </c>
      <c r="R205" s="1">
        <f>VLOOKUP($B205,'1か月一覧'!$A:$AH,'2か月一覧'!R$1,FALSE)+VLOOKUP($C205,'1か月一覧'!$A:$AH,'2か月一覧'!R$1,FALSE)</f>
        <v>42166</v>
      </c>
      <c r="S205" s="1">
        <f>VLOOKUP($B205,'1か月一覧'!$A:$AH,'2か月一覧'!S$1,FALSE)+VLOOKUP($C205,'1か月一覧'!$A:$AH,'2か月一覧'!S$1,FALSE)</f>
        <v>42326</v>
      </c>
      <c r="T205" s="1">
        <f>VLOOKUP($B205,'1か月一覧'!$A:$AH,'2か月一覧'!T$1,FALSE)+VLOOKUP($C205,'1か月一覧'!$A:$AH,'2か月一覧'!T$1,FALSE)</f>
        <v>43566</v>
      </c>
      <c r="U205" s="1">
        <f>VLOOKUP($B205,'1か月一覧'!$A:$AH,'2か月一覧'!U$1,FALSE)+VLOOKUP($C205,'1か月一覧'!$A:$AH,'2か月一覧'!U$1,FALSE)</f>
        <v>44506</v>
      </c>
      <c r="V205" s="1">
        <f>VLOOKUP($B205,'1か月一覧'!$A:$AH,'2か月一覧'!V$1,FALSE)+VLOOKUP($C205,'1か月一覧'!$A:$AH,'2か月一覧'!V$1,FALSE)</f>
        <v>71466</v>
      </c>
      <c r="W205" s="1">
        <f>VLOOKUP($B205,'1か月一覧'!$A:$AH,'2か月一覧'!W$1,FALSE)+VLOOKUP($C205,'1か月一覧'!$A:$AH,'2か月一覧'!W$1,FALSE)</f>
        <v>73466</v>
      </c>
      <c r="X205" s="1">
        <f>VLOOKUP($B205,'1か月一覧'!$A:$AH,'2か月一覧'!X$1,FALSE)+VLOOKUP($C205,'1か月一覧'!$A:$AH,'2か月一覧'!X$1,FALSE)</f>
        <v>222466</v>
      </c>
      <c r="Y205" s="1">
        <f>VLOOKUP($B205,'1か月一覧'!$A:$AH,'2か月一覧'!Y$1,FALSE)+VLOOKUP($C205,'1か月一覧'!$A:$AH,'2か月一覧'!Y$1,FALSE)</f>
        <v>38568</v>
      </c>
      <c r="Z205" s="1">
        <f>VLOOKUP($B205,'1か月一覧'!$A:$AH,'2か月一覧'!Z$1,FALSE)+VLOOKUP($C205,'1か月一覧'!$A:$AH,'2か月一覧'!Z$1,FALSE)</f>
        <v>3861</v>
      </c>
      <c r="AA205" s="1">
        <f>VLOOKUP($B205,'1か月一覧'!$A:$AH,'2か月一覧'!AA$1,FALSE)+VLOOKUP($C205,'1か月一覧'!$A:$AH,'2か月一覧'!AA$1,FALSE)</f>
        <v>3861</v>
      </c>
      <c r="AB205" s="1">
        <f>VLOOKUP($B205,'1か月一覧'!$A:$AH,'2か月一覧'!AB$1,FALSE)+VLOOKUP($C205,'1か月一覧'!$A:$AH,'2か月一覧'!AB$1,FALSE)</f>
        <v>3861</v>
      </c>
      <c r="AC205" s="1">
        <f>VLOOKUP($B205,'1か月一覧'!$A:$AH,'2か月一覧'!AC$1,FALSE)+VLOOKUP($C205,'1か月一覧'!$A:$AH,'2か月一覧'!AC$1,FALSE)</f>
        <v>4216</v>
      </c>
      <c r="AD205" s="1">
        <f>VLOOKUP($B205,'1か月一覧'!$A:$AH,'2か月一覧'!AD$1,FALSE)+VLOOKUP($C205,'1か月一覧'!$A:$AH,'2か月一覧'!AD$1,FALSE)</f>
        <v>4232</v>
      </c>
      <c r="AE205" s="1">
        <f>VLOOKUP($B205,'1か月一覧'!$A:$AH,'2か月一覧'!AE$1,FALSE)+VLOOKUP($C205,'1か月一覧'!$A:$AH,'2か月一覧'!AE$1,FALSE)</f>
        <v>4356</v>
      </c>
      <c r="AF205" s="1">
        <f>VLOOKUP($B205,'1か月一覧'!$A:$AH,'2か月一覧'!AF$1,FALSE)+VLOOKUP($C205,'1か月一覧'!$A:$AH,'2か月一覧'!AF$1,FALSE)</f>
        <v>4450</v>
      </c>
      <c r="AG205" s="1">
        <f>VLOOKUP($B205,'1か月一覧'!$A:$AH,'2か月一覧'!AG$1,FALSE)+VLOOKUP($C205,'1か月一覧'!$A:$AH,'2か月一覧'!AG$1,FALSE)</f>
        <v>7146</v>
      </c>
      <c r="AH205" s="1">
        <f>VLOOKUP($B205,'1か月一覧'!$A:$AH,'2か月一覧'!AH$1,FALSE)+VLOOKUP($C205,'1か月一覧'!$A:$AH,'2か月一覧'!AH$1,FALSE)</f>
        <v>7346</v>
      </c>
      <c r="AI205" s="1">
        <f>VLOOKUP($B205,'1か月一覧'!$A:$AH,'2か月一覧'!AI$1,FALSE)+VLOOKUP($C205,'1か月一覧'!$A:$AH,'2か月一覧'!AI$1,FALSE)</f>
        <v>22246</v>
      </c>
      <c r="AJ205" s="1">
        <f>VLOOKUP($B205,'1か月一覧'!$A:$AH,'2か月一覧'!AJ$1,FALSE)+VLOOKUP($C205,'1か月一覧'!$A:$AH,'2か月一覧'!AJ$1,FALSE)</f>
        <v>3856</v>
      </c>
    </row>
    <row r="206" spans="1:36">
      <c r="A206" s="1">
        <v>202</v>
      </c>
      <c r="B206" s="1">
        <f t="shared" si="9"/>
        <v>101</v>
      </c>
      <c r="C206" s="1">
        <f t="shared" si="10"/>
        <v>101</v>
      </c>
      <c r="D206" s="1">
        <f>VLOOKUP($B206,'1か月一覧'!$A:$AH,'2か月一覧'!D$1,FALSE)+VLOOKUP($C206,'1か月一覧'!$A:$AH,'2か月一覧'!D$1,FALSE)</f>
        <v>42720</v>
      </c>
      <c r="E206" s="1">
        <f>VLOOKUP($B206,'1か月一覧'!$A:$AH,'2か月一覧'!E$1,FALSE)+VLOOKUP($C206,'1か月一覧'!$A:$AH,'2か月一覧'!E$1,FALSE)</f>
        <v>42720</v>
      </c>
      <c r="F206" s="1">
        <f>VLOOKUP($B206,'1か月一覧'!$A:$AH,'2か月一覧'!F$1,FALSE)+VLOOKUP($C206,'1か月一覧'!$A:$AH,'2か月一覧'!F$1,FALSE)</f>
        <v>42720</v>
      </c>
      <c r="G206" s="1">
        <f>VLOOKUP($B206,'1か月一覧'!$A:$AH,'2か月一覧'!G$1,FALSE)+VLOOKUP($C206,'1か月一覧'!$A:$AH,'2か月一覧'!G$1,FALSE)</f>
        <v>46620</v>
      </c>
      <c r="H206" s="1">
        <f>VLOOKUP($B206,'1か月一覧'!$A:$AH,'2か月一覧'!H$1,FALSE)+VLOOKUP($C206,'1か月一覧'!$A:$AH,'2か月一覧'!H$1,FALSE)</f>
        <v>46796</v>
      </c>
      <c r="I206" s="1">
        <f>VLOOKUP($B206,'1か月一覧'!$A:$AH,'2か月一覧'!I$1,FALSE)+VLOOKUP($C206,'1か月一覧'!$A:$AH,'2か月一覧'!I$1,FALSE)</f>
        <v>48160</v>
      </c>
      <c r="J206" s="1">
        <f>VLOOKUP($B206,'1か月一覧'!$A:$AH,'2か月一覧'!J$1,FALSE)+VLOOKUP($C206,'1か月一覧'!$A:$AH,'2か月一覧'!J$1,FALSE)</f>
        <v>49194</v>
      </c>
      <c r="K206" s="1">
        <f>VLOOKUP($B206,'1か月一覧'!$A:$AH,'2か月一覧'!K$1,FALSE)+VLOOKUP($C206,'1か月一覧'!$A:$AH,'2か月一覧'!K$1,FALSE)</f>
        <v>78850</v>
      </c>
      <c r="L206" s="1">
        <f>VLOOKUP($B206,'1か月一覧'!$A:$AH,'2か月一覧'!L$1,FALSE)+VLOOKUP($C206,'1か月一覧'!$A:$AH,'2か月一覧'!L$1,FALSE)</f>
        <v>81050</v>
      </c>
      <c r="M206" s="1">
        <f>VLOOKUP($B206,'1か月一覧'!$A:$AH,'2か月一覧'!M$1,FALSE)+VLOOKUP($C206,'1か月一覧'!$A:$AH,'2か月一覧'!M$1,FALSE)</f>
        <v>244950</v>
      </c>
      <c r="N206" s="1">
        <f>VLOOKUP($B206,'1か月一覧'!$A:$AH,'2か月一覧'!N$1,FALSE)+VLOOKUP($C206,'1か月一覧'!$A:$AH,'2か月一覧'!N$1,FALSE)</f>
        <v>42680</v>
      </c>
      <c r="O206" s="1">
        <f>VLOOKUP($B206,'1か月一覧'!$A:$AH,'2か月一覧'!O$1,FALSE)+VLOOKUP($C206,'1か月一覧'!$A:$AH,'2か月一覧'!O$1,FALSE)</f>
        <v>38838</v>
      </c>
      <c r="P206" s="1">
        <f>VLOOKUP($B206,'1か月一覧'!$A:$AH,'2か月一覧'!P$1,FALSE)+VLOOKUP($C206,'1か月一覧'!$A:$AH,'2か月一覧'!P$1,FALSE)</f>
        <v>38838</v>
      </c>
      <c r="Q206" s="1">
        <f>VLOOKUP($B206,'1か月一覧'!$A:$AH,'2か月一覧'!Q$1,FALSE)+VLOOKUP($C206,'1か月一覧'!$A:$AH,'2か月一覧'!Q$1,FALSE)</f>
        <v>38838</v>
      </c>
      <c r="R206" s="1">
        <f>VLOOKUP($B206,'1か月一覧'!$A:$AH,'2か月一覧'!R$1,FALSE)+VLOOKUP($C206,'1か月一覧'!$A:$AH,'2か月一覧'!R$1,FALSE)</f>
        <v>42382</v>
      </c>
      <c r="S206" s="1">
        <f>VLOOKUP($B206,'1か月一覧'!$A:$AH,'2か月一覧'!S$1,FALSE)+VLOOKUP($C206,'1か月一覧'!$A:$AH,'2か月一覧'!S$1,FALSE)</f>
        <v>42542</v>
      </c>
      <c r="T206" s="1">
        <f>VLOOKUP($B206,'1か月一覧'!$A:$AH,'2か月一覧'!T$1,FALSE)+VLOOKUP($C206,'1か月一覧'!$A:$AH,'2か月一覧'!T$1,FALSE)</f>
        <v>43782</v>
      </c>
      <c r="U206" s="1">
        <f>VLOOKUP($B206,'1か月一覧'!$A:$AH,'2か月一覧'!U$1,FALSE)+VLOOKUP($C206,'1か月一覧'!$A:$AH,'2か月一覧'!U$1,FALSE)</f>
        <v>44722</v>
      </c>
      <c r="V206" s="1">
        <f>VLOOKUP($B206,'1か月一覧'!$A:$AH,'2か月一覧'!V$1,FALSE)+VLOOKUP($C206,'1か月一覧'!$A:$AH,'2か月一覧'!V$1,FALSE)</f>
        <v>71682</v>
      </c>
      <c r="W206" s="1">
        <f>VLOOKUP($B206,'1か月一覧'!$A:$AH,'2か月一覧'!W$1,FALSE)+VLOOKUP($C206,'1か月一覧'!$A:$AH,'2か月一覧'!W$1,FALSE)</f>
        <v>73682</v>
      </c>
      <c r="X206" s="1">
        <f>VLOOKUP($B206,'1か月一覧'!$A:$AH,'2か月一覧'!X$1,FALSE)+VLOOKUP($C206,'1か月一覧'!$A:$AH,'2か月一覧'!X$1,FALSE)</f>
        <v>222682</v>
      </c>
      <c r="Y206" s="1">
        <f>VLOOKUP($B206,'1か月一覧'!$A:$AH,'2か月一覧'!Y$1,FALSE)+VLOOKUP($C206,'1か月一覧'!$A:$AH,'2か月一覧'!Y$1,FALSE)</f>
        <v>38800</v>
      </c>
      <c r="Z206" s="1">
        <f>VLOOKUP($B206,'1か月一覧'!$A:$AH,'2か月一覧'!Z$1,FALSE)+VLOOKUP($C206,'1か月一覧'!$A:$AH,'2か月一覧'!Z$1,FALSE)</f>
        <v>3882</v>
      </c>
      <c r="AA206" s="1">
        <f>VLOOKUP($B206,'1か月一覧'!$A:$AH,'2か月一覧'!AA$1,FALSE)+VLOOKUP($C206,'1か月一覧'!$A:$AH,'2か月一覧'!AA$1,FALSE)</f>
        <v>3882</v>
      </c>
      <c r="AB206" s="1">
        <f>VLOOKUP($B206,'1か月一覧'!$A:$AH,'2か月一覧'!AB$1,FALSE)+VLOOKUP($C206,'1か月一覧'!$A:$AH,'2か月一覧'!AB$1,FALSE)</f>
        <v>3882</v>
      </c>
      <c r="AC206" s="1">
        <f>VLOOKUP($B206,'1か月一覧'!$A:$AH,'2か月一覧'!AC$1,FALSE)+VLOOKUP($C206,'1か月一覧'!$A:$AH,'2か月一覧'!AC$1,FALSE)</f>
        <v>4238</v>
      </c>
      <c r="AD206" s="1">
        <f>VLOOKUP($B206,'1か月一覧'!$A:$AH,'2か月一覧'!AD$1,FALSE)+VLOOKUP($C206,'1か月一覧'!$A:$AH,'2か月一覧'!AD$1,FALSE)</f>
        <v>4254</v>
      </c>
      <c r="AE206" s="1">
        <f>VLOOKUP($B206,'1か月一覧'!$A:$AH,'2か月一覧'!AE$1,FALSE)+VLOOKUP($C206,'1か月一覧'!$A:$AH,'2か月一覧'!AE$1,FALSE)</f>
        <v>4378</v>
      </c>
      <c r="AF206" s="1">
        <f>VLOOKUP($B206,'1か月一覧'!$A:$AH,'2か月一覧'!AF$1,FALSE)+VLOOKUP($C206,'1か月一覧'!$A:$AH,'2か月一覧'!AF$1,FALSE)</f>
        <v>4472</v>
      </c>
      <c r="AG206" s="1">
        <f>VLOOKUP($B206,'1か月一覧'!$A:$AH,'2か月一覧'!AG$1,FALSE)+VLOOKUP($C206,'1か月一覧'!$A:$AH,'2か月一覧'!AG$1,FALSE)</f>
        <v>7168</v>
      </c>
      <c r="AH206" s="1">
        <f>VLOOKUP($B206,'1か月一覧'!$A:$AH,'2か月一覧'!AH$1,FALSE)+VLOOKUP($C206,'1か月一覧'!$A:$AH,'2か月一覧'!AH$1,FALSE)</f>
        <v>7368</v>
      </c>
      <c r="AI206" s="1">
        <f>VLOOKUP($B206,'1か月一覧'!$A:$AH,'2か月一覧'!AI$1,FALSE)+VLOOKUP($C206,'1か月一覧'!$A:$AH,'2か月一覧'!AI$1,FALSE)</f>
        <v>22268</v>
      </c>
      <c r="AJ206" s="1">
        <f>VLOOKUP($B206,'1か月一覧'!$A:$AH,'2か月一覧'!AJ$1,FALSE)+VLOOKUP($C206,'1か月一覧'!$A:$AH,'2か月一覧'!AJ$1,FALSE)</f>
        <v>3880</v>
      </c>
    </row>
    <row r="207" spans="1:36">
      <c r="A207" s="1">
        <v>203</v>
      </c>
      <c r="B207" s="1">
        <f t="shared" si="9"/>
        <v>102</v>
      </c>
      <c r="C207" s="1">
        <f t="shared" si="10"/>
        <v>101</v>
      </c>
      <c r="D207" s="1">
        <f>VLOOKUP($B207,'1か月一覧'!$A:$AH,'2か月一覧'!D$1,FALSE)+VLOOKUP($C207,'1か月一覧'!$A:$AH,'2か月一覧'!D$1,FALSE)</f>
        <v>42958</v>
      </c>
      <c r="E207" s="1">
        <f>VLOOKUP($B207,'1か月一覧'!$A:$AH,'2か月一覧'!E$1,FALSE)+VLOOKUP($C207,'1か月一覧'!$A:$AH,'2か月一覧'!E$1,FALSE)</f>
        <v>42958</v>
      </c>
      <c r="F207" s="1">
        <f>VLOOKUP($B207,'1か月一覧'!$A:$AH,'2か月一覧'!F$1,FALSE)+VLOOKUP($C207,'1か月一覧'!$A:$AH,'2か月一覧'!F$1,FALSE)</f>
        <v>42958</v>
      </c>
      <c r="G207" s="1">
        <f>VLOOKUP($B207,'1か月一覧'!$A:$AH,'2か月一覧'!G$1,FALSE)+VLOOKUP($C207,'1か月一覧'!$A:$AH,'2か月一覧'!G$1,FALSE)</f>
        <v>46857</v>
      </c>
      <c r="H207" s="1">
        <f>VLOOKUP($B207,'1か月一覧'!$A:$AH,'2か月一覧'!H$1,FALSE)+VLOOKUP($C207,'1か月一覧'!$A:$AH,'2か月一覧'!H$1,FALSE)</f>
        <v>47033</v>
      </c>
      <c r="I207" s="1">
        <f>VLOOKUP($B207,'1か月一覧'!$A:$AH,'2か月一覧'!I$1,FALSE)+VLOOKUP($C207,'1か月一覧'!$A:$AH,'2か月一覧'!I$1,FALSE)</f>
        <v>48397</v>
      </c>
      <c r="J207" s="1">
        <f>VLOOKUP($B207,'1か月一覧'!$A:$AH,'2か月一覧'!J$1,FALSE)+VLOOKUP($C207,'1か月一覧'!$A:$AH,'2か月一覧'!J$1,FALSE)</f>
        <v>49431</v>
      </c>
      <c r="K207" s="1">
        <f>VLOOKUP($B207,'1か月一覧'!$A:$AH,'2か月一覧'!K$1,FALSE)+VLOOKUP($C207,'1か月一覧'!$A:$AH,'2か月一覧'!K$1,FALSE)</f>
        <v>79087</v>
      </c>
      <c r="L207" s="1">
        <f>VLOOKUP($B207,'1か月一覧'!$A:$AH,'2か月一覧'!L$1,FALSE)+VLOOKUP($C207,'1か月一覧'!$A:$AH,'2か月一覧'!L$1,FALSE)</f>
        <v>81287</v>
      </c>
      <c r="M207" s="1">
        <f>VLOOKUP($B207,'1か月一覧'!$A:$AH,'2か月一覧'!M$1,FALSE)+VLOOKUP($C207,'1か月一覧'!$A:$AH,'2か月一覧'!M$1,FALSE)</f>
        <v>245187</v>
      </c>
      <c r="N207" s="1">
        <f>VLOOKUP($B207,'1か月一覧'!$A:$AH,'2か月一覧'!N$1,FALSE)+VLOOKUP($C207,'1か月一覧'!$A:$AH,'2か月一覧'!N$1,FALSE)</f>
        <v>42935</v>
      </c>
      <c r="O207" s="1">
        <f>VLOOKUP($B207,'1か月一覧'!$A:$AH,'2か月一覧'!O$1,FALSE)+VLOOKUP($C207,'1か月一覧'!$A:$AH,'2か月一覧'!O$1,FALSE)</f>
        <v>39054</v>
      </c>
      <c r="P207" s="1">
        <f>VLOOKUP($B207,'1か月一覧'!$A:$AH,'2か月一覧'!P$1,FALSE)+VLOOKUP($C207,'1か月一覧'!$A:$AH,'2か月一覧'!P$1,FALSE)</f>
        <v>39054</v>
      </c>
      <c r="Q207" s="1">
        <f>VLOOKUP($B207,'1か月一覧'!$A:$AH,'2か月一覧'!Q$1,FALSE)+VLOOKUP($C207,'1か月一覧'!$A:$AH,'2か月一覧'!Q$1,FALSE)</f>
        <v>39054</v>
      </c>
      <c r="R207" s="1">
        <f>VLOOKUP($B207,'1か月一覧'!$A:$AH,'2か月一覧'!R$1,FALSE)+VLOOKUP($C207,'1か月一覧'!$A:$AH,'2か月一覧'!R$1,FALSE)</f>
        <v>42598</v>
      </c>
      <c r="S207" s="1">
        <f>VLOOKUP($B207,'1か月一覧'!$A:$AH,'2か月一覧'!S$1,FALSE)+VLOOKUP($C207,'1か月一覧'!$A:$AH,'2か月一覧'!S$1,FALSE)</f>
        <v>42758</v>
      </c>
      <c r="T207" s="1">
        <f>VLOOKUP($B207,'1か月一覧'!$A:$AH,'2か月一覧'!T$1,FALSE)+VLOOKUP($C207,'1か月一覧'!$A:$AH,'2か月一覧'!T$1,FALSE)</f>
        <v>43998</v>
      </c>
      <c r="U207" s="1">
        <f>VLOOKUP($B207,'1か月一覧'!$A:$AH,'2か月一覧'!U$1,FALSE)+VLOOKUP($C207,'1か月一覧'!$A:$AH,'2か月一覧'!U$1,FALSE)</f>
        <v>44938</v>
      </c>
      <c r="V207" s="1">
        <f>VLOOKUP($B207,'1か月一覧'!$A:$AH,'2か月一覧'!V$1,FALSE)+VLOOKUP($C207,'1か月一覧'!$A:$AH,'2か月一覧'!V$1,FALSE)</f>
        <v>71898</v>
      </c>
      <c r="W207" s="1">
        <f>VLOOKUP($B207,'1か月一覧'!$A:$AH,'2か月一覧'!W$1,FALSE)+VLOOKUP($C207,'1か月一覧'!$A:$AH,'2か月一覧'!W$1,FALSE)</f>
        <v>73898</v>
      </c>
      <c r="X207" s="1">
        <f>VLOOKUP($B207,'1か月一覧'!$A:$AH,'2か月一覧'!X$1,FALSE)+VLOOKUP($C207,'1か月一覧'!$A:$AH,'2か月一覧'!X$1,FALSE)</f>
        <v>222898</v>
      </c>
      <c r="Y207" s="1">
        <f>VLOOKUP($B207,'1か月一覧'!$A:$AH,'2か月一覧'!Y$1,FALSE)+VLOOKUP($C207,'1か月一覧'!$A:$AH,'2か月一覧'!Y$1,FALSE)</f>
        <v>39032</v>
      </c>
      <c r="Z207" s="1">
        <f>VLOOKUP($B207,'1か月一覧'!$A:$AH,'2か月一覧'!Z$1,FALSE)+VLOOKUP($C207,'1か月一覧'!$A:$AH,'2か月一覧'!Z$1,FALSE)</f>
        <v>3904</v>
      </c>
      <c r="AA207" s="1">
        <f>VLOOKUP($B207,'1か月一覧'!$A:$AH,'2か月一覧'!AA$1,FALSE)+VLOOKUP($C207,'1か月一覧'!$A:$AH,'2か月一覧'!AA$1,FALSE)</f>
        <v>3904</v>
      </c>
      <c r="AB207" s="1">
        <f>VLOOKUP($B207,'1か月一覧'!$A:$AH,'2か月一覧'!AB$1,FALSE)+VLOOKUP($C207,'1か月一覧'!$A:$AH,'2か月一覧'!AB$1,FALSE)</f>
        <v>3904</v>
      </c>
      <c r="AC207" s="1">
        <f>VLOOKUP($B207,'1か月一覧'!$A:$AH,'2か月一覧'!AC$1,FALSE)+VLOOKUP($C207,'1か月一覧'!$A:$AH,'2か月一覧'!AC$1,FALSE)</f>
        <v>4259</v>
      </c>
      <c r="AD207" s="1">
        <f>VLOOKUP($B207,'1か月一覧'!$A:$AH,'2か月一覧'!AD$1,FALSE)+VLOOKUP($C207,'1か月一覧'!$A:$AH,'2か月一覧'!AD$1,FALSE)</f>
        <v>4275</v>
      </c>
      <c r="AE207" s="1">
        <f>VLOOKUP($B207,'1か月一覧'!$A:$AH,'2か月一覧'!AE$1,FALSE)+VLOOKUP($C207,'1か月一覧'!$A:$AH,'2か月一覧'!AE$1,FALSE)</f>
        <v>4399</v>
      </c>
      <c r="AF207" s="1">
        <f>VLOOKUP($B207,'1か月一覧'!$A:$AH,'2か月一覧'!AF$1,FALSE)+VLOOKUP($C207,'1か月一覧'!$A:$AH,'2か月一覧'!AF$1,FALSE)</f>
        <v>4493</v>
      </c>
      <c r="AG207" s="1">
        <f>VLOOKUP($B207,'1か月一覧'!$A:$AH,'2か月一覧'!AG$1,FALSE)+VLOOKUP($C207,'1か月一覧'!$A:$AH,'2か月一覧'!AG$1,FALSE)</f>
        <v>7189</v>
      </c>
      <c r="AH207" s="1">
        <f>VLOOKUP($B207,'1か月一覧'!$A:$AH,'2か月一覧'!AH$1,FALSE)+VLOOKUP($C207,'1か月一覧'!$A:$AH,'2か月一覧'!AH$1,FALSE)</f>
        <v>7389</v>
      </c>
      <c r="AI207" s="1">
        <f>VLOOKUP($B207,'1か月一覧'!$A:$AH,'2か月一覧'!AI$1,FALSE)+VLOOKUP($C207,'1か月一覧'!$A:$AH,'2か月一覧'!AI$1,FALSE)</f>
        <v>22289</v>
      </c>
      <c r="AJ207" s="1">
        <f>VLOOKUP($B207,'1か月一覧'!$A:$AH,'2か月一覧'!AJ$1,FALSE)+VLOOKUP($C207,'1か月一覧'!$A:$AH,'2か月一覧'!AJ$1,FALSE)</f>
        <v>3903</v>
      </c>
    </row>
    <row r="208" spans="1:36">
      <c r="A208" s="1">
        <v>204</v>
      </c>
      <c r="B208" s="1">
        <f t="shared" si="9"/>
        <v>102</v>
      </c>
      <c r="C208" s="1">
        <f t="shared" si="10"/>
        <v>102</v>
      </c>
      <c r="D208" s="1">
        <f>VLOOKUP($B208,'1か月一覧'!$A:$AH,'2か月一覧'!D$1,FALSE)+VLOOKUP($C208,'1か月一覧'!$A:$AH,'2か月一覧'!D$1,FALSE)</f>
        <v>43196</v>
      </c>
      <c r="E208" s="1">
        <f>VLOOKUP($B208,'1か月一覧'!$A:$AH,'2か月一覧'!E$1,FALSE)+VLOOKUP($C208,'1か月一覧'!$A:$AH,'2か月一覧'!E$1,FALSE)</f>
        <v>43196</v>
      </c>
      <c r="F208" s="1">
        <f>VLOOKUP($B208,'1か月一覧'!$A:$AH,'2か月一覧'!F$1,FALSE)+VLOOKUP($C208,'1か月一覧'!$A:$AH,'2か月一覧'!F$1,FALSE)</f>
        <v>43196</v>
      </c>
      <c r="G208" s="1">
        <f>VLOOKUP($B208,'1か月一覧'!$A:$AH,'2か月一覧'!G$1,FALSE)+VLOOKUP($C208,'1か月一覧'!$A:$AH,'2か月一覧'!G$1,FALSE)</f>
        <v>47094</v>
      </c>
      <c r="H208" s="1">
        <f>VLOOKUP($B208,'1か月一覧'!$A:$AH,'2か月一覧'!H$1,FALSE)+VLOOKUP($C208,'1か月一覧'!$A:$AH,'2か月一覧'!H$1,FALSE)</f>
        <v>47270</v>
      </c>
      <c r="I208" s="1">
        <f>VLOOKUP($B208,'1か月一覧'!$A:$AH,'2か月一覧'!I$1,FALSE)+VLOOKUP($C208,'1か月一覧'!$A:$AH,'2か月一覧'!I$1,FALSE)</f>
        <v>48634</v>
      </c>
      <c r="J208" s="1">
        <f>VLOOKUP($B208,'1か月一覧'!$A:$AH,'2か月一覧'!J$1,FALSE)+VLOOKUP($C208,'1か月一覧'!$A:$AH,'2か月一覧'!J$1,FALSE)</f>
        <v>49668</v>
      </c>
      <c r="K208" s="1">
        <f>VLOOKUP($B208,'1か月一覧'!$A:$AH,'2か月一覧'!K$1,FALSE)+VLOOKUP($C208,'1か月一覧'!$A:$AH,'2か月一覧'!K$1,FALSE)</f>
        <v>79324</v>
      </c>
      <c r="L208" s="1">
        <f>VLOOKUP($B208,'1か月一覧'!$A:$AH,'2か月一覧'!L$1,FALSE)+VLOOKUP($C208,'1か月一覧'!$A:$AH,'2か月一覧'!L$1,FALSE)</f>
        <v>81524</v>
      </c>
      <c r="M208" s="1">
        <f>VLOOKUP($B208,'1か月一覧'!$A:$AH,'2か月一覧'!M$1,FALSE)+VLOOKUP($C208,'1か月一覧'!$A:$AH,'2か月一覧'!M$1,FALSE)</f>
        <v>245424</v>
      </c>
      <c r="N208" s="1">
        <f>VLOOKUP($B208,'1か月一覧'!$A:$AH,'2か月一覧'!N$1,FALSE)+VLOOKUP($C208,'1か月一覧'!$A:$AH,'2か月一覧'!N$1,FALSE)</f>
        <v>43190</v>
      </c>
      <c r="O208" s="1">
        <f>VLOOKUP($B208,'1か月一覧'!$A:$AH,'2か月一覧'!O$1,FALSE)+VLOOKUP($C208,'1か月一覧'!$A:$AH,'2か月一覧'!O$1,FALSE)</f>
        <v>39270</v>
      </c>
      <c r="P208" s="1">
        <f>VLOOKUP($B208,'1か月一覧'!$A:$AH,'2か月一覧'!P$1,FALSE)+VLOOKUP($C208,'1か月一覧'!$A:$AH,'2か月一覧'!P$1,FALSE)</f>
        <v>39270</v>
      </c>
      <c r="Q208" s="1">
        <f>VLOOKUP($B208,'1か月一覧'!$A:$AH,'2か月一覧'!Q$1,FALSE)+VLOOKUP($C208,'1か月一覧'!$A:$AH,'2か月一覧'!Q$1,FALSE)</f>
        <v>39270</v>
      </c>
      <c r="R208" s="1">
        <f>VLOOKUP($B208,'1か月一覧'!$A:$AH,'2か月一覧'!R$1,FALSE)+VLOOKUP($C208,'1か月一覧'!$A:$AH,'2か月一覧'!R$1,FALSE)</f>
        <v>42814</v>
      </c>
      <c r="S208" s="1">
        <f>VLOOKUP($B208,'1か月一覧'!$A:$AH,'2か月一覧'!S$1,FALSE)+VLOOKUP($C208,'1か月一覧'!$A:$AH,'2か月一覧'!S$1,FALSE)</f>
        <v>42974</v>
      </c>
      <c r="T208" s="1">
        <f>VLOOKUP($B208,'1か月一覧'!$A:$AH,'2か月一覧'!T$1,FALSE)+VLOOKUP($C208,'1か月一覧'!$A:$AH,'2か月一覧'!T$1,FALSE)</f>
        <v>44214</v>
      </c>
      <c r="U208" s="1">
        <f>VLOOKUP($B208,'1か月一覧'!$A:$AH,'2か月一覧'!U$1,FALSE)+VLOOKUP($C208,'1か月一覧'!$A:$AH,'2か月一覧'!U$1,FALSE)</f>
        <v>45154</v>
      </c>
      <c r="V208" s="1">
        <f>VLOOKUP($B208,'1か月一覧'!$A:$AH,'2か月一覧'!V$1,FALSE)+VLOOKUP($C208,'1か月一覧'!$A:$AH,'2か月一覧'!V$1,FALSE)</f>
        <v>72114</v>
      </c>
      <c r="W208" s="1">
        <f>VLOOKUP($B208,'1か月一覧'!$A:$AH,'2か月一覧'!W$1,FALSE)+VLOOKUP($C208,'1か月一覧'!$A:$AH,'2か月一覧'!W$1,FALSE)</f>
        <v>74114</v>
      </c>
      <c r="X208" s="1">
        <f>VLOOKUP($B208,'1か月一覧'!$A:$AH,'2か月一覧'!X$1,FALSE)+VLOOKUP($C208,'1か月一覧'!$A:$AH,'2か月一覧'!X$1,FALSE)</f>
        <v>223114</v>
      </c>
      <c r="Y208" s="1">
        <f>VLOOKUP($B208,'1か月一覧'!$A:$AH,'2か月一覧'!Y$1,FALSE)+VLOOKUP($C208,'1か月一覧'!$A:$AH,'2か月一覧'!Y$1,FALSE)</f>
        <v>39264</v>
      </c>
      <c r="Z208" s="1">
        <f>VLOOKUP($B208,'1か月一覧'!$A:$AH,'2か月一覧'!Z$1,FALSE)+VLOOKUP($C208,'1か月一覧'!$A:$AH,'2か月一覧'!Z$1,FALSE)</f>
        <v>3926</v>
      </c>
      <c r="AA208" s="1">
        <f>VLOOKUP($B208,'1か月一覧'!$A:$AH,'2か月一覧'!AA$1,FALSE)+VLOOKUP($C208,'1か月一覧'!$A:$AH,'2か月一覧'!AA$1,FALSE)</f>
        <v>3926</v>
      </c>
      <c r="AB208" s="1">
        <f>VLOOKUP($B208,'1か月一覧'!$A:$AH,'2か月一覧'!AB$1,FALSE)+VLOOKUP($C208,'1か月一覧'!$A:$AH,'2か月一覧'!AB$1,FALSE)</f>
        <v>3926</v>
      </c>
      <c r="AC208" s="1">
        <f>VLOOKUP($B208,'1か月一覧'!$A:$AH,'2か月一覧'!AC$1,FALSE)+VLOOKUP($C208,'1か月一覧'!$A:$AH,'2か月一覧'!AC$1,FALSE)</f>
        <v>4280</v>
      </c>
      <c r="AD208" s="1">
        <f>VLOOKUP($B208,'1か月一覧'!$A:$AH,'2か月一覧'!AD$1,FALSE)+VLOOKUP($C208,'1か月一覧'!$A:$AH,'2か月一覧'!AD$1,FALSE)</f>
        <v>4296</v>
      </c>
      <c r="AE208" s="1">
        <f>VLOOKUP($B208,'1か月一覧'!$A:$AH,'2か月一覧'!AE$1,FALSE)+VLOOKUP($C208,'1か月一覧'!$A:$AH,'2か月一覧'!AE$1,FALSE)</f>
        <v>4420</v>
      </c>
      <c r="AF208" s="1">
        <f>VLOOKUP($B208,'1か月一覧'!$A:$AH,'2か月一覧'!AF$1,FALSE)+VLOOKUP($C208,'1か月一覧'!$A:$AH,'2か月一覧'!AF$1,FALSE)</f>
        <v>4514</v>
      </c>
      <c r="AG208" s="1">
        <f>VLOOKUP($B208,'1か月一覧'!$A:$AH,'2か月一覧'!AG$1,FALSE)+VLOOKUP($C208,'1か月一覧'!$A:$AH,'2か月一覧'!AG$1,FALSE)</f>
        <v>7210</v>
      </c>
      <c r="AH208" s="1">
        <f>VLOOKUP($B208,'1か月一覧'!$A:$AH,'2か月一覧'!AH$1,FALSE)+VLOOKUP($C208,'1か月一覧'!$A:$AH,'2か月一覧'!AH$1,FALSE)</f>
        <v>7410</v>
      </c>
      <c r="AI208" s="1">
        <f>VLOOKUP($B208,'1か月一覧'!$A:$AH,'2か月一覧'!AI$1,FALSE)+VLOOKUP($C208,'1か月一覧'!$A:$AH,'2か月一覧'!AI$1,FALSE)</f>
        <v>22310</v>
      </c>
      <c r="AJ208" s="1">
        <f>VLOOKUP($B208,'1か月一覧'!$A:$AH,'2か月一覧'!AJ$1,FALSE)+VLOOKUP($C208,'1か月一覧'!$A:$AH,'2か月一覧'!AJ$1,FALSE)</f>
        <v>3926</v>
      </c>
    </row>
    <row r="209" spans="1:36">
      <c r="A209" s="1">
        <v>205</v>
      </c>
      <c r="B209" s="1">
        <f t="shared" si="9"/>
        <v>103</v>
      </c>
      <c r="C209" s="1">
        <f t="shared" si="10"/>
        <v>102</v>
      </c>
      <c r="D209" s="1">
        <f>VLOOKUP($B209,'1か月一覧'!$A:$AH,'2か月一覧'!D$1,FALSE)+VLOOKUP($C209,'1か月一覧'!$A:$AH,'2か月一覧'!D$1,FALSE)</f>
        <v>43434</v>
      </c>
      <c r="E209" s="1">
        <f>VLOOKUP($B209,'1か月一覧'!$A:$AH,'2か月一覧'!E$1,FALSE)+VLOOKUP($C209,'1か月一覧'!$A:$AH,'2か月一覧'!E$1,FALSE)</f>
        <v>43434</v>
      </c>
      <c r="F209" s="1">
        <f>VLOOKUP($B209,'1か月一覧'!$A:$AH,'2か月一覧'!F$1,FALSE)+VLOOKUP($C209,'1か月一覧'!$A:$AH,'2か月一覧'!F$1,FALSE)</f>
        <v>43434</v>
      </c>
      <c r="G209" s="1">
        <f>VLOOKUP($B209,'1か月一覧'!$A:$AH,'2か月一覧'!G$1,FALSE)+VLOOKUP($C209,'1か月一覧'!$A:$AH,'2か月一覧'!G$1,FALSE)</f>
        <v>47332</v>
      </c>
      <c r="H209" s="1">
        <f>VLOOKUP($B209,'1か月一覧'!$A:$AH,'2か月一覧'!H$1,FALSE)+VLOOKUP($C209,'1か月一覧'!$A:$AH,'2か月一覧'!H$1,FALSE)</f>
        <v>47508</v>
      </c>
      <c r="I209" s="1">
        <f>VLOOKUP($B209,'1か月一覧'!$A:$AH,'2か月一覧'!I$1,FALSE)+VLOOKUP($C209,'1か月一覧'!$A:$AH,'2か月一覧'!I$1,FALSE)</f>
        <v>48872</v>
      </c>
      <c r="J209" s="1">
        <f>VLOOKUP($B209,'1か月一覧'!$A:$AH,'2か月一覧'!J$1,FALSE)+VLOOKUP($C209,'1か月一覧'!$A:$AH,'2か月一覧'!J$1,FALSE)</f>
        <v>49906</v>
      </c>
      <c r="K209" s="1">
        <f>VLOOKUP($B209,'1か月一覧'!$A:$AH,'2か月一覧'!K$1,FALSE)+VLOOKUP($C209,'1か月一覧'!$A:$AH,'2か月一覧'!K$1,FALSE)</f>
        <v>79562</v>
      </c>
      <c r="L209" s="1">
        <f>VLOOKUP($B209,'1か月一覧'!$A:$AH,'2か月一覧'!L$1,FALSE)+VLOOKUP($C209,'1か月一覧'!$A:$AH,'2か月一覧'!L$1,FALSE)</f>
        <v>81762</v>
      </c>
      <c r="M209" s="1">
        <f>VLOOKUP($B209,'1か月一覧'!$A:$AH,'2か月一覧'!M$1,FALSE)+VLOOKUP($C209,'1か月一覧'!$A:$AH,'2か月一覧'!M$1,FALSE)</f>
        <v>245662</v>
      </c>
      <c r="N209" s="1">
        <f>VLOOKUP($B209,'1か月一覧'!$A:$AH,'2か月一覧'!N$1,FALSE)+VLOOKUP($C209,'1か月一覧'!$A:$AH,'2か月一覧'!N$1,FALSE)</f>
        <v>43445</v>
      </c>
      <c r="O209" s="1">
        <f>VLOOKUP($B209,'1か月一覧'!$A:$AH,'2か月一覧'!O$1,FALSE)+VLOOKUP($C209,'1か月一覧'!$A:$AH,'2か月一覧'!O$1,FALSE)</f>
        <v>39486</v>
      </c>
      <c r="P209" s="1">
        <f>VLOOKUP($B209,'1か月一覧'!$A:$AH,'2か月一覧'!P$1,FALSE)+VLOOKUP($C209,'1か月一覧'!$A:$AH,'2か月一覧'!P$1,FALSE)</f>
        <v>39486</v>
      </c>
      <c r="Q209" s="1">
        <f>VLOOKUP($B209,'1か月一覧'!$A:$AH,'2か月一覧'!Q$1,FALSE)+VLOOKUP($C209,'1か月一覧'!$A:$AH,'2か月一覧'!Q$1,FALSE)</f>
        <v>39486</v>
      </c>
      <c r="R209" s="1">
        <f>VLOOKUP($B209,'1か月一覧'!$A:$AH,'2か月一覧'!R$1,FALSE)+VLOOKUP($C209,'1か月一覧'!$A:$AH,'2か月一覧'!R$1,FALSE)</f>
        <v>43030</v>
      </c>
      <c r="S209" s="1">
        <f>VLOOKUP($B209,'1か月一覧'!$A:$AH,'2か月一覧'!S$1,FALSE)+VLOOKUP($C209,'1か月一覧'!$A:$AH,'2か月一覧'!S$1,FALSE)</f>
        <v>43190</v>
      </c>
      <c r="T209" s="1">
        <f>VLOOKUP($B209,'1か月一覧'!$A:$AH,'2か月一覧'!T$1,FALSE)+VLOOKUP($C209,'1か月一覧'!$A:$AH,'2か月一覧'!T$1,FALSE)</f>
        <v>44430</v>
      </c>
      <c r="U209" s="1">
        <f>VLOOKUP($B209,'1か月一覧'!$A:$AH,'2か月一覧'!U$1,FALSE)+VLOOKUP($C209,'1か月一覧'!$A:$AH,'2か月一覧'!U$1,FALSE)</f>
        <v>45370</v>
      </c>
      <c r="V209" s="1">
        <f>VLOOKUP($B209,'1か月一覧'!$A:$AH,'2か月一覧'!V$1,FALSE)+VLOOKUP($C209,'1か月一覧'!$A:$AH,'2か月一覧'!V$1,FALSE)</f>
        <v>72330</v>
      </c>
      <c r="W209" s="1">
        <f>VLOOKUP($B209,'1か月一覧'!$A:$AH,'2か月一覧'!W$1,FALSE)+VLOOKUP($C209,'1か月一覧'!$A:$AH,'2か月一覧'!W$1,FALSE)</f>
        <v>74330</v>
      </c>
      <c r="X209" s="1">
        <f>VLOOKUP($B209,'1か月一覧'!$A:$AH,'2か月一覧'!X$1,FALSE)+VLOOKUP($C209,'1か月一覧'!$A:$AH,'2か月一覧'!X$1,FALSE)</f>
        <v>223330</v>
      </c>
      <c r="Y209" s="1">
        <f>VLOOKUP($B209,'1か月一覧'!$A:$AH,'2か月一覧'!Y$1,FALSE)+VLOOKUP($C209,'1か月一覧'!$A:$AH,'2か月一覧'!Y$1,FALSE)</f>
        <v>39496</v>
      </c>
      <c r="Z209" s="1">
        <f>VLOOKUP($B209,'1か月一覧'!$A:$AH,'2か月一覧'!Z$1,FALSE)+VLOOKUP($C209,'1か月一覧'!$A:$AH,'2か月一覧'!Z$1,FALSE)</f>
        <v>3948</v>
      </c>
      <c r="AA209" s="1">
        <f>VLOOKUP($B209,'1か月一覧'!$A:$AH,'2か月一覧'!AA$1,FALSE)+VLOOKUP($C209,'1か月一覧'!$A:$AH,'2か月一覧'!AA$1,FALSE)</f>
        <v>3948</v>
      </c>
      <c r="AB209" s="1">
        <f>VLOOKUP($B209,'1か月一覧'!$A:$AH,'2か月一覧'!AB$1,FALSE)+VLOOKUP($C209,'1か月一覧'!$A:$AH,'2か月一覧'!AB$1,FALSE)</f>
        <v>3948</v>
      </c>
      <c r="AC209" s="1">
        <f>VLOOKUP($B209,'1か月一覧'!$A:$AH,'2か月一覧'!AC$1,FALSE)+VLOOKUP($C209,'1か月一覧'!$A:$AH,'2か月一覧'!AC$1,FALSE)</f>
        <v>4302</v>
      </c>
      <c r="AD209" s="1">
        <f>VLOOKUP($B209,'1か月一覧'!$A:$AH,'2か月一覧'!AD$1,FALSE)+VLOOKUP($C209,'1か月一覧'!$A:$AH,'2か月一覧'!AD$1,FALSE)</f>
        <v>4318</v>
      </c>
      <c r="AE209" s="1">
        <f>VLOOKUP($B209,'1か月一覧'!$A:$AH,'2か月一覧'!AE$1,FALSE)+VLOOKUP($C209,'1か月一覧'!$A:$AH,'2か月一覧'!AE$1,FALSE)</f>
        <v>4442</v>
      </c>
      <c r="AF209" s="1">
        <f>VLOOKUP($B209,'1か月一覧'!$A:$AH,'2か月一覧'!AF$1,FALSE)+VLOOKUP($C209,'1か月一覧'!$A:$AH,'2か月一覧'!AF$1,FALSE)</f>
        <v>4536</v>
      </c>
      <c r="AG209" s="1">
        <f>VLOOKUP($B209,'1か月一覧'!$A:$AH,'2か月一覧'!AG$1,FALSE)+VLOOKUP($C209,'1か月一覧'!$A:$AH,'2か月一覧'!AG$1,FALSE)</f>
        <v>7232</v>
      </c>
      <c r="AH209" s="1">
        <f>VLOOKUP($B209,'1か月一覧'!$A:$AH,'2か月一覧'!AH$1,FALSE)+VLOOKUP($C209,'1か月一覧'!$A:$AH,'2か月一覧'!AH$1,FALSE)</f>
        <v>7432</v>
      </c>
      <c r="AI209" s="1">
        <f>VLOOKUP($B209,'1か月一覧'!$A:$AH,'2か月一覧'!AI$1,FALSE)+VLOOKUP($C209,'1か月一覧'!$A:$AH,'2か月一覧'!AI$1,FALSE)</f>
        <v>22332</v>
      </c>
      <c r="AJ209" s="1">
        <f>VLOOKUP($B209,'1か月一覧'!$A:$AH,'2か月一覧'!AJ$1,FALSE)+VLOOKUP($C209,'1か月一覧'!$A:$AH,'2か月一覧'!AJ$1,FALSE)</f>
        <v>3949</v>
      </c>
    </row>
    <row r="210" spans="1:36">
      <c r="A210" s="1">
        <v>206</v>
      </c>
      <c r="B210" s="1">
        <f t="shared" si="9"/>
        <v>103</v>
      </c>
      <c r="C210" s="1">
        <f t="shared" si="10"/>
        <v>103</v>
      </c>
      <c r="D210" s="1">
        <f>VLOOKUP($B210,'1か月一覧'!$A:$AH,'2か月一覧'!D$1,FALSE)+VLOOKUP($C210,'1か月一覧'!$A:$AH,'2か月一覧'!D$1,FALSE)</f>
        <v>43672</v>
      </c>
      <c r="E210" s="1">
        <f>VLOOKUP($B210,'1か月一覧'!$A:$AH,'2か月一覧'!E$1,FALSE)+VLOOKUP($C210,'1か月一覧'!$A:$AH,'2か月一覧'!E$1,FALSE)</f>
        <v>43672</v>
      </c>
      <c r="F210" s="1">
        <f>VLOOKUP($B210,'1か月一覧'!$A:$AH,'2か月一覧'!F$1,FALSE)+VLOOKUP($C210,'1か月一覧'!$A:$AH,'2か月一覧'!F$1,FALSE)</f>
        <v>43672</v>
      </c>
      <c r="G210" s="1">
        <f>VLOOKUP($B210,'1か月一覧'!$A:$AH,'2か月一覧'!G$1,FALSE)+VLOOKUP($C210,'1か月一覧'!$A:$AH,'2か月一覧'!G$1,FALSE)</f>
        <v>47570</v>
      </c>
      <c r="H210" s="1">
        <f>VLOOKUP($B210,'1か月一覧'!$A:$AH,'2か月一覧'!H$1,FALSE)+VLOOKUP($C210,'1か月一覧'!$A:$AH,'2か月一覧'!H$1,FALSE)</f>
        <v>47746</v>
      </c>
      <c r="I210" s="1">
        <f>VLOOKUP($B210,'1か月一覧'!$A:$AH,'2か月一覧'!I$1,FALSE)+VLOOKUP($C210,'1か月一覧'!$A:$AH,'2か月一覧'!I$1,FALSE)</f>
        <v>49110</v>
      </c>
      <c r="J210" s="1">
        <f>VLOOKUP($B210,'1か月一覧'!$A:$AH,'2か月一覧'!J$1,FALSE)+VLOOKUP($C210,'1か月一覧'!$A:$AH,'2か月一覧'!J$1,FALSE)</f>
        <v>50144</v>
      </c>
      <c r="K210" s="1">
        <f>VLOOKUP($B210,'1か月一覧'!$A:$AH,'2か月一覧'!K$1,FALSE)+VLOOKUP($C210,'1か月一覧'!$A:$AH,'2か月一覧'!K$1,FALSE)</f>
        <v>79800</v>
      </c>
      <c r="L210" s="1">
        <f>VLOOKUP($B210,'1か月一覧'!$A:$AH,'2か月一覧'!L$1,FALSE)+VLOOKUP($C210,'1か月一覧'!$A:$AH,'2か月一覧'!L$1,FALSE)</f>
        <v>82000</v>
      </c>
      <c r="M210" s="1">
        <f>VLOOKUP($B210,'1か月一覧'!$A:$AH,'2か月一覧'!M$1,FALSE)+VLOOKUP($C210,'1か月一覧'!$A:$AH,'2か月一覧'!M$1,FALSE)</f>
        <v>245900</v>
      </c>
      <c r="N210" s="1">
        <f>VLOOKUP($B210,'1か月一覧'!$A:$AH,'2か月一覧'!N$1,FALSE)+VLOOKUP($C210,'1か月一覧'!$A:$AH,'2か月一覧'!N$1,FALSE)</f>
        <v>43700</v>
      </c>
      <c r="O210" s="1">
        <f>VLOOKUP($B210,'1か月一覧'!$A:$AH,'2か月一覧'!O$1,FALSE)+VLOOKUP($C210,'1か月一覧'!$A:$AH,'2か月一覧'!O$1,FALSE)</f>
        <v>39702</v>
      </c>
      <c r="P210" s="1">
        <f>VLOOKUP($B210,'1か月一覧'!$A:$AH,'2か月一覧'!P$1,FALSE)+VLOOKUP($C210,'1か月一覧'!$A:$AH,'2か月一覧'!P$1,FALSE)</f>
        <v>39702</v>
      </c>
      <c r="Q210" s="1">
        <f>VLOOKUP($B210,'1か月一覧'!$A:$AH,'2か月一覧'!Q$1,FALSE)+VLOOKUP($C210,'1か月一覧'!$A:$AH,'2か月一覧'!Q$1,FALSE)</f>
        <v>39702</v>
      </c>
      <c r="R210" s="1">
        <f>VLOOKUP($B210,'1か月一覧'!$A:$AH,'2か月一覧'!R$1,FALSE)+VLOOKUP($C210,'1か月一覧'!$A:$AH,'2か月一覧'!R$1,FALSE)</f>
        <v>43246</v>
      </c>
      <c r="S210" s="1">
        <f>VLOOKUP($B210,'1か月一覧'!$A:$AH,'2か月一覧'!S$1,FALSE)+VLOOKUP($C210,'1か月一覧'!$A:$AH,'2か月一覧'!S$1,FALSE)</f>
        <v>43406</v>
      </c>
      <c r="T210" s="1">
        <f>VLOOKUP($B210,'1か月一覧'!$A:$AH,'2か月一覧'!T$1,FALSE)+VLOOKUP($C210,'1か月一覧'!$A:$AH,'2か月一覧'!T$1,FALSE)</f>
        <v>44646</v>
      </c>
      <c r="U210" s="1">
        <f>VLOOKUP($B210,'1か月一覧'!$A:$AH,'2か月一覧'!U$1,FALSE)+VLOOKUP($C210,'1か月一覧'!$A:$AH,'2か月一覧'!U$1,FALSE)</f>
        <v>45586</v>
      </c>
      <c r="V210" s="1">
        <f>VLOOKUP($B210,'1か月一覧'!$A:$AH,'2か月一覧'!V$1,FALSE)+VLOOKUP($C210,'1か月一覧'!$A:$AH,'2か月一覧'!V$1,FALSE)</f>
        <v>72546</v>
      </c>
      <c r="W210" s="1">
        <f>VLOOKUP($B210,'1か月一覧'!$A:$AH,'2か月一覧'!W$1,FALSE)+VLOOKUP($C210,'1か月一覧'!$A:$AH,'2か月一覧'!W$1,FALSE)</f>
        <v>74546</v>
      </c>
      <c r="X210" s="1">
        <f>VLOOKUP($B210,'1か月一覧'!$A:$AH,'2か月一覧'!X$1,FALSE)+VLOOKUP($C210,'1か月一覧'!$A:$AH,'2か月一覧'!X$1,FALSE)</f>
        <v>223546</v>
      </c>
      <c r="Y210" s="1">
        <f>VLOOKUP($B210,'1か月一覧'!$A:$AH,'2か月一覧'!Y$1,FALSE)+VLOOKUP($C210,'1か月一覧'!$A:$AH,'2か月一覧'!Y$1,FALSE)</f>
        <v>39728</v>
      </c>
      <c r="Z210" s="1">
        <f>VLOOKUP($B210,'1か月一覧'!$A:$AH,'2か月一覧'!Z$1,FALSE)+VLOOKUP($C210,'1か月一覧'!$A:$AH,'2か月一覧'!Z$1,FALSE)</f>
        <v>3970</v>
      </c>
      <c r="AA210" s="1">
        <f>VLOOKUP($B210,'1か月一覧'!$A:$AH,'2か月一覧'!AA$1,FALSE)+VLOOKUP($C210,'1か月一覧'!$A:$AH,'2か月一覧'!AA$1,FALSE)</f>
        <v>3970</v>
      </c>
      <c r="AB210" s="1">
        <f>VLOOKUP($B210,'1か月一覧'!$A:$AH,'2か月一覧'!AB$1,FALSE)+VLOOKUP($C210,'1か月一覧'!$A:$AH,'2か月一覧'!AB$1,FALSE)</f>
        <v>3970</v>
      </c>
      <c r="AC210" s="1">
        <f>VLOOKUP($B210,'1か月一覧'!$A:$AH,'2か月一覧'!AC$1,FALSE)+VLOOKUP($C210,'1か月一覧'!$A:$AH,'2か月一覧'!AC$1,FALSE)</f>
        <v>4324</v>
      </c>
      <c r="AD210" s="1">
        <f>VLOOKUP($B210,'1か月一覧'!$A:$AH,'2か月一覧'!AD$1,FALSE)+VLOOKUP($C210,'1か月一覧'!$A:$AH,'2か月一覧'!AD$1,FALSE)</f>
        <v>4340</v>
      </c>
      <c r="AE210" s="1">
        <f>VLOOKUP($B210,'1か月一覧'!$A:$AH,'2か月一覧'!AE$1,FALSE)+VLOOKUP($C210,'1か月一覧'!$A:$AH,'2か月一覧'!AE$1,FALSE)</f>
        <v>4464</v>
      </c>
      <c r="AF210" s="1">
        <f>VLOOKUP($B210,'1か月一覧'!$A:$AH,'2か月一覧'!AF$1,FALSE)+VLOOKUP($C210,'1か月一覧'!$A:$AH,'2か月一覧'!AF$1,FALSE)</f>
        <v>4558</v>
      </c>
      <c r="AG210" s="1">
        <f>VLOOKUP($B210,'1か月一覧'!$A:$AH,'2か月一覧'!AG$1,FALSE)+VLOOKUP($C210,'1か月一覧'!$A:$AH,'2か月一覧'!AG$1,FALSE)</f>
        <v>7254</v>
      </c>
      <c r="AH210" s="1">
        <f>VLOOKUP($B210,'1か月一覧'!$A:$AH,'2か月一覧'!AH$1,FALSE)+VLOOKUP($C210,'1か月一覧'!$A:$AH,'2か月一覧'!AH$1,FALSE)</f>
        <v>7454</v>
      </c>
      <c r="AI210" s="1">
        <f>VLOOKUP($B210,'1か月一覧'!$A:$AH,'2か月一覧'!AI$1,FALSE)+VLOOKUP($C210,'1か月一覧'!$A:$AH,'2か月一覧'!AI$1,FALSE)</f>
        <v>22354</v>
      </c>
      <c r="AJ210" s="1">
        <f>VLOOKUP($B210,'1か月一覧'!$A:$AH,'2か月一覧'!AJ$1,FALSE)+VLOOKUP($C210,'1か月一覧'!$A:$AH,'2か月一覧'!AJ$1,FALSE)</f>
        <v>3972</v>
      </c>
    </row>
    <row r="211" spans="1:36">
      <c r="A211" s="1">
        <v>207</v>
      </c>
      <c r="B211" s="1">
        <f t="shared" si="9"/>
        <v>104</v>
      </c>
      <c r="C211" s="1">
        <f t="shared" si="10"/>
        <v>103</v>
      </c>
      <c r="D211" s="1">
        <f>VLOOKUP($B211,'1か月一覧'!$A:$AH,'2か月一覧'!D$1,FALSE)+VLOOKUP($C211,'1か月一覧'!$A:$AH,'2か月一覧'!D$1,FALSE)</f>
        <v>43909</v>
      </c>
      <c r="E211" s="1">
        <f>VLOOKUP($B211,'1か月一覧'!$A:$AH,'2か月一覧'!E$1,FALSE)+VLOOKUP($C211,'1か月一覧'!$A:$AH,'2か月一覧'!E$1,FALSE)</f>
        <v>43909</v>
      </c>
      <c r="F211" s="1">
        <f>VLOOKUP($B211,'1か月一覧'!$A:$AH,'2か月一覧'!F$1,FALSE)+VLOOKUP($C211,'1か月一覧'!$A:$AH,'2か月一覧'!F$1,FALSE)</f>
        <v>43909</v>
      </c>
      <c r="G211" s="1">
        <f>VLOOKUP($B211,'1か月一覧'!$A:$AH,'2か月一覧'!G$1,FALSE)+VLOOKUP($C211,'1か月一覧'!$A:$AH,'2か月一覧'!G$1,FALSE)</f>
        <v>47807</v>
      </c>
      <c r="H211" s="1">
        <f>VLOOKUP($B211,'1か月一覧'!$A:$AH,'2か月一覧'!H$1,FALSE)+VLOOKUP($C211,'1か月一覧'!$A:$AH,'2か月一覧'!H$1,FALSE)</f>
        <v>47983</v>
      </c>
      <c r="I211" s="1">
        <f>VLOOKUP($B211,'1か月一覧'!$A:$AH,'2か月一覧'!I$1,FALSE)+VLOOKUP($C211,'1か月一覧'!$A:$AH,'2か月一覧'!I$1,FALSE)</f>
        <v>49347</v>
      </c>
      <c r="J211" s="1">
        <f>VLOOKUP($B211,'1か月一覧'!$A:$AH,'2か月一覧'!J$1,FALSE)+VLOOKUP($C211,'1か月一覧'!$A:$AH,'2か月一覧'!J$1,FALSE)</f>
        <v>50381</v>
      </c>
      <c r="K211" s="1">
        <f>VLOOKUP($B211,'1か月一覧'!$A:$AH,'2か月一覧'!K$1,FALSE)+VLOOKUP($C211,'1か月一覧'!$A:$AH,'2か月一覧'!K$1,FALSE)</f>
        <v>80037</v>
      </c>
      <c r="L211" s="1">
        <f>VLOOKUP($B211,'1か月一覧'!$A:$AH,'2か月一覧'!L$1,FALSE)+VLOOKUP($C211,'1か月一覧'!$A:$AH,'2か月一覧'!L$1,FALSE)</f>
        <v>82237</v>
      </c>
      <c r="M211" s="1">
        <f>VLOOKUP($B211,'1か月一覧'!$A:$AH,'2か月一覧'!M$1,FALSE)+VLOOKUP($C211,'1か月一覧'!$A:$AH,'2か月一覧'!M$1,FALSE)</f>
        <v>246137</v>
      </c>
      <c r="N211" s="1">
        <f>VLOOKUP($B211,'1か月一覧'!$A:$AH,'2か月一覧'!N$1,FALSE)+VLOOKUP($C211,'1か月一覧'!$A:$AH,'2か月一覧'!N$1,FALSE)</f>
        <v>43955</v>
      </c>
      <c r="O211" s="1">
        <f>VLOOKUP($B211,'1か月一覧'!$A:$AH,'2か月一覧'!O$1,FALSE)+VLOOKUP($C211,'1か月一覧'!$A:$AH,'2か月一覧'!O$1,FALSE)</f>
        <v>39918</v>
      </c>
      <c r="P211" s="1">
        <f>VLOOKUP($B211,'1か月一覧'!$A:$AH,'2か月一覧'!P$1,FALSE)+VLOOKUP($C211,'1か月一覧'!$A:$AH,'2か月一覧'!P$1,FALSE)</f>
        <v>39918</v>
      </c>
      <c r="Q211" s="1">
        <f>VLOOKUP($B211,'1か月一覧'!$A:$AH,'2か月一覧'!Q$1,FALSE)+VLOOKUP($C211,'1か月一覧'!$A:$AH,'2か月一覧'!Q$1,FALSE)</f>
        <v>39918</v>
      </c>
      <c r="R211" s="1">
        <f>VLOOKUP($B211,'1か月一覧'!$A:$AH,'2か月一覧'!R$1,FALSE)+VLOOKUP($C211,'1か月一覧'!$A:$AH,'2か月一覧'!R$1,FALSE)</f>
        <v>43462</v>
      </c>
      <c r="S211" s="1">
        <f>VLOOKUP($B211,'1か月一覧'!$A:$AH,'2か月一覧'!S$1,FALSE)+VLOOKUP($C211,'1か月一覧'!$A:$AH,'2か月一覧'!S$1,FALSE)</f>
        <v>43622</v>
      </c>
      <c r="T211" s="1">
        <f>VLOOKUP($B211,'1か月一覧'!$A:$AH,'2か月一覧'!T$1,FALSE)+VLOOKUP($C211,'1か月一覧'!$A:$AH,'2か月一覧'!T$1,FALSE)</f>
        <v>44862</v>
      </c>
      <c r="U211" s="1">
        <f>VLOOKUP($B211,'1か月一覧'!$A:$AH,'2か月一覧'!U$1,FALSE)+VLOOKUP($C211,'1か月一覧'!$A:$AH,'2か月一覧'!U$1,FALSE)</f>
        <v>45802</v>
      </c>
      <c r="V211" s="1">
        <f>VLOOKUP($B211,'1か月一覧'!$A:$AH,'2か月一覧'!V$1,FALSE)+VLOOKUP($C211,'1か月一覧'!$A:$AH,'2か月一覧'!V$1,FALSE)</f>
        <v>72762</v>
      </c>
      <c r="W211" s="1">
        <f>VLOOKUP($B211,'1か月一覧'!$A:$AH,'2か月一覧'!W$1,FALSE)+VLOOKUP($C211,'1か月一覧'!$A:$AH,'2か月一覧'!W$1,FALSE)</f>
        <v>74762</v>
      </c>
      <c r="X211" s="1">
        <f>VLOOKUP($B211,'1か月一覧'!$A:$AH,'2か月一覧'!X$1,FALSE)+VLOOKUP($C211,'1か月一覧'!$A:$AH,'2か月一覧'!X$1,FALSE)</f>
        <v>223762</v>
      </c>
      <c r="Y211" s="1">
        <f>VLOOKUP($B211,'1か月一覧'!$A:$AH,'2か月一覧'!Y$1,FALSE)+VLOOKUP($C211,'1か月一覧'!$A:$AH,'2か月一覧'!Y$1,FALSE)</f>
        <v>39960</v>
      </c>
      <c r="Z211" s="1">
        <f>VLOOKUP($B211,'1か月一覧'!$A:$AH,'2か月一覧'!Z$1,FALSE)+VLOOKUP($C211,'1か月一覧'!$A:$AH,'2か月一覧'!Z$1,FALSE)</f>
        <v>3991</v>
      </c>
      <c r="AA211" s="1">
        <f>VLOOKUP($B211,'1か月一覧'!$A:$AH,'2か月一覧'!AA$1,FALSE)+VLOOKUP($C211,'1か月一覧'!$A:$AH,'2か月一覧'!AA$1,FALSE)</f>
        <v>3991</v>
      </c>
      <c r="AB211" s="1">
        <f>VLOOKUP($B211,'1か月一覧'!$A:$AH,'2か月一覧'!AB$1,FALSE)+VLOOKUP($C211,'1か月一覧'!$A:$AH,'2か月一覧'!AB$1,FALSE)</f>
        <v>3991</v>
      </c>
      <c r="AC211" s="1">
        <f>VLOOKUP($B211,'1か月一覧'!$A:$AH,'2か月一覧'!AC$1,FALSE)+VLOOKUP($C211,'1か月一覧'!$A:$AH,'2か月一覧'!AC$1,FALSE)</f>
        <v>4345</v>
      </c>
      <c r="AD211" s="1">
        <f>VLOOKUP($B211,'1か月一覧'!$A:$AH,'2か月一覧'!AD$1,FALSE)+VLOOKUP($C211,'1か月一覧'!$A:$AH,'2か月一覧'!AD$1,FALSE)</f>
        <v>4361</v>
      </c>
      <c r="AE211" s="1">
        <f>VLOOKUP($B211,'1か月一覧'!$A:$AH,'2か月一覧'!AE$1,FALSE)+VLOOKUP($C211,'1か月一覧'!$A:$AH,'2か月一覧'!AE$1,FALSE)</f>
        <v>4485</v>
      </c>
      <c r="AF211" s="1">
        <f>VLOOKUP($B211,'1か月一覧'!$A:$AH,'2か月一覧'!AF$1,FALSE)+VLOOKUP($C211,'1か月一覧'!$A:$AH,'2か月一覧'!AF$1,FALSE)</f>
        <v>4579</v>
      </c>
      <c r="AG211" s="1">
        <f>VLOOKUP($B211,'1か月一覧'!$A:$AH,'2か月一覧'!AG$1,FALSE)+VLOOKUP($C211,'1か月一覧'!$A:$AH,'2か月一覧'!AG$1,FALSE)</f>
        <v>7275</v>
      </c>
      <c r="AH211" s="1">
        <f>VLOOKUP($B211,'1か月一覧'!$A:$AH,'2か月一覧'!AH$1,FALSE)+VLOOKUP($C211,'1か月一覧'!$A:$AH,'2か月一覧'!AH$1,FALSE)</f>
        <v>7475</v>
      </c>
      <c r="AI211" s="1">
        <f>VLOOKUP($B211,'1か月一覧'!$A:$AH,'2か月一覧'!AI$1,FALSE)+VLOOKUP($C211,'1か月一覧'!$A:$AH,'2か月一覧'!AI$1,FALSE)</f>
        <v>22375</v>
      </c>
      <c r="AJ211" s="1">
        <f>VLOOKUP($B211,'1か月一覧'!$A:$AH,'2か月一覧'!AJ$1,FALSE)+VLOOKUP($C211,'1か月一覧'!$A:$AH,'2か月一覧'!AJ$1,FALSE)</f>
        <v>3995</v>
      </c>
    </row>
    <row r="212" spans="1:36">
      <c r="A212" s="1">
        <v>208</v>
      </c>
      <c r="B212" s="1">
        <f t="shared" si="9"/>
        <v>104</v>
      </c>
      <c r="C212" s="1">
        <f t="shared" si="10"/>
        <v>104</v>
      </c>
      <c r="D212" s="1">
        <f>VLOOKUP($B212,'1か月一覧'!$A:$AH,'2か月一覧'!D$1,FALSE)+VLOOKUP($C212,'1か月一覧'!$A:$AH,'2か月一覧'!D$1,FALSE)</f>
        <v>44146</v>
      </c>
      <c r="E212" s="1">
        <f>VLOOKUP($B212,'1か月一覧'!$A:$AH,'2か月一覧'!E$1,FALSE)+VLOOKUP($C212,'1か月一覧'!$A:$AH,'2か月一覧'!E$1,FALSE)</f>
        <v>44146</v>
      </c>
      <c r="F212" s="1">
        <f>VLOOKUP($B212,'1か月一覧'!$A:$AH,'2か月一覧'!F$1,FALSE)+VLOOKUP($C212,'1か月一覧'!$A:$AH,'2か月一覧'!F$1,FALSE)</f>
        <v>44146</v>
      </c>
      <c r="G212" s="1">
        <f>VLOOKUP($B212,'1か月一覧'!$A:$AH,'2か月一覧'!G$1,FALSE)+VLOOKUP($C212,'1か月一覧'!$A:$AH,'2か月一覧'!G$1,FALSE)</f>
        <v>48044</v>
      </c>
      <c r="H212" s="1">
        <f>VLOOKUP($B212,'1か月一覧'!$A:$AH,'2か月一覧'!H$1,FALSE)+VLOOKUP($C212,'1か月一覧'!$A:$AH,'2か月一覧'!H$1,FALSE)</f>
        <v>48220</v>
      </c>
      <c r="I212" s="1">
        <f>VLOOKUP($B212,'1か月一覧'!$A:$AH,'2か月一覧'!I$1,FALSE)+VLOOKUP($C212,'1か月一覧'!$A:$AH,'2か月一覧'!I$1,FALSE)</f>
        <v>49584</v>
      </c>
      <c r="J212" s="1">
        <f>VLOOKUP($B212,'1か月一覧'!$A:$AH,'2か月一覧'!J$1,FALSE)+VLOOKUP($C212,'1か月一覧'!$A:$AH,'2か月一覧'!J$1,FALSE)</f>
        <v>50618</v>
      </c>
      <c r="K212" s="1">
        <f>VLOOKUP($B212,'1か月一覧'!$A:$AH,'2か月一覧'!K$1,FALSE)+VLOOKUP($C212,'1か月一覧'!$A:$AH,'2か月一覧'!K$1,FALSE)</f>
        <v>80274</v>
      </c>
      <c r="L212" s="1">
        <f>VLOOKUP($B212,'1か月一覧'!$A:$AH,'2か月一覧'!L$1,FALSE)+VLOOKUP($C212,'1か月一覧'!$A:$AH,'2か月一覧'!L$1,FALSE)</f>
        <v>82474</v>
      </c>
      <c r="M212" s="1">
        <f>VLOOKUP($B212,'1か月一覧'!$A:$AH,'2か月一覧'!M$1,FALSE)+VLOOKUP($C212,'1か月一覧'!$A:$AH,'2か月一覧'!M$1,FALSE)</f>
        <v>246374</v>
      </c>
      <c r="N212" s="1">
        <f>VLOOKUP($B212,'1か月一覧'!$A:$AH,'2か月一覧'!N$1,FALSE)+VLOOKUP($C212,'1か月一覧'!$A:$AH,'2か月一覧'!N$1,FALSE)</f>
        <v>44210</v>
      </c>
      <c r="O212" s="1">
        <f>VLOOKUP($B212,'1か月一覧'!$A:$AH,'2か月一覧'!O$1,FALSE)+VLOOKUP($C212,'1か月一覧'!$A:$AH,'2か月一覧'!O$1,FALSE)</f>
        <v>40134</v>
      </c>
      <c r="P212" s="1">
        <f>VLOOKUP($B212,'1か月一覧'!$A:$AH,'2か月一覧'!P$1,FALSE)+VLOOKUP($C212,'1か月一覧'!$A:$AH,'2か月一覧'!P$1,FALSE)</f>
        <v>40134</v>
      </c>
      <c r="Q212" s="1">
        <f>VLOOKUP($B212,'1か月一覧'!$A:$AH,'2か月一覧'!Q$1,FALSE)+VLOOKUP($C212,'1か月一覧'!$A:$AH,'2か月一覧'!Q$1,FALSE)</f>
        <v>40134</v>
      </c>
      <c r="R212" s="1">
        <f>VLOOKUP($B212,'1か月一覧'!$A:$AH,'2か月一覧'!R$1,FALSE)+VLOOKUP($C212,'1か月一覧'!$A:$AH,'2か月一覧'!R$1,FALSE)</f>
        <v>43678</v>
      </c>
      <c r="S212" s="1">
        <f>VLOOKUP($B212,'1か月一覧'!$A:$AH,'2か月一覧'!S$1,FALSE)+VLOOKUP($C212,'1か月一覧'!$A:$AH,'2か月一覧'!S$1,FALSE)</f>
        <v>43838</v>
      </c>
      <c r="T212" s="1">
        <f>VLOOKUP($B212,'1か月一覧'!$A:$AH,'2か月一覧'!T$1,FALSE)+VLOOKUP($C212,'1か月一覧'!$A:$AH,'2か月一覧'!T$1,FALSE)</f>
        <v>45078</v>
      </c>
      <c r="U212" s="1">
        <f>VLOOKUP($B212,'1か月一覧'!$A:$AH,'2か月一覧'!U$1,FALSE)+VLOOKUP($C212,'1か月一覧'!$A:$AH,'2か月一覧'!U$1,FALSE)</f>
        <v>46018</v>
      </c>
      <c r="V212" s="1">
        <f>VLOOKUP($B212,'1か月一覧'!$A:$AH,'2か月一覧'!V$1,FALSE)+VLOOKUP($C212,'1か月一覧'!$A:$AH,'2か月一覧'!V$1,FALSE)</f>
        <v>72978</v>
      </c>
      <c r="W212" s="1">
        <f>VLOOKUP($B212,'1か月一覧'!$A:$AH,'2か月一覧'!W$1,FALSE)+VLOOKUP($C212,'1か月一覧'!$A:$AH,'2か月一覧'!W$1,FALSE)</f>
        <v>74978</v>
      </c>
      <c r="X212" s="1">
        <f>VLOOKUP($B212,'1か月一覧'!$A:$AH,'2か月一覧'!X$1,FALSE)+VLOOKUP($C212,'1か月一覧'!$A:$AH,'2か月一覧'!X$1,FALSE)</f>
        <v>223978</v>
      </c>
      <c r="Y212" s="1">
        <f>VLOOKUP($B212,'1か月一覧'!$A:$AH,'2か月一覧'!Y$1,FALSE)+VLOOKUP($C212,'1か月一覧'!$A:$AH,'2か月一覧'!Y$1,FALSE)</f>
        <v>40192</v>
      </c>
      <c r="Z212" s="1">
        <f>VLOOKUP($B212,'1か月一覧'!$A:$AH,'2か月一覧'!Z$1,FALSE)+VLOOKUP($C212,'1か月一覧'!$A:$AH,'2か月一覧'!Z$1,FALSE)</f>
        <v>4012</v>
      </c>
      <c r="AA212" s="1">
        <f>VLOOKUP($B212,'1か月一覧'!$A:$AH,'2か月一覧'!AA$1,FALSE)+VLOOKUP($C212,'1か月一覧'!$A:$AH,'2か月一覧'!AA$1,FALSE)</f>
        <v>4012</v>
      </c>
      <c r="AB212" s="1">
        <f>VLOOKUP($B212,'1か月一覧'!$A:$AH,'2か月一覧'!AB$1,FALSE)+VLOOKUP($C212,'1か月一覧'!$A:$AH,'2か月一覧'!AB$1,FALSE)</f>
        <v>4012</v>
      </c>
      <c r="AC212" s="1">
        <f>VLOOKUP($B212,'1か月一覧'!$A:$AH,'2か月一覧'!AC$1,FALSE)+VLOOKUP($C212,'1か月一覧'!$A:$AH,'2か月一覧'!AC$1,FALSE)</f>
        <v>4366</v>
      </c>
      <c r="AD212" s="1">
        <f>VLOOKUP($B212,'1か月一覧'!$A:$AH,'2か月一覧'!AD$1,FALSE)+VLOOKUP($C212,'1か月一覧'!$A:$AH,'2か月一覧'!AD$1,FALSE)</f>
        <v>4382</v>
      </c>
      <c r="AE212" s="1">
        <f>VLOOKUP($B212,'1か月一覧'!$A:$AH,'2か月一覧'!AE$1,FALSE)+VLOOKUP($C212,'1か月一覧'!$A:$AH,'2か月一覧'!AE$1,FALSE)</f>
        <v>4506</v>
      </c>
      <c r="AF212" s="1">
        <f>VLOOKUP($B212,'1か月一覧'!$A:$AH,'2か月一覧'!AF$1,FALSE)+VLOOKUP($C212,'1か月一覧'!$A:$AH,'2か月一覧'!AF$1,FALSE)</f>
        <v>4600</v>
      </c>
      <c r="AG212" s="1">
        <f>VLOOKUP($B212,'1か月一覧'!$A:$AH,'2か月一覧'!AG$1,FALSE)+VLOOKUP($C212,'1か月一覧'!$A:$AH,'2か月一覧'!AG$1,FALSE)</f>
        <v>7296</v>
      </c>
      <c r="AH212" s="1">
        <f>VLOOKUP($B212,'1か月一覧'!$A:$AH,'2か月一覧'!AH$1,FALSE)+VLOOKUP($C212,'1か月一覧'!$A:$AH,'2か月一覧'!AH$1,FALSE)</f>
        <v>7496</v>
      </c>
      <c r="AI212" s="1">
        <f>VLOOKUP($B212,'1か月一覧'!$A:$AH,'2か月一覧'!AI$1,FALSE)+VLOOKUP($C212,'1か月一覧'!$A:$AH,'2か月一覧'!AI$1,FALSE)</f>
        <v>22396</v>
      </c>
      <c r="AJ212" s="1">
        <f>VLOOKUP($B212,'1か月一覧'!$A:$AH,'2か月一覧'!AJ$1,FALSE)+VLOOKUP($C212,'1か月一覧'!$A:$AH,'2か月一覧'!AJ$1,FALSE)</f>
        <v>4018</v>
      </c>
    </row>
    <row r="213" spans="1:36">
      <c r="A213" s="1">
        <v>209</v>
      </c>
      <c r="B213" s="1">
        <f t="shared" si="9"/>
        <v>105</v>
      </c>
      <c r="C213" s="1">
        <f t="shared" si="10"/>
        <v>104</v>
      </c>
      <c r="D213" s="1">
        <f>VLOOKUP($B213,'1か月一覧'!$A:$AH,'2か月一覧'!D$1,FALSE)+VLOOKUP($C213,'1か月一覧'!$A:$AH,'2か月一覧'!D$1,FALSE)</f>
        <v>44384</v>
      </c>
      <c r="E213" s="1">
        <f>VLOOKUP($B213,'1か月一覧'!$A:$AH,'2か月一覧'!E$1,FALSE)+VLOOKUP($C213,'1か月一覧'!$A:$AH,'2か月一覧'!E$1,FALSE)</f>
        <v>44384</v>
      </c>
      <c r="F213" s="1">
        <f>VLOOKUP($B213,'1か月一覧'!$A:$AH,'2か月一覧'!F$1,FALSE)+VLOOKUP($C213,'1か月一覧'!$A:$AH,'2か月一覧'!F$1,FALSE)</f>
        <v>44384</v>
      </c>
      <c r="G213" s="1">
        <f>VLOOKUP($B213,'1か月一覧'!$A:$AH,'2か月一覧'!G$1,FALSE)+VLOOKUP($C213,'1か月一覧'!$A:$AH,'2か月一覧'!G$1,FALSE)</f>
        <v>48282</v>
      </c>
      <c r="H213" s="1">
        <f>VLOOKUP($B213,'1か月一覧'!$A:$AH,'2か月一覧'!H$1,FALSE)+VLOOKUP($C213,'1か月一覧'!$A:$AH,'2か月一覧'!H$1,FALSE)</f>
        <v>48458</v>
      </c>
      <c r="I213" s="1">
        <f>VLOOKUP($B213,'1か月一覧'!$A:$AH,'2か月一覧'!I$1,FALSE)+VLOOKUP($C213,'1か月一覧'!$A:$AH,'2か月一覧'!I$1,FALSE)</f>
        <v>49822</v>
      </c>
      <c r="J213" s="1">
        <f>VLOOKUP($B213,'1か月一覧'!$A:$AH,'2か月一覧'!J$1,FALSE)+VLOOKUP($C213,'1か月一覧'!$A:$AH,'2か月一覧'!J$1,FALSE)</f>
        <v>50856</v>
      </c>
      <c r="K213" s="1">
        <f>VLOOKUP($B213,'1か月一覧'!$A:$AH,'2か月一覧'!K$1,FALSE)+VLOOKUP($C213,'1か月一覧'!$A:$AH,'2か月一覧'!K$1,FALSE)</f>
        <v>80512</v>
      </c>
      <c r="L213" s="1">
        <f>VLOOKUP($B213,'1か月一覧'!$A:$AH,'2か月一覧'!L$1,FALSE)+VLOOKUP($C213,'1か月一覧'!$A:$AH,'2か月一覧'!L$1,FALSE)</f>
        <v>82712</v>
      </c>
      <c r="M213" s="1">
        <f>VLOOKUP($B213,'1か月一覧'!$A:$AH,'2か月一覧'!M$1,FALSE)+VLOOKUP($C213,'1か月一覧'!$A:$AH,'2か月一覧'!M$1,FALSE)</f>
        <v>246612</v>
      </c>
      <c r="N213" s="1">
        <f>VLOOKUP($B213,'1か月一覧'!$A:$AH,'2か月一覧'!N$1,FALSE)+VLOOKUP($C213,'1か月一覧'!$A:$AH,'2か月一覧'!N$1,FALSE)</f>
        <v>44465</v>
      </c>
      <c r="O213" s="1">
        <f>VLOOKUP($B213,'1か月一覧'!$A:$AH,'2か月一覧'!O$1,FALSE)+VLOOKUP($C213,'1か月一覧'!$A:$AH,'2か月一覧'!O$1,FALSE)</f>
        <v>40350</v>
      </c>
      <c r="P213" s="1">
        <f>VLOOKUP($B213,'1か月一覧'!$A:$AH,'2か月一覧'!P$1,FALSE)+VLOOKUP($C213,'1か月一覧'!$A:$AH,'2か月一覧'!P$1,FALSE)</f>
        <v>40350</v>
      </c>
      <c r="Q213" s="1">
        <f>VLOOKUP($B213,'1か月一覧'!$A:$AH,'2か月一覧'!Q$1,FALSE)+VLOOKUP($C213,'1か月一覧'!$A:$AH,'2か月一覧'!Q$1,FALSE)</f>
        <v>40350</v>
      </c>
      <c r="R213" s="1">
        <f>VLOOKUP($B213,'1か月一覧'!$A:$AH,'2か月一覧'!R$1,FALSE)+VLOOKUP($C213,'1か月一覧'!$A:$AH,'2か月一覧'!R$1,FALSE)</f>
        <v>43894</v>
      </c>
      <c r="S213" s="1">
        <f>VLOOKUP($B213,'1か月一覧'!$A:$AH,'2か月一覧'!S$1,FALSE)+VLOOKUP($C213,'1か月一覧'!$A:$AH,'2か月一覧'!S$1,FALSE)</f>
        <v>44054</v>
      </c>
      <c r="T213" s="1">
        <f>VLOOKUP($B213,'1か月一覧'!$A:$AH,'2か月一覧'!T$1,FALSE)+VLOOKUP($C213,'1か月一覧'!$A:$AH,'2か月一覧'!T$1,FALSE)</f>
        <v>45294</v>
      </c>
      <c r="U213" s="1">
        <f>VLOOKUP($B213,'1か月一覧'!$A:$AH,'2か月一覧'!U$1,FALSE)+VLOOKUP($C213,'1か月一覧'!$A:$AH,'2か月一覧'!U$1,FALSE)</f>
        <v>46234</v>
      </c>
      <c r="V213" s="1">
        <f>VLOOKUP($B213,'1か月一覧'!$A:$AH,'2か月一覧'!V$1,FALSE)+VLOOKUP($C213,'1か月一覧'!$A:$AH,'2か月一覧'!V$1,FALSE)</f>
        <v>73194</v>
      </c>
      <c r="W213" s="1">
        <f>VLOOKUP($B213,'1か月一覧'!$A:$AH,'2か月一覧'!W$1,FALSE)+VLOOKUP($C213,'1か月一覧'!$A:$AH,'2か月一覧'!W$1,FALSE)</f>
        <v>75194</v>
      </c>
      <c r="X213" s="1">
        <f>VLOOKUP($B213,'1か月一覧'!$A:$AH,'2か月一覧'!X$1,FALSE)+VLOOKUP($C213,'1か月一覧'!$A:$AH,'2か月一覧'!X$1,FALSE)</f>
        <v>224194</v>
      </c>
      <c r="Y213" s="1">
        <f>VLOOKUP($B213,'1か月一覧'!$A:$AH,'2か月一覧'!Y$1,FALSE)+VLOOKUP($C213,'1か月一覧'!$A:$AH,'2か月一覧'!Y$1,FALSE)</f>
        <v>40424</v>
      </c>
      <c r="Z213" s="1">
        <f>VLOOKUP($B213,'1か月一覧'!$A:$AH,'2か月一覧'!Z$1,FALSE)+VLOOKUP($C213,'1か月一覧'!$A:$AH,'2か月一覧'!Z$1,FALSE)</f>
        <v>4034</v>
      </c>
      <c r="AA213" s="1">
        <f>VLOOKUP($B213,'1か月一覧'!$A:$AH,'2か月一覧'!AA$1,FALSE)+VLOOKUP($C213,'1か月一覧'!$A:$AH,'2か月一覧'!AA$1,FALSE)</f>
        <v>4034</v>
      </c>
      <c r="AB213" s="1">
        <f>VLOOKUP($B213,'1か月一覧'!$A:$AH,'2か月一覧'!AB$1,FALSE)+VLOOKUP($C213,'1か月一覧'!$A:$AH,'2か月一覧'!AB$1,FALSE)</f>
        <v>4034</v>
      </c>
      <c r="AC213" s="1">
        <f>VLOOKUP($B213,'1か月一覧'!$A:$AH,'2か月一覧'!AC$1,FALSE)+VLOOKUP($C213,'1か月一覧'!$A:$AH,'2か月一覧'!AC$1,FALSE)</f>
        <v>4388</v>
      </c>
      <c r="AD213" s="1">
        <f>VLOOKUP($B213,'1か月一覧'!$A:$AH,'2か月一覧'!AD$1,FALSE)+VLOOKUP($C213,'1か月一覧'!$A:$AH,'2か月一覧'!AD$1,FALSE)</f>
        <v>4404</v>
      </c>
      <c r="AE213" s="1">
        <f>VLOOKUP($B213,'1か月一覧'!$A:$AH,'2か月一覧'!AE$1,FALSE)+VLOOKUP($C213,'1か月一覧'!$A:$AH,'2か月一覧'!AE$1,FALSE)</f>
        <v>4528</v>
      </c>
      <c r="AF213" s="1">
        <f>VLOOKUP($B213,'1か月一覧'!$A:$AH,'2か月一覧'!AF$1,FALSE)+VLOOKUP($C213,'1か月一覧'!$A:$AH,'2か月一覧'!AF$1,FALSE)</f>
        <v>4622</v>
      </c>
      <c r="AG213" s="1">
        <f>VLOOKUP($B213,'1か月一覧'!$A:$AH,'2か月一覧'!AG$1,FALSE)+VLOOKUP($C213,'1か月一覧'!$A:$AH,'2か月一覧'!AG$1,FALSE)</f>
        <v>7318</v>
      </c>
      <c r="AH213" s="1">
        <f>VLOOKUP($B213,'1か月一覧'!$A:$AH,'2か月一覧'!AH$1,FALSE)+VLOOKUP($C213,'1か月一覧'!$A:$AH,'2か月一覧'!AH$1,FALSE)</f>
        <v>7518</v>
      </c>
      <c r="AI213" s="1">
        <f>VLOOKUP($B213,'1か月一覧'!$A:$AH,'2か月一覧'!AI$1,FALSE)+VLOOKUP($C213,'1か月一覧'!$A:$AH,'2か月一覧'!AI$1,FALSE)</f>
        <v>22418</v>
      </c>
      <c r="AJ213" s="1">
        <f>VLOOKUP($B213,'1か月一覧'!$A:$AH,'2か月一覧'!AJ$1,FALSE)+VLOOKUP($C213,'1か月一覧'!$A:$AH,'2か月一覧'!AJ$1,FALSE)</f>
        <v>4041</v>
      </c>
    </row>
    <row r="214" spans="1:36">
      <c r="A214" s="1">
        <v>210</v>
      </c>
      <c r="B214" s="1">
        <f t="shared" si="9"/>
        <v>105</v>
      </c>
      <c r="C214" s="1">
        <f t="shared" si="10"/>
        <v>105</v>
      </c>
      <c r="D214" s="1">
        <f>VLOOKUP($B214,'1か月一覧'!$A:$AH,'2か月一覧'!D$1,FALSE)+VLOOKUP($C214,'1か月一覧'!$A:$AH,'2か月一覧'!D$1,FALSE)</f>
        <v>44622</v>
      </c>
      <c r="E214" s="1">
        <f>VLOOKUP($B214,'1か月一覧'!$A:$AH,'2か月一覧'!E$1,FALSE)+VLOOKUP($C214,'1か月一覧'!$A:$AH,'2か月一覧'!E$1,FALSE)</f>
        <v>44622</v>
      </c>
      <c r="F214" s="1">
        <f>VLOOKUP($B214,'1か月一覧'!$A:$AH,'2か月一覧'!F$1,FALSE)+VLOOKUP($C214,'1か月一覧'!$A:$AH,'2か月一覧'!F$1,FALSE)</f>
        <v>44622</v>
      </c>
      <c r="G214" s="1">
        <f>VLOOKUP($B214,'1か月一覧'!$A:$AH,'2か月一覧'!G$1,FALSE)+VLOOKUP($C214,'1か月一覧'!$A:$AH,'2か月一覧'!G$1,FALSE)</f>
        <v>48520</v>
      </c>
      <c r="H214" s="1">
        <f>VLOOKUP($B214,'1か月一覧'!$A:$AH,'2か月一覧'!H$1,FALSE)+VLOOKUP($C214,'1か月一覧'!$A:$AH,'2か月一覧'!H$1,FALSE)</f>
        <v>48696</v>
      </c>
      <c r="I214" s="1">
        <f>VLOOKUP($B214,'1か月一覧'!$A:$AH,'2か月一覧'!I$1,FALSE)+VLOOKUP($C214,'1か月一覧'!$A:$AH,'2か月一覧'!I$1,FALSE)</f>
        <v>50060</v>
      </c>
      <c r="J214" s="1">
        <f>VLOOKUP($B214,'1か月一覧'!$A:$AH,'2か月一覧'!J$1,FALSE)+VLOOKUP($C214,'1か月一覧'!$A:$AH,'2か月一覧'!J$1,FALSE)</f>
        <v>51094</v>
      </c>
      <c r="K214" s="1">
        <f>VLOOKUP($B214,'1か月一覧'!$A:$AH,'2か月一覧'!K$1,FALSE)+VLOOKUP($C214,'1か月一覧'!$A:$AH,'2か月一覧'!K$1,FALSE)</f>
        <v>80750</v>
      </c>
      <c r="L214" s="1">
        <f>VLOOKUP($B214,'1か月一覧'!$A:$AH,'2か月一覧'!L$1,FALSE)+VLOOKUP($C214,'1か月一覧'!$A:$AH,'2か月一覧'!L$1,FALSE)</f>
        <v>82950</v>
      </c>
      <c r="M214" s="1">
        <f>VLOOKUP($B214,'1か月一覧'!$A:$AH,'2か月一覧'!M$1,FALSE)+VLOOKUP($C214,'1か月一覧'!$A:$AH,'2か月一覧'!M$1,FALSE)</f>
        <v>246850</v>
      </c>
      <c r="N214" s="1">
        <f>VLOOKUP($B214,'1か月一覧'!$A:$AH,'2か月一覧'!N$1,FALSE)+VLOOKUP($C214,'1か月一覧'!$A:$AH,'2か月一覧'!N$1,FALSE)</f>
        <v>44720</v>
      </c>
      <c r="O214" s="1">
        <f>VLOOKUP($B214,'1か月一覧'!$A:$AH,'2か月一覧'!O$1,FALSE)+VLOOKUP($C214,'1か月一覧'!$A:$AH,'2か月一覧'!O$1,FALSE)</f>
        <v>40566</v>
      </c>
      <c r="P214" s="1">
        <f>VLOOKUP($B214,'1か月一覧'!$A:$AH,'2か月一覧'!P$1,FALSE)+VLOOKUP($C214,'1か月一覧'!$A:$AH,'2か月一覧'!P$1,FALSE)</f>
        <v>40566</v>
      </c>
      <c r="Q214" s="1">
        <f>VLOOKUP($B214,'1か月一覧'!$A:$AH,'2か月一覧'!Q$1,FALSE)+VLOOKUP($C214,'1か月一覧'!$A:$AH,'2か月一覧'!Q$1,FALSE)</f>
        <v>40566</v>
      </c>
      <c r="R214" s="1">
        <f>VLOOKUP($B214,'1か月一覧'!$A:$AH,'2か月一覧'!R$1,FALSE)+VLOOKUP($C214,'1か月一覧'!$A:$AH,'2か月一覧'!R$1,FALSE)</f>
        <v>44110</v>
      </c>
      <c r="S214" s="1">
        <f>VLOOKUP($B214,'1か月一覧'!$A:$AH,'2か月一覧'!S$1,FALSE)+VLOOKUP($C214,'1か月一覧'!$A:$AH,'2か月一覧'!S$1,FALSE)</f>
        <v>44270</v>
      </c>
      <c r="T214" s="1">
        <f>VLOOKUP($B214,'1か月一覧'!$A:$AH,'2か月一覧'!T$1,FALSE)+VLOOKUP($C214,'1か月一覧'!$A:$AH,'2か月一覧'!T$1,FALSE)</f>
        <v>45510</v>
      </c>
      <c r="U214" s="1">
        <f>VLOOKUP($B214,'1か月一覧'!$A:$AH,'2か月一覧'!U$1,FALSE)+VLOOKUP($C214,'1か月一覧'!$A:$AH,'2か月一覧'!U$1,FALSE)</f>
        <v>46450</v>
      </c>
      <c r="V214" s="1">
        <f>VLOOKUP($B214,'1か月一覧'!$A:$AH,'2か月一覧'!V$1,FALSE)+VLOOKUP($C214,'1か月一覧'!$A:$AH,'2か月一覧'!V$1,FALSE)</f>
        <v>73410</v>
      </c>
      <c r="W214" s="1">
        <f>VLOOKUP($B214,'1か月一覧'!$A:$AH,'2か月一覧'!W$1,FALSE)+VLOOKUP($C214,'1か月一覧'!$A:$AH,'2か月一覧'!W$1,FALSE)</f>
        <v>75410</v>
      </c>
      <c r="X214" s="1">
        <f>VLOOKUP($B214,'1か月一覧'!$A:$AH,'2か月一覧'!X$1,FALSE)+VLOOKUP($C214,'1か月一覧'!$A:$AH,'2か月一覧'!X$1,FALSE)</f>
        <v>224410</v>
      </c>
      <c r="Y214" s="1">
        <f>VLOOKUP($B214,'1か月一覧'!$A:$AH,'2か月一覧'!Y$1,FALSE)+VLOOKUP($C214,'1か月一覧'!$A:$AH,'2か月一覧'!Y$1,FALSE)</f>
        <v>40656</v>
      </c>
      <c r="Z214" s="1">
        <f>VLOOKUP($B214,'1か月一覧'!$A:$AH,'2か月一覧'!Z$1,FALSE)+VLOOKUP($C214,'1か月一覧'!$A:$AH,'2か月一覧'!Z$1,FALSE)</f>
        <v>4056</v>
      </c>
      <c r="AA214" s="1">
        <f>VLOOKUP($B214,'1か月一覧'!$A:$AH,'2か月一覧'!AA$1,FALSE)+VLOOKUP($C214,'1か月一覧'!$A:$AH,'2か月一覧'!AA$1,FALSE)</f>
        <v>4056</v>
      </c>
      <c r="AB214" s="1">
        <f>VLOOKUP($B214,'1か月一覧'!$A:$AH,'2か月一覧'!AB$1,FALSE)+VLOOKUP($C214,'1か月一覧'!$A:$AH,'2か月一覧'!AB$1,FALSE)</f>
        <v>4056</v>
      </c>
      <c r="AC214" s="1">
        <f>VLOOKUP($B214,'1か月一覧'!$A:$AH,'2か月一覧'!AC$1,FALSE)+VLOOKUP($C214,'1か月一覧'!$A:$AH,'2か月一覧'!AC$1,FALSE)</f>
        <v>4410</v>
      </c>
      <c r="AD214" s="1">
        <f>VLOOKUP($B214,'1か月一覧'!$A:$AH,'2か月一覧'!AD$1,FALSE)+VLOOKUP($C214,'1か月一覧'!$A:$AH,'2か月一覧'!AD$1,FALSE)</f>
        <v>4426</v>
      </c>
      <c r="AE214" s="1">
        <f>VLOOKUP($B214,'1か月一覧'!$A:$AH,'2か月一覧'!AE$1,FALSE)+VLOOKUP($C214,'1か月一覧'!$A:$AH,'2か月一覧'!AE$1,FALSE)</f>
        <v>4550</v>
      </c>
      <c r="AF214" s="1">
        <f>VLOOKUP($B214,'1か月一覧'!$A:$AH,'2か月一覧'!AF$1,FALSE)+VLOOKUP($C214,'1か月一覧'!$A:$AH,'2か月一覧'!AF$1,FALSE)</f>
        <v>4644</v>
      </c>
      <c r="AG214" s="1">
        <f>VLOOKUP($B214,'1か月一覧'!$A:$AH,'2か月一覧'!AG$1,FALSE)+VLOOKUP($C214,'1か月一覧'!$A:$AH,'2か月一覧'!AG$1,FALSE)</f>
        <v>7340</v>
      </c>
      <c r="AH214" s="1">
        <f>VLOOKUP($B214,'1か月一覧'!$A:$AH,'2か月一覧'!AH$1,FALSE)+VLOOKUP($C214,'1か月一覧'!$A:$AH,'2か月一覧'!AH$1,FALSE)</f>
        <v>7540</v>
      </c>
      <c r="AI214" s="1">
        <f>VLOOKUP($B214,'1か月一覧'!$A:$AH,'2か月一覧'!AI$1,FALSE)+VLOOKUP($C214,'1か月一覧'!$A:$AH,'2か月一覧'!AI$1,FALSE)</f>
        <v>22440</v>
      </c>
      <c r="AJ214" s="1">
        <f>VLOOKUP($B214,'1か月一覧'!$A:$AH,'2か月一覧'!AJ$1,FALSE)+VLOOKUP($C214,'1か月一覧'!$A:$AH,'2か月一覧'!AJ$1,FALSE)</f>
        <v>4064</v>
      </c>
    </row>
    <row r="215" spans="1:36">
      <c r="A215" s="1">
        <v>211</v>
      </c>
      <c r="B215" s="1">
        <f t="shared" si="9"/>
        <v>106</v>
      </c>
      <c r="C215" s="1">
        <f t="shared" si="10"/>
        <v>105</v>
      </c>
      <c r="D215" s="1">
        <f>VLOOKUP($B215,'1か月一覧'!$A:$AH,'2か月一覧'!D$1,FALSE)+VLOOKUP($C215,'1か月一覧'!$A:$AH,'2か月一覧'!D$1,FALSE)</f>
        <v>44859</v>
      </c>
      <c r="E215" s="1">
        <f>VLOOKUP($B215,'1か月一覧'!$A:$AH,'2か月一覧'!E$1,FALSE)+VLOOKUP($C215,'1か月一覧'!$A:$AH,'2か月一覧'!E$1,FALSE)</f>
        <v>44859</v>
      </c>
      <c r="F215" s="1">
        <f>VLOOKUP($B215,'1か月一覧'!$A:$AH,'2か月一覧'!F$1,FALSE)+VLOOKUP($C215,'1か月一覧'!$A:$AH,'2か月一覧'!F$1,FALSE)</f>
        <v>44859</v>
      </c>
      <c r="G215" s="1">
        <f>VLOOKUP($B215,'1か月一覧'!$A:$AH,'2か月一覧'!G$1,FALSE)+VLOOKUP($C215,'1か月一覧'!$A:$AH,'2か月一覧'!G$1,FALSE)</f>
        <v>48758</v>
      </c>
      <c r="H215" s="1">
        <f>VLOOKUP($B215,'1か月一覧'!$A:$AH,'2か月一覧'!H$1,FALSE)+VLOOKUP($C215,'1か月一覧'!$A:$AH,'2か月一覧'!H$1,FALSE)</f>
        <v>48934</v>
      </c>
      <c r="I215" s="1">
        <f>VLOOKUP($B215,'1か月一覧'!$A:$AH,'2か月一覧'!I$1,FALSE)+VLOOKUP($C215,'1か月一覧'!$A:$AH,'2か月一覧'!I$1,FALSE)</f>
        <v>50298</v>
      </c>
      <c r="J215" s="1">
        <f>VLOOKUP($B215,'1か月一覧'!$A:$AH,'2か月一覧'!J$1,FALSE)+VLOOKUP($C215,'1か月一覧'!$A:$AH,'2か月一覧'!J$1,FALSE)</f>
        <v>51332</v>
      </c>
      <c r="K215" s="1">
        <f>VLOOKUP($B215,'1か月一覧'!$A:$AH,'2か月一覧'!K$1,FALSE)+VLOOKUP($C215,'1か月一覧'!$A:$AH,'2か月一覧'!K$1,FALSE)</f>
        <v>80988</v>
      </c>
      <c r="L215" s="1">
        <f>VLOOKUP($B215,'1か月一覧'!$A:$AH,'2か月一覧'!L$1,FALSE)+VLOOKUP($C215,'1か月一覧'!$A:$AH,'2か月一覧'!L$1,FALSE)</f>
        <v>83188</v>
      </c>
      <c r="M215" s="1">
        <f>VLOOKUP($B215,'1か月一覧'!$A:$AH,'2か月一覧'!M$1,FALSE)+VLOOKUP($C215,'1か月一覧'!$A:$AH,'2か月一覧'!M$1,FALSE)</f>
        <v>247088</v>
      </c>
      <c r="N215" s="1">
        <f>VLOOKUP($B215,'1か月一覧'!$A:$AH,'2か月一覧'!N$1,FALSE)+VLOOKUP($C215,'1か月一覧'!$A:$AH,'2か月一覧'!N$1,FALSE)</f>
        <v>44976</v>
      </c>
      <c r="O215" s="1">
        <f>VLOOKUP($B215,'1か月一覧'!$A:$AH,'2か月一覧'!O$1,FALSE)+VLOOKUP($C215,'1か月一覧'!$A:$AH,'2か月一覧'!O$1,FALSE)</f>
        <v>40782</v>
      </c>
      <c r="P215" s="1">
        <f>VLOOKUP($B215,'1か月一覧'!$A:$AH,'2か月一覧'!P$1,FALSE)+VLOOKUP($C215,'1か月一覧'!$A:$AH,'2か月一覧'!P$1,FALSE)</f>
        <v>40782</v>
      </c>
      <c r="Q215" s="1">
        <f>VLOOKUP($B215,'1か月一覧'!$A:$AH,'2か月一覧'!Q$1,FALSE)+VLOOKUP($C215,'1か月一覧'!$A:$AH,'2か月一覧'!Q$1,FALSE)</f>
        <v>40782</v>
      </c>
      <c r="R215" s="1">
        <f>VLOOKUP($B215,'1か月一覧'!$A:$AH,'2か月一覧'!R$1,FALSE)+VLOOKUP($C215,'1か月一覧'!$A:$AH,'2か月一覧'!R$1,FALSE)</f>
        <v>44326</v>
      </c>
      <c r="S215" s="1">
        <f>VLOOKUP($B215,'1か月一覧'!$A:$AH,'2か月一覧'!S$1,FALSE)+VLOOKUP($C215,'1か月一覧'!$A:$AH,'2か月一覧'!S$1,FALSE)</f>
        <v>44486</v>
      </c>
      <c r="T215" s="1">
        <f>VLOOKUP($B215,'1か月一覧'!$A:$AH,'2か月一覧'!T$1,FALSE)+VLOOKUP($C215,'1か月一覧'!$A:$AH,'2か月一覧'!T$1,FALSE)</f>
        <v>45726</v>
      </c>
      <c r="U215" s="1">
        <f>VLOOKUP($B215,'1か月一覧'!$A:$AH,'2か月一覧'!U$1,FALSE)+VLOOKUP($C215,'1か月一覧'!$A:$AH,'2か月一覧'!U$1,FALSE)</f>
        <v>46666</v>
      </c>
      <c r="V215" s="1">
        <f>VLOOKUP($B215,'1か月一覧'!$A:$AH,'2か月一覧'!V$1,FALSE)+VLOOKUP($C215,'1か月一覧'!$A:$AH,'2か月一覧'!V$1,FALSE)</f>
        <v>73626</v>
      </c>
      <c r="W215" s="1">
        <f>VLOOKUP($B215,'1か月一覧'!$A:$AH,'2か月一覧'!W$1,FALSE)+VLOOKUP($C215,'1か月一覧'!$A:$AH,'2か月一覧'!W$1,FALSE)</f>
        <v>75626</v>
      </c>
      <c r="X215" s="1">
        <f>VLOOKUP($B215,'1か月一覧'!$A:$AH,'2か月一覧'!X$1,FALSE)+VLOOKUP($C215,'1か月一覧'!$A:$AH,'2か月一覧'!X$1,FALSE)</f>
        <v>224626</v>
      </c>
      <c r="Y215" s="1">
        <f>VLOOKUP($B215,'1か月一覧'!$A:$AH,'2か月一覧'!Y$1,FALSE)+VLOOKUP($C215,'1か月一覧'!$A:$AH,'2か月一覧'!Y$1,FALSE)</f>
        <v>40888</v>
      </c>
      <c r="Z215" s="1">
        <f>VLOOKUP($B215,'1か月一覧'!$A:$AH,'2か月一覧'!Z$1,FALSE)+VLOOKUP($C215,'1か月一覧'!$A:$AH,'2か月一覧'!Z$1,FALSE)</f>
        <v>4077</v>
      </c>
      <c r="AA215" s="1">
        <f>VLOOKUP($B215,'1か月一覧'!$A:$AH,'2か月一覧'!AA$1,FALSE)+VLOOKUP($C215,'1か月一覧'!$A:$AH,'2か月一覧'!AA$1,FALSE)</f>
        <v>4077</v>
      </c>
      <c r="AB215" s="1">
        <f>VLOOKUP($B215,'1か月一覧'!$A:$AH,'2か月一覧'!AB$1,FALSE)+VLOOKUP($C215,'1か月一覧'!$A:$AH,'2か月一覧'!AB$1,FALSE)</f>
        <v>4077</v>
      </c>
      <c r="AC215" s="1">
        <f>VLOOKUP($B215,'1か月一覧'!$A:$AH,'2か月一覧'!AC$1,FALSE)+VLOOKUP($C215,'1か月一覧'!$A:$AH,'2か月一覧'!AC$1,FALSE)</f>
        <v>4432</v>
      </c>
      <c r="AD215" s="1">
        <f>VLOOKUP($B215,'1か月一覧'!$A:$AH,'2か月一覧'!AD$1,FALSE)+VLOOKUP($C215,'1か月一覧'!$A:$AH,'2か月一覧'!AD$1,FALSE)</f>
        <v>4448</v>
      </c>
      <c r="AE215" s="1">
        <f>VLOOKUP($B215,'1か月一覧'!$A:$AH,'2か月一覧'!AE$1,FALSE)+VLOOKUP($C215,'1か月一覧'!$A:$AH,'2か月一覧'!AE$1,FALSE)</f>
        <v>4572</v>
      </c>
      <c r="AF215" s="1">
        <f>VLOOKUP($B215,'1か月一覧'!$A:$AH,'2か月一覧'!AF$1,FALSE)+VLOOKUP($C215,'1か月一覧'!$A:$AH,'2か月一覧'!AF$1,FALSE)</f>
        <v>4666</v>
      </c>
      <c r="AG215" s="1">
        <f>VLOOKUP($B215,'1か月一覧'!$A:$AH,'2か月一覧'!AG$1,FALSE)+VLOOKUP($C215,'1か月一覧'!$A:$AH,'2か月一覧'!AG$1,FALSE)</f>
        <v>7362</v>
      </c>
      <c r="AH215" s="1">
        <f>VLOOKUP($B215,'1か月一覧'!$A:$AH,'2か月一覧'!AH$1,FALSE)+VLOOKUP($C215,'1か月一覧'!$A:$AH,'2か月一覧'!AH$1,FALSE)</f>
        <v>7562</v>
      </c>
      <c r="AI215" s="1">
        <f>VLOOKUP($B215,'1か月一覧'!$A:$AH,'2か月一覧'!AI$1,FALSE)+VLOOKUP($C215,'1か月一覧'!$A:$AH,'2か月一覧'!AI$1,FALSE)</f>
        <v>22462</v>
      </c>
      <c r="AJ215" s="1">
        <f>VLOOKUP($B215,'1か月一覧'!$A:$AH,'2か月一覧'!AJ$1,FALSE)+VLOOKUP($C215,'1か月一覧'!$A:$AH,'2か月一覧'!AJ$1,FALSE)</f>
        <v>4088</v>
      </c>
    </row>
    <row r="216" spans="1:36">
      <c r="A216" s="1">
        <v>212</v>
      </c>
      <c r="B216" s="1">
        <f t="shared" si="9"/>
        <v>106</v>
      </c>
      <c r="C216" s="1">
        <f t="shared" si="10"/>
        <v>106</v>
      </c>
      <c r="D216" s="1">
        <f>VLOOKUP($B216,'1か月一覧'!$A:$AH,'2か月一覧'!D$1,FALSE)+VLOOKUP($C216,'1か月一覧'!$A:$AH,'2か月一覧'!D$1,FALSE)</f>
        <v>45096</v>
      </c>
      <c r="E216" s="1">
        <f>VLOOKUP($B216,'1か月一覧'!$A:$AH,'2か月一覧'!E$1,FALSE)+VLOOKUP($C216,'1か月一覧'!$A:$AH,'2か月一覧'!E$1,FALSE)</f>
        <v>45096</v>
      </c>
      <c r="F216" s="1">
        <f>VLOOKUP($B216,'1か月一覧'!$A:$AH,'2か月一覧'!F$1,FALSE)+VLOOKUP($C216,'1か月一覧'!$A:$AH,'2か月一覧'!F$1,FALSE)</f>
        <v>45096</v>
      </c>
      <c r="G216" s="1">
        <f>VLOOKUP($B216,'1か月一覧'!$A:$AH,'2か月一覧'!G$1,FALSE)+VLOOKUP($C216,'1か月一覧'!$A:$AH,'2か月一覧'!G$1,FALSE)</f>
        <v>48996</v>
      </c>
      <c r="H216" s="1">
        <f>VLOOKUP($B216,'1か月一覧'!$A:$AH,'2か月一覧'!H$1,FALSE)+VLOOKUP($C216,'1か月一覧'!$A:$AH,'2か月一覧'!H$1,FALSE)</f>
        <v>49172</v>
      </c>
      <c r="I216" s="1">
        <f>VLOOKUP($B216,'1か月一覧'!$A:$AH,'2か月一覧'!I$1,FALSE)+VLOOKUP($C216,'1か月一覧'!$A:$AH,'2か月一覧'!I$1,FALSE)</f>
        <v>50536</v>
      </c>
      <c r="J216" s="1">
        <f>VLOOKUP($B216,'1か月一覧'!$A:$AH,'2か月一覧'!J$1,FALSE)+VLOOKUP($C216,'1か月一覧'!$A:$AH,'2か月一覧'!J$1,FALSE)</f>
        <v>51570</v>
      </c>
      <c r="K216" s="1">
        <f>VLOOKUP($B216,'1か月一覧'!$A:$AH,'2か月一覧'!K$1,FALSE)+VLOOKUP($C216,'1か月一覧'!$A:$AH,'2か月一覧'!K$1,FALSE)</f>
        <v>81226</v>
      </c>
      <c r="L216" s="1">
        <f>VLOOKUP($B216,'1か月一覧'!$A:$AH,'2か月一覧'!L$1,FALSE)+VLOOKUP($C216,'1か月一覧'!$A:$AH,'2か月一覧'!L$1,FALSE)</f>
        <v>83426</v>
      </c>
      <c r="M216" s="1">
        <f>VLOOKUP($B216,'1か月一覧'!$A:$AH,'2か月一覧'!M$1,FALSE)+VLOOKUP($C216,'1か月一覧'!$A:$AH,'2か月一覧'!M$1,FALSE)</f>
        <v>247326</v>
      </c>
      <c r="N216" s="1">
        <f>VLOOKUP($B216,'1か月一覧'!$A:$AH,'2か月一覧'!N$1,FALSE)+VLOOKUP($C216,'1か月一覧'!$A:$AH,'2か月一覧'!N$1,FALSE)</f>
        <v>45232</v>
      </c>
      <c r="O216" s="1">
        <f>VLOOKUP($B216,'1か月一覧'!$A:$AH,'2か月一覧'!O$1,FALSE)+VLOOKUP($C216,'1か月一覧'!$A:$AH,'2か月一覧'!O$1,FALSE)</f>
        <v>40998</v>
      </c>
      <c r="P216" s="1">
        <f>VLOOKUP($B216,'1か月一覧'!$A:$AH,'2か月一覧'!P$1,FALSE)+VLOOKUP($C216,'1か月一覧'!$A:$AH,'2か月一覧'!P$1,FALSE)</f>
        <v>40998</v>
      </c>
      <c r="Q216" s="1">
        <f>VLOOKUP($B216,'1か月一覧'!$A:$AH,'2か月一覧'!Q$1,FALSE)+VLOOKUP($C216,'1か月一覧'!$A:$AH,'2か月一覧'!Q$1,FALSE)</f>
        <v>40998</v>
      </c>
      <c r="R216" s="1">
        <f>VLOOKUP($B216,'1か月一覧'!$A:$AH,'2か月一覧'!R$1,FALSE)+VLOOKUP($C216,'1か月一覧'!$A:$AH,'2か月一覧'!R$1,FALSE)</f>
        <v>44542</v>
      </c>
      <c r="S216" s="1">
        <f>VLOOKUP($B216,'1か月一覧'!$A:$AH,'2か月一覧'!S$1,FALSE)+VLOOKUP($C216,'1か月一覧'!$A:$AH,'2か月一覧'!S$1,FALSE)</f>
        <v>44702</v>
      </c>
      <c r="T216" s="1">
        <f>VLOOKUP($B216,'1か月一覧'!$A:$AH,'2か月一覧'!T$1,FALSE)+VLOOKUP($C216,'1か月一覧'!$A:$AH,'2か月一覧'!T$1,FALSE)</f>
        <v>45942</v>
      </c>
      <c r="U216" s="1">
        <f>VLOOKUP($B216,'1か月一覧'!$A:$AH,'2か月一覧'!U$1,FALSE)+VLOOKUP($C216,'1か月一覧'!$A:$AH,'2か月一覧'!U$1,FALSE)</f>
        <v>46882</v>
      </c>
      <c r="V216" s="1">
        <f>VLOOKUP($B216,'1か月一覧'!$A:$AH,'2か月一覧'!V$1,FALSE)+VLOOKUP($C216,'1か月一覧'!$A:$AH,'2か月一覧'!V$1,FALSE)</f>
        <v>73842</v>
      </c>
      <c r="W216" s="1">
        <f>VLOOKUP($B216,'1か月一覧'!$A:$AH,'2か月一覧'!W$1,FALSE)+VLOOKUP($C216,'1か月一覧'!$A:$AH,'2か月一覧'!W$1,FALSE)</f>
        <v>75842</v>
      </c>
      <c r="X216" s="1">
        <f>VLOOKUP($B216,'1か月一覧'!$A:$AH,'2か月一覧'!X$1,FALSE)+VLOOKUP($C216,'1か月一覧'!$A:$AH,'2か月一覧'!X$1,FALSE)</f>
        <v>224842</v>
      </c>
      <c r="Y216" s="1">
        <f>VLOOKUP($B216,'1か月一覧'!$A:$AH,'2か月一覧'!Y$1,FALSE)+VLOOKUP($C216,'1か月一覧'!$A:$AH,'2か月一覧'!Y$1,FALSE)</f>
        <v>41120</v>
      </c>
      <c r="Z216" s="1">
        <f>VLOOKUP($B216,'1か月一覧'!$A:$AH,'2か月一覧'!Z$1,FALSE)+VLOOKUP($C216,'1か月一覧'!$A:$AH,'2か月一覧'!Z$1,FALSE)</f>
        <v>4098</v>
      </c>
      <c r="AA216" s="1">
        <f>VLOOKUP($B216,'1か月一覧'!$A:$AH,'2か月一覧'!AA$1,FALSE)+VLOOKUP($C216,'1か月一覧'!$A:$AH,'2か月一覧'!AA$1,FALSE)</f>
        <v>4098</v>
      </c>
      <c r="AB216" s="1">
        <f>VLOOKUP($B216,'1か月一覧'!$A:$AH,'2か月一覧'!AB$1,FALSE)+VLOOKUP($C216,'1か月一覧'!$A:$AH,'2か月一覧'!AB$1,FALSE)</f>
        <v>4098</v>
      </c>
      <c r="AC216" s="1">
        <f>VLOOKUP($B216,'1か月一覧'!$A:$AH,'2か月一覧'!AC$1,FALSE)+VLOOKUP($C216,'1か月一覧'!$A:$AH,'2か月一覧'!AC$1,FALSE)</f>
        <v>4454</v>
      </c>
      <c r="AD216" s="1">
        <f>VLOOKUP($B216,'1か月一覧'!$A:$AH,'2か月一覧'!AD$1,FALSE)+VLOOKUP($C216,'1か月一覧'!$A:$AH,'2か月一覧'!AD$1,FALSE)</f>
        <v>4470</v>
      </c>
      <c r="AE216" s="1">
        <f>VLOOKUP($B216,'1か月一覧'!$A:$AH,'2か月一覧'!AE$1,FALSE)+VLOOKUP($C216,'1か月一覧'!$A:$AH,'2か月一覧'!AE$1,FALSE)</f>
        <v>4594</v>
      </c>
      <c r="AF216" s="1">
        <f>VLOOKUP($B216,'1か月一覧'!$A:$AH,'2か月一覧'!AF$1,FALSE)+VLOOKUP($C216,'1か月一覧'!$A:$AH,'2か月一覧'!AF$1,FALSE)</f>
        <v>4688</v>
      </c>
      <c r="AG216" s="1">
        <f>VLOOKUP($B216,'1か月一覧'!$A:$AH,'2か月一覧'!AG$1,FALSE)+VLOOKUP($C216,'1か月一覧'!$A:$AH,'2か月一覧'!AG$1,FALSE)</f>
        <v>7384</v>
      </c>
      <c r="AH216" s="1">
        <f>VLOOKUP($B216,'1か月一覧'!$A:$AH,'2か月一覧'!AH$1,FALSE)+VLOOKUP($C216,'1か月一覧'!$A:$AH,'2か月一覧'!AH$1,FALSE)</f>
        <v>7584</v>
      </c>
      <c r="AI216" s="1">
        <f>VLOOKUP($B216,'1か月一覧'!$A:$AH,'2か月一覧'!AI$1,FALSE)+VLOOKUP($C216,'1か月一覧'!$A:$AH,'2か月一覧'!AI$1,FALSE)</f>
        <v>22484</v>
      </c>
      <c r="AJ216" s="1">
        <f>VLOOKUP($B216,'1か月一覧'!$A:$AH,'2か月一覧'!AJ$1,FALSE)+VLOOKUP($C216,'1か月一覧'!$A:$AH,'2か月一覧'!AJ$1,FALSE)</f>
        <v>4112</v>
      </c>
    </row>
    <row r="217" spans="1:36">
      <c r="A217" s="1">
        <v>213</v>
      </c>
      <c r="B217" s="1">
        <f t="shared" si="9"/>
        <v>107</v>
      </c>
      <c r="C217" s="1">
        <f t="shared" si="10"/>
        <v>106</v>
      </c>
      <c r="D217" s="1">
        <f>VLOOKUP($B217,'1か月一覧'!$A:$AH,'2か月一覧'!D$1,FALSE)+VLOOKUP($C217,'1か月一覧'!$A:$AH,'2か月一覧'!D$1,FALSE)</f>
        <v>45334</v>
      </c>
      <c r="E217" s="1">
        <f>VLOOKUP($B217,'1か月一覧'!$A:$AH,'2か月一覧'!E$1,FALSE)+VLOOKUP($C217,'1か月一覧'!$A:$AH,'2か月一覧'!E$1,FALSE)</f>
        <v>45334</v>
      </c>
      <c r="F217" s="1">
        <f>VLOOKUP($B217,'1か月一覧'!$A:$AH,'2か月一覧'!F$1,FALSE)+VLOOKUP($C217,'1か月一覧'!$A:$AH,'2か月一覧'!F$1,FALSE)</f>
        <v>45334</v>
      </c>
      <c r="G217" s="1">
        <f>VLOOKUP($B217,'1か月一覧'!$A:$AH,'2か月一覧'!G$1,FALSE)+VLOOKUP($C217,'1か月一覧'!$A:$AH,'2か月一覧'!G$1,FALSE)</f>
        <v>49233</v>
      </c>
      <c r="H217" s="1">
        <f>VLOOKUP($B217,'1か月一覧'!$A:$AH,'2か月一覧'!H$1,FALSE)+VLOOKUP($C217,'1か月一覧'!$A:$AH,'2か月一覧'!H$1,FALSE)</f>
        <v>49409</v>
      </c>
      <c r="I217" s="1">
        <f>VLOOKUP($B217,'1か月一覧'!$A:$AH,'2か月一覧'!I$1,FALSE)+VLOOKUP($C217,'1か月一覧'!$A:$AH,'2か月一覧'!I$1,FALSE)</f>
        <v>50773</v>
      </c>
      <c r="J217" s="1">
        <f>VLOOKUP($B217,'1か月一覧'!$A:$AH,'2か月一覧'!J$1,FALSE)+VLOOKUP($C217,'1か月一覧'!$A:$AH,'2か月一覧'!J$1,FALSE)</f>
        <v>51807</v>
      </c>
      <c r="K217" s="1">
        <f>VLOOKUP($B217,'1か月一覧'!$A:$AH,'2か月一覧'!K$1,FALSE)+VLOOKUP($C217,'1か月一覧'!$A:$AH,'2か月一覧'!K$1,FALSE)</f>
        <v>81463</v>
      </c>
      <c r="L217" s="1">
        <f>VLOOKUP($B217,'1か月一覧'!$A:$AH,'2か月一覧'!L$1,FALSE)+VLOOKUP($C217,'1か月一覧'!$A:$AH,'2か月一覧'!L$1,FALSE)</f>
        <v>83663</v>
      </c>
      <c r="M217" s="1">
        <f>VLOOKUP($B217,'1か月一覧'!$A:$AH,'2か月一覧'!M$1,FALSE)+VLOOKUP($C217,'1か月一覧'!$A:$AH,'2か月一覧'!M$1,FALSE)</f>
        <v>247563</v>
      </c>
      <c r="N217" s="1">
        <f>VLOOKUP($B217,'1か月一覧'!$A:$AH,'2か月一覧'!N$1,FALSE)+VLOOKUP($C217,'1か月一覧'!$A:$AH,'2か月一覧'!N$1,FALSE)</f>
        <v>45487</v>
      </c>
      <c r="O217" s="1">
        <f>VLOOKUP($B217,'1か月一覧'!$A:$AH,'2か月一覧'!O$1,FALSE)+VLOOKUP($C217,'1か月一覧'!$A:$AH,'2か月一覧'!O$1,FALSE)</f>
        <v>41214</v>
      </c>
      <c r="P217" s="1">
        <f>VLOOKUP($B217,'1か月一覧'!$A:$AH,'2か月一覧'!P$1,FALSE)+VLOOKUP($C217,'1か月一覧'!$A:$AH,'2か月一覧'!P$1,FALSE)</f>
        <v>41214</v>
      </c>
      <c r="Q217" s="1">
        <f>VLOOKUP($B217,'1か月一覧'!$A:$AH,'2か月一覧'!Q$1,FALSE)+VLOOKUP($C217,'1か月一覧'!$A:$AH,'2か月一覧'!Q$1,FALSE)</f>
        <v>41214</v>
      </c>
      <c r="R217" s="1">
        <f>VLOOKUP($B217,'1か月一覧'!$A:$AH,'2か月一覧'!R$1,FALSE)+VLOOKUP($C217,'1か月一覧'!$A:$AH,'2か月一覧'!R$1,FALSE)</f>
        <v>44758</v>
      </c>
      <c r="S217" s="1">
        <f>VLOOKUP($B217,'1か月一覧'!$A:$AH,'2か月一覧'!S$1,FALSE)+VLOOKUP($C217,'1か月一覧'!$A:$AH,'2か月一覧'!S$1,FALSE)</f>
        <v>44918</v>
      </c>
      <c r="T217" s="1">
        <f>VLOOKUP($B217,'1か月一覧'!$A:$AH,'2か月一覧'!T$1,FALSE)+VLOOKUP($C217,'1か月一覧'!$A:$AH,'2か月一覧'!T$1,FALSE)</f>
        <v>46158</v>
      </c>
      <c r="U217" s="1">
        <f>VLOOKUP($B217,'1か月一覧'!$A:$AH,'2か月一覧'!U$1,FALSE)+VLOOKUP($C217,'1か月一覧'!$A:$AH,'2か月一覧'!U$1,FALSE)</f>
        <v>47098</v>
      </c>
      <c r="V217" s="1">
        <f>VLOOKUP($B217,'1か月一覧'!$A:$AH,'2か月一覧'!V$1,FALSE)+VLOOKUP($C217,'1か月一覧'!$A:$AH,'2か月一覧'!V$1,FALSE)</f>
        <v>74058</v>
      </c>
      <c r="W217" s="1">
        <f>VLOOKUP($B217,'1か月一覧'!$A:$AH,'2か月一覧'!W$1,FALSE)+VLOOKUP($C217,'1か月一覧'!$A:$AH,'2か月一覧'!W$1,FALSE)</f>
        <v>76058</v>
      </c>
      <c r="X217" s="1">
        <f>VLOOKUP($B217,'1か月一覧'!$A:$AH,'2か月一覧'!X$1,FALSE)+VLOOKUP($C217,'1か月一覧'!$A:$AH,'2か月一覧'!X$1,FALSE)</f>
        <v>225058</v>
      </c>
      <c r="Y217" s="1">
        <f>VLOOKUP($B217,'1か月一覧'!$A:$AH,'2か月一覧'!Y$1,FALSE)+VLOOKUP($C217,'1か月一覧'!$A:$AH,'2か月一覧'!Y$1,FALSE)</f>
        <v>41352</v>
      </c>
      <c r="Z217" s="1">
        <f>VLOOKUP($B217,'1か月一覧'!$A:$AH,'2か月一覧'!Z$1,FALSE)+VLOOKUP($C217,'1か月一覧'!$A:$AH,'2か月一覧'!Z$1,FALSE)</f>
        <v>4120</v>
      </c>
      <c r="AA217" s="1">
        <f>VLOOKUP($B217,'1か月一覧'!$A:$AH,'2か月一覧'!AA$1,FALSE)+VLOOKUP($C217,'1か月一覧'!$A:$AH,'2か月一覧'!AA$1,FALSE)</f>
        <v>4120</v>
      </c>
      <c r="AB217" s="1">
        <f>VLOOKUP($B217,'1か月一覧'!$A:$AH,'2か月一覧'!AB$1,FALSE)+VLOOKUP($C217,'1か月一覧'!$A:$AH,'2か月一覧'!AB$1,FALSE)</f>
        <v>4120</v>
      </c>
      <c r="AC217" s="1">
        <f>VLOOKUP($B217,'1か月一覧'!$A:$AH,'2か月一覧'!AC$1,FALSE)+VLOOKUP($C217,'1か月一覧'!$A:$AH,'2か月一覧'!AC$1,FALSE)</f>
        <v>4475</v>
      </c>
      <c r="AD217" s="1">
        <f>VLOOKUP($B217,'1か月一覧'!$A:$AH,'2か月一覧'!AD$1,FALSE)+VLOOKUP($C217,'1か月一覧'!$A:$AH,'2か月一覧'!AD$1,FALSE)</f>
        <v>4491</v>
      </c>
      <c r="AE217" s="1">
        <f>VLOOKUP($B217,'1か月一覧'!$A:$AH,'2か月一覧'!AE$1,FALSE)+VLOOKUP($C217,'1か月一覧'!$A:$AH,'2か月一覧'!AE$1,FALSE)</f>
        <v>4615</v>
      </c>
      <c r="AF217" s="1">
        <f>VLOOKUP($B217,'1か月一覧'!$A:$AH,'2か月一覧'!AF$1,FALSE)+VLOOKUP($C217,'1か月一覧'!$A:$AH,'2か月一覧'!AF$1,FALSE)</f>
        <v>4709</v>
      </c>
      <c r="AG217" s="1">
        <f>VLOOKUP($B217,'1か月一覧'!$A:$AH,'2か月一覧'!AG$1,FALSE)+VLOOKUP($C217,'1か月一覧'!$A:$AH,'2か月一覧'!AG$1,FALSE)</f>
        <v>7405</v>
      </c>
      <c r="AH217" s="1">
        <f>VLOOKUP($B217,'1か月一覧'!$A:$AH,'2か月一覧'!AH$1,FALSE)+VLOOKUP($C217,'1か月一覧'!$A:$AH,'2か月一覧'!AH$1,FALSE)</f>
        <v>7605</v>
      </c>
      <c r="AI217" s="1">
        <f>VLOOKUP($B217,'1か月一覧'!$A:$AH,'2か月一覧'!AI$1,FALSE)+VLOOKUP($C217,'1か月一覧'!$A:$AH,'2か月一覧'!AI$1,FALSE)</f>
        <v>22505</v>
      </c>
      <c r="AJ217" s="1">
        <f>VLOOKUP($B217,'1か月一覧'!$A:$AH,'2か月一覧'!AJ$1,FALSE)+VLOOKUP($C217,'1か月一覧'!$A:$AH,'2か月一覧'!AJ$1,FALSE)</f>
        <v>4135</v>
      </c>
    </row>
    <row r="218" spans="1:36">
      <c r="A218" s="1">
        <v>214</v>
      </c>
      <c r="B218" s="1">
        <f t="shared" si="9"/>
        <v>107</v>
      </c>
      <c r="C218" s="1">
        <f t="shared" si="10"/>
        <v>107</v>
      </c>
      <c r="D218" s="1">
        <f>VLOOKUP($B218,'1か月一覧'!$A:$AH,'2か月一覧'!D$1,FALSE)+VLOOKUP($C218,'1か月一覧'!$A:$AH,'2か月一覧'!D$1,FALSE)</f>
        <v>45572</v>
      </c>
      <c r="E218" s="1">
        <f>VLOOKUP($B218,'1か月一覧'!$A:$AH,'2か月一覧'!E$1,FALSE)+VLOOKUP($C218,'1か月一覧'!$A:$AH,'2か月一覧'!E$1,FALSE)</f>
        <v>45572</v>
      </c>
      <c r="F218" s="1">
        <f>VLOOKUP($B218,'1か月一覧'!$A:$AH,'2か月一覧'!F$1,FALSE)+VLOOKUP($C218,'1か月一覧'!$A:$AH,'2か月一覧'!F$1,FALSE)</f>
        <v>45572</v>
      </c>
      <c r="G218" s="1">
        <f>VLOOKUP($B218,'1か月一覧'!$A:$AH,'2か月一覧'!G$1,FALSE)+VLOOKUP($C218,'1か月一覧'!$A:$AH,'2か月一覧'!G$1,FALSE)</f>
        <v>49470</v>
      </c>
      <c r="H218" s="1">
        <f>VLOOKUP($B218,'1か月一覧'!$A:$AH,'2か月一覧'!H$1,FALSE)+VLOOKUP($C218,'1か月一覧'!$A:$AH,'2か月一覧'!H$1,FALSE)</f>
        <v>49646</v>
      </c>
      <c r="I218" s="1">
        <f>VLOOKUP($B218,'1か月一覧'!$A:$AH,'2か月一覧'!I$1,FALSE)+VLOOKUP($C218,'1か月一覧'!$A:$AH,'2か月一覧'!I$1,FALSE)</f>
        <v>51010</v>
      </c>
      <c r="J218" s="1">
        <f>VLOOKUP($B218,'1か月一覧'!$A:$AH,'2か月一覧'!J$1,FALSE)+VLOOKUP($C218,'1か月一覧'!$A:$AH,'2か月一覧'!J$1,FALSE)</f>
        <v>52044</v>
      </c>
      <c r="K218" s="1">
        <f>VLOOKUP($B218,'1か月一覧'!$A:$AH,'2か月一覧'!K$1,FALSE)+VLOOKUP($C218,'1か月一覧'!$A:$AH,'2か月一覧'!K$1,FALSE)</f>
        <v>81700</v>
      </c>
      <c r="L218" s="1">
        <f>VLOOKUP($B218,'1か月一覧'!$A:$AH,'2か月一覧'!L$1,FALSE)+VLOOKUP($C218,'1か月一覧'!$A:$AH,'2か月一覧'!L$1,FALSE)</f>
        <v>83900</v>
      </c>
      <c r="M218" s="1">
        <f>VLOOKUP($B218,'1か月一覧'!$A:$AH,'2か月一覧'!M$1,FALSE)+VLOOKUP($C218,'1か月一覧'!$A:$AH,'2か月一覧'!M$1,FALSE)</f>
        <v>247800</v>
      </c>
      <c r="N218" s="1">
        <f>VLOOKUP($B218,'1か月一覧'!$A:$AH,'2か月一覧'!N$1,FALSE)+VLOOKUP($C218,'1か月一覧'!$A:$AH,'2か月一覧'!N$1,FALSE)</f>
        <v>45742</v>
      </c>
      <c r="O218" s="1">
        <f>VLOOKUP($B218,'1か月一覧'!$A:$AH,'2か月一覧'!O$1,FALSE)+VLOOKUP($C218,'1か月一覧'!$A:$AH,'2か月一覧'!O$1,FALSE)</f>
        <v>41430</v>
      </c>
      <c r="P218" s="1">
        <f>VLOOKUP($B218,'1か月一覧'!$A:$AH,'2か月一覧'!P$1,FALSE)+VLOOKUP($C218,'1か月一覧'!$A:$AH,'2か月一覧'!P$1,FALSE)</f>
        <v>41430</v>
      </c>
      <c r="Q218" s="1">
        <f>VLOOKUP($B218,'1か月一覧'!$A:$AH,'2か月一覧'!Q$1,FALSE)+VLOOKUP($C218,'1か月一覧'!$A:$AH,'2か月一覧'!Q$1,FALSE)</f>
        <v>41430</v>
      </c>
      <c r="R218" s="1">
        <f>VLOOKUP($B218,'1か月一覧'!$A:$AH,'2か月一覧'!R$1,FALSE)+VLOOKUP($C218,'1か月一覧'!$A:$AH,'2か月一覧'!R$1,FALSE)</f>
        <v>44974</v>
      </c>
      <c r="S218" s="1">
        <f>VLOOKUP($B218,'1か月一覧'!$A:$AH,'2か月一覧'!S$1,FALSE)+VLOOKUP($C218,'1か月一覧'!$A:$AH,'2か月一覧'!S$1,FALSE)</f>
        <v>45134</v>
      </c>
      <c r="T218" s="1">
        <f>VLOOKUP($B218,'1か月一覧'!$A:$AH,'2か月一覧'!T$1,FALSE)+VLOOKUP($C218,'1か月一覧'!$A:$AH,'2か月一覧'!T$1,FALSE)</f>
        <v>46374</v>
      </c>
      <c r="U218" s="1">
        <f>VLOOKUP($B218,'1か月一覧'!$A:$AH,'2か月一覧'!U$1,FALSE)+VLOOKUP($C218,'1か月一覧'!$A:$AH,'2か月一覧'!U$1,FALSE)</f>
        <v>47314</v>
      </c>
      <c r="V218" s="1">
        <f>VLOOKUP($B218,'1か月一覧'!$A:$AH,'2か月一覧'!V$1,FALSE)+VLOOKUP($C218,'1か月一覧'!$A:$AH,'2か月一覧'!V$1,FALSE)</f>
        <v>74274</v>
      </c>
      <c r="W218" s="1">
        <f>VLOOKUP($B218,'1か月一覧'!$A:$AH,'2か月一覧'!W$1,FALSE)+VLOOKUP($C218,'1か月一覧'!$A:$AH,'2か月一覧'!W$1,FALSE)</f>
        <v>76274</v>
      </c>
      <c r="X218" s="1">
        <f>VLOOKUP($B218,'1か月一覧'!$A:$AH,'2か月一覧'!X$1,FALSE)+VLOOKUP($C218,'1か月一覧'!$A:$AH,'2か月一覧'!X$1,FALSE)</f>
        <v>225274</v>
      </c>
      <c r="Y218" s="1">
        <f>VLOOKUP($B218,'1か月一覧'!$A:$AH,'2か月一覧'!Y$1,FALSE)+VLOOKUP($C218,'1か月一覧'!$A:$AH,'2か月一覧'!Y$1,FALSE)</f>
        <v>41584</v>
      </c>
      <c r="Z218" s="1">
        <f>VLOOKUP($B218,'1か月一覧'!$A:$AH,'2か月一覧'!Z$1,FALSE)+VLOOKUP($C218,'1か月一覧'!$A:$AH,'2か月一覧'!Z$1,FALSE)</f>
        <v>4142</v>
      </c>
      <c r="AA218" s="1">
        <f>VLOOKUP($B218,'1か月一覧'!$A:$AH,'2か月一覧'!AA$1,FALSE)+VLOOKUP($C218,'1か月一覧'!$A:$AH,'2か月一覧'!AA$1,FALSE)</f>
        <v>4142</v>
      </c>
      <c r="AB218" s="1">
        <f>VLOOKUP($B218,'1か月一覧'!$A:$AH,'2か月一覧'!AB$1,FALSE)+VLOOKUP($C218,'1か月一覧'!$A:$AH,'2か月一覧'!AB$1,FALSE)</f>
        <v>4142</v>
      </c>
      <c r="AC218" s="1">
        <f>VLOOKUP($B218,'1か月一覧'!$A:$AH,'2か月一覧'!AC$1,FALSE)+VLOOKUP($C218,'1か月一覧'!$A:$AH,'2か月一覧'!AC$1,FALSE)</f>
        <v>4496</v>
      </c>
      <c r="AD218" s="1">
        <f>VLOOKUP($B218,'1か月一覧'!$A:$AH,'2か月一覧'!AD$1,FALSE)+VLOOKUP($C218,'1か月一覧'!$A:$AH,'2か月一覧'!AD$1,FALSE)</f>
        <v>4512</v>
      </c>
      <c r="AE218" s="1">
        <f>VLOOKUP($B218,'1か月一覧'!$A:$AH,'2か月一覧'!AE$1,FALSE)+VLOOKUP($C218,'1か月一覧'!$A:$AH,'2か月一覧'!AE$1,FALSE)</f>
        <v>4636</v>
      </c>
      <c r="AF218" s="1">
        <f>VLOOKUP($B218,'1か月一覧'!$A:$AH,'2か月一覧'!AF$1,FALSE)+VLOOKUP($C218,'1か月一覧'!$A:$AH,'2か月一覧'!AF$1,FALSE)</f>
        <v>4730</v>
      </c>
      <c r="AG218" s="1">
        <f>VLOOKUP($B218,'1か月一覧'!$A:$AH,'2か月一覧'!AG$1,FALSE)+VLOOKUP($C218,'1か月一覧'!$A:$AH,'2か月一覧'!AG$1,FALSE)</f>
        <v>7426</v>
      </c>
      <c r="AH218" s="1">
        <f>VLOOKUP($B218,'1か月一覧'!$A:$AH,'2か月一覧'!AH$1,FALSE)+VLOOKUP($C218,'1か月一覧'!$A:$AH,'2か月一覧'!AH$1,FALSE)</f>
        <v>7626</v>
      </c>
      <c r="AI218" s="1">
        <f>VLOOKUP($B218,'1か月一覧'!$A:$AH,'2か月一覧'!AI$1,FALSE)+VLOOKUP($C218,'1か月一覧'!$A:$AH,'2か月一覧'!AI$1,FALSE)</f>
        <v>22526</v>
      </c>
      <c r="AJ218" s="1">
        <f>VLOOKUP($B218,'1か月一覧'!$A:$AH,'2か月一覧'!AJ$1,FALSE)+VLOOKUP($C218,'1か月一覧'!$A:$AH,'2か月一覧'!AJ$1,FALSE)</f>
        <v>4158</v>
      </c>
    </row>
    <row r="219" spans="1:36">
      <c r="A219" s="1">
        <v>215</v>
      </c>
      <c r="B219" s="1">
        <f t="shared" si="9"/>
        <v>108</v>
      </c>
      <c r="C219" s="1">
        <f t="shared" si="10"/>
        <v>107</v>
      </c>
      <c r="D219" s="1">
        <f>VLOOKUP($B219,'1か月一覧'!$A:$AH,'2か月一覧'!D$1,FALSE)+VLOOKUP($C219,'1か月一覧'!$A:$AH,'2か月一覧'!D$1,FALSE)</f>
        <v>45810</v>
      </c>
      <c r="E219" s="1">
        <f>VLOOKUP($B219,'1か月一覧'!$A:$AH,'2か月一覧'!E$1,FALSE)+VLOOKUP($C219,'1か月一覧'!$A:$AH,'2か月一覧'!E$1,FALSE)</f>
        <v>45810</v>
      </c>
      <c r="F219" s="1">
        <f>VLOOKUP($B219,'1か月一覧'!$A:$AH,'2か月一覧'!F$1,FALSE)+VLOOKUP($C219,'1か月一覧'!$A:$AH,'2か月一覧'!F$1,FALSE)</f>
        <v>45810</v>
      </c>
      <c r="G219" s="1">
        <f>VLOOKUP($B219,'1か月一覧'!$A:$AH,'2か月一覧'!G$1,FALSE)+VLOOKUP($C219,'1か月一覧'!$A:$AH,'2か月一覧'!G$1,FALSE)</f>
        <v>49708</v>
      </c>
      <c r="H219" s="1">
        <f>VLOOKUP($B219,'1か月一覧'!$A:$AH,'2か月一覧'!H$1,FALSE)+VLOOKUP($C219,'1か月一覧'!$A:$AH,'2か月一覧'!H$1,FALSE)</f>
        <v>49884</v>
      </c>
      <c r="I219" s="1">
        <f>VLOOKUP($B219,'1か月一覧'!$A:$AH,'2か月一覧'!I$1,FALSE)+VLOOKUP($C219,'1か月一覧'!$A:$AH,'2か月一覧'!I$1,FALSE)</f>
        <v>51248</v>
      </c>
      <c r="J219" s="1">
        <f>VLOOKUP($B219,'1か月一覧'!$A:$AH,'2か月一覧'!J$1,FALSE)+VLOOKUP($C219,'1か月一覧'!$A:$AH,'2か月一覧'!J$1,FALSE)</f>
        <v>52282</v>
      </c>
      <c r="K219" s="1">
        <f>VLOOKUP($B219,'1か月一覧'!$A:$AH,'2か月一覧'!K$1,FALSE)+VLOOKUP($C219,'1か月一覧'!$A:$AH,'2か月一覧'!K$1,FALSE)</f>
        <v>81938</v>
      </c>
      <c r="L219" s="1">
        <f>VLOOKUP($B219,'1か月一覧'!$A:$AH,'2か月一覧'!L$1,FALSE)+VLOOKUP($C219,'1か月一覧'!$A:$AH,'2か月一覧'!L$1,FALSE)</f>
        <v>84138</v>
      </c>
      <c r="M219" s="1">
        <f>VLOOKUP($B219,'1か月一覧'!$A:$AH,'2か月一覧'!M$1,FALSE)+VLOOKUP($C219,'1か月一覧'!$A:$AH,'2か月一覧'!M$1,FALSE)</f>
        <v>248038</v>
      </c>
      <c r="N219" s="1">
        <f>VLOOKUP($B219,'1か月一覧'!$A:$AH,'2か月一覧'!N$1,FALSE)+VLOOKUP($C219,'1か月一覧'!$A:$AH,'2か月一覧'!N$1,FALSE)</f>
        <v>45997</v>
      </c>
      <c r="O219" s="1">
        <f>VLOOKUP($B219,'1か月一覧'!$A:$AH,'2か月一覧'!O$1,FALSE)+VLOOKUP($C219,'1か月一覧'!$A:$AH,'2か月一覧'!O$1,FALSE)</f>
        <v>41646</v>
      </c>
      <c r="P219" s="1">
        <f>VLOOKUP($B219,'1か月一覧'!$A:$AH,'2か月一覧'!P$1,FALSE)+VLOOKUP($C219,'1か月一覧'!$A:$AH,'2か月一覧'!P$1,FALSE)</f>
        <v>41646</v>
      </c>
      <c r="Q219" s="1">
        <f>VLOOKUP($B219,'1か月一覧'!$A:$AH,'2か月一覧'!Q$1,FALSE)+VLOOKUP($C219,'1か月一覧'!$A:$AH,'2か月一覧'!Q$1,FALSE)</f>
        <v>41646</v>
      </c>
      <c r="R219" s="1">
        <f>VLOOKUP($B219,'1か月一覧'!$A:$AH,'2か月一覧'!R$1,FALSE)+VLOOKUP($C219,'1か月一覧'!$A:$AH,'2か月一覧'!R$1,FALSE)</f>
        <v>45190</v>
      </c>
      <c r="S219" s="1">
        <f>VLOOKUP($B219,'1か月一覧'!$A:$AH,'2か月一覧'!S$1,FALSE)+VLOOKUP($C219,'1か月一覧'!$A:$AH,'2か月一覧'!S$1,FALSE)</f>
        <v>45350</v>
      </c>
      <c r="T219" s="1">
        <f>VLOOKUP($B219,'1か月一覧'!$A:$AH,'2か月一覧'!T$1,FALSE)+VLOOKUP($C219,'1か月一覧'!$A:$AH,'2か月一覧'!T$1,FALSE)</f>
        <v>46590</v>
      </c>
      <c r="U219" s="1">
        <f>VLOOKUP($B219,'1か月一覧'!$A:$AH,'2か月一覧'!U$1,FALSE)+VLOOKUP($C219,'1か月一覧'!$A:$AH,'2か月一覧'!U$1,FALSE)</f>
        <v>47530</v>
      </c>
      <c r="V219" s="1">
        <f>VLOOKUP($B219,'1か月一覧'!$A:$AH,'2か月一覧'!V$1,FALSE)+VLOOKUP($C219,'1か月一覧'!$A:$AH,'2か月一覧'!V$1,FALSE)</f>
        <v>74490</v>
      </c>
      <c r="W219" s="1">
        <f>VLOOKUP($B219,'1か月一覧'!$A:$AH,'2か月一覧'!W$1,FALSE)+VLOOKUP($C219,'1か月一覧'!$A:$AH,'2か月一覧'!W$1,FALSE)</f>
        <v>76490</v>
      </c>
      <c r="X219" s="1">
        <f>VLOOKUP($B219,'1か月一覧'!$A:$AH,'2か月一覧'!X$1,FALSE)+VLOOKUP($C219,'1か月一覧'!$A:$AH,'2か月一覧'!X$1,FALSE)</f>
        <v>225490</v>
      </c>
      <c r="Y219" s="1">
        <f>VLOOKUP($B219,'1か月一覧'!$A:$AH,'2か月一覧'!Y$1,FALSE)+VLOOKUP($C219,'1か月一覧'!$A:$AH,'2か月一覧'!Y$1,FALSE)</f>
        <v>41816</v>
      </c>
      <c r="Z219" s="1">
        <f>VLOOKUP($B219,'1か月一覧'!$A:$AH,'2か月一覧'!Z$1,FALSE)+VLOOKUP($C219,'1か月一覧'!$A:$AH,'2か月一覧'!Z$1,FALSE)</f>
        <v>4164</v>
      </c>
      <c r="AA219" s="1">
        <f>VLOOKUP($B219,'1か月一覧'!$A:$AH,'2か月一覧'!AA$1,FALSE)+VLOOKUP($C219,'1か月一覧'!$A:$AH,'2か月一覧'!AA$1,FALSE)</f>
        <v>4164</v>
      </c>
      <c r="AB219" s="1">
        <f>VLOOKUP($B219,'1か月一覧'!$A:$AH,'2か月一覧'!AB$1,FALSE)+VLOOKUP($C219,'1か月一覧'!$A:$AH,'2か月一覧'!AB$1,FALSE)</f>
        <v>4164</v>
      </c>
      <c r="AC219" s="1">
        <f>VLOOKUP($B219,'1か月一覧'!$A:$AH,'2か月一覧'!AC$1,FALSE)+VLOOKUP($C219,'1か月一覧'!$A:$AH,'2か月一覧'!AC$1,FALSE)</f>
        <v>4518</v>
      </c>
      <c r="AD219" s="1">
        <f>VLOOKUP($B219,'1か月一覧'!$A:$AH,'2か月一覧'!AD$1,FALSE)+VLOOKUP($C219,'1か月一覧'!$A:$AH,'2か月一覧'!AD$1,FALSE)</f>
        <v>4534</v>
      </c>
      <c r="AE219" s="1">
        <f>VLOOKUP($B219,'1か月一覧'!$A:$AH,'2か月一覧'!AE$1,FALSE)+VLOOKUP($C219,'1か月一覧'!$A:$AH,'2か月一覧'!AE$1,FALSE)</f>
        <v>4658</v>
      </c>
      <c r="AF219" s="1">
        <f>VLOOKUP($B219,'1か月一覧'!$A:$AH,'2か月一覧'!AF$1,FALSE)+VLOOKUP($C219,'1か月一覧'!$A:$AH,'2か月一覧'!AF$1,FALSE)</f>
        <v>4752</v>
      </c>
      <c r="AG219" s="1">
        <f>VLOOKUP($B219,'1か月一覧'!$A:$AH,'2か月一覧'!AG$1,FALSE)+VLOOKUP($C219,'1か月一覧'!$A:$AH,'2か月一覧'!AG$1,FALSE)</f>
        <v>7448</v>
      </c>
      <c r="AH219" s="1">
        <f>VLOOKUP($B219,'1か月一覧'!$A:$AH,'2か月一覧'!AH$1,FALSE)+VLOOKUP($C219,'1か月一覧'!$A:$AH,'2か月一覧'!AH$1,FALSE)</f>
        <v>7648</v>
      </c>
      <c r="AI219" s="1">
        <f>VLOOKUP($B219,'1か月一覧'!$A:$AH,'2か月一覧'!AI$1,FALSE)+VLOOKUP($C219,'1か月一覧'!$A:$AH,'2か月一覧'!AI$1,FALSE)</f>
        <v>22548</v>
      </c>
      <c r="AJ219" s="1">
        <f>VLOOKUP($B219,'1か月一覧'!$A:$AH,'2か月一覧'!AJ$1,FALSE)+VLOOKUP($C219,'1か月一覧'!$A:$AH,'2か月一覧'!AJ$1,FALSE)</f>
        <v>4181</v>
      </c>
    </row>
    <row r="220" spans="1:36">
      <c r="A220" s="1">
        <v>216</v>
      </c>
      <c r="B220" s="1">
        <f t="shared" si="9"/>
        <v>108</v>
      </c>
      <c r="C220" s="1">
        <f t="shared" si="10"/>
        <v>108</v>
      </c>
      <c r="D220" s="1">
        <f>VLOOKUP($B220,'1か月一覧'!$A:$AH,'2か月一覧'!D$1,FALSE)+VLOOKUP($C220,'1か月一覧'!$A:$AH,'2か月一覧'!D$1,FALSE)</f>
        <v>46048</v>
      </c>
      <c r="E220" s="1">
        <f>VLOOKUP($B220,'1か月一覧'!$A:$AH,'2か月一覧'!E$1,FALSE)+VLOOKUP($C220,'1か月一覧'!$A:$AH,'2か月一覧'!E$1,FALSE)</f>
        <v>46048</v>
      </c>
      <c r="F220" s="1">
        <f>VLOOKUP($B220,'1か月一覧'!$A:$AH,'2か月一覧'!F$1,FALSE)+VLOOKUP($C220,'1か月一覧'!$A:$AH,'2か月一覧'!F$1,FALSE)</f>
        <v>46048</v>
      </c>
      <c r="G220" s="1">
        <f>VLOOKUP($B220,'1か月一覧'!$A:$AH,'2か月一覧'!G$1,FALSE)+VLOOKUP($C220,'1か月一覧'!$A:$AH,'2か月一覧'!G$1,FALSE)</f>
        <v>49946</v>
      </c>
      <c r="H220" s="1">
        <f>VLOOKUP($B220,'1か月一覧'!$A:$AH,'2か月一覧'!H$1,FALSE)+VLOOKUP($C220,'1か月一覧'!$A:$AH,'2か月一覧'!H$1,FALSE)</f>
        <v>50122</v>
      </c>
      <c r="I220" s="1">
        <f>VLOOKUP($B220,'1か月一覧'!$A:$AH,'2か月一覧'!I$1,FALSE)+VLOOKUP($C220,'1か月一覧'!$A:$AH,'2か月一覧'!I$1,FALSE)</f>
        <v>51486</v>
      </c>
      <c r="J220" s="1">
        <f>VLOOKUP($B220,'1か月一覧'!$A:$AH,'2か月一覧'!J$1,FALSE)+VLOOKUP($C220,'1か月一覧'!$A:$AH,'2か月一覧'!J$1,FALSE)</f>
        <v>52520</v>
      </c>
      <c r="K220" s="1">
        <f>VLOOKUP($B220,'1か月一覧'!$A:$AH,'2か月一覧'!K$1,FALSE)+VLOOKUP($C220,'1か月一覧'!$A:$AH,'2か月一覧'!K$1,FALSE)</f>
        <v>82176</v>
      </c>
      <c r="L220" s="1">
        <f>VLOOKUP($B220,'1か月一覧'!$A:$AH,'2か月一覧'!L$1,FALSE)+VLOOKUP($C220,'1か月一覧'!$A:$AH,'2か月一覧'!L$1,FALSE)</f>
        <v>84376</v>
      </c>
      <c r="M220" s="1">
        <f>VLOOKUP($B220,'1か月一覧'!$A:$AH,'2か月一覧'!M$1,FALSE)+VLOOKUP($C220,'1か月一覧'!$A:$AH,'2か月一覧'!M$1,FALSE)</f>
        <v>248276</v>
      </c>
      <c r="N220" s="1">
        <f>VLOOKUP($B220,'1か月一覧'!$A:$AH,'2か月一覧'!N$1,FALSE)+VLOOKUP($C220,'1か月一覧'!$A:$AH,'2か月一覧'!N$1,FALSE)</f>
        <v>46252</v>
      </c>
      <c r="O220" s="1">
        <f>VLOOKUP($B220,'1か月一覧'!$A:$AH,'2か月一覧'!O$1,FALSE)+VLOOKUP($C220,'1か月一覧'!$A:$AH,'2か月一覧'!O$1,FALSE)</f>
        <v>41862</v>
      </c>
      <c r="P220" s="1">
        <f>VLOOKUP($B220,'1か月一覧'!$A:$AH,'2か月一覧'!P$1,FALSE)+VLOOKUP($C220,'1か月一覧'!$A:$AH,'2か月一覧'!P$1,FALSE)</f>
        <v>41862</v>
      </c>
      <c r="Q220" s="1">
        <f>VLOOKUP($B220,'1か月一覧'!$A:$AH,'2か月一覧'!Q$1,FALSE)+VLOOKUP($C220,'1か月一覧'!$A:$AH,'2か月一覧'!Q$1,FALSE)</f>
        <v>41862</v>
      </c>
      <c r="R220" s="1">
        <f>VLOOKUP($B220,'1か月一覧'!$A:$AH,'2か月一覧'!R$1,FALSE)+VLOOKUP($C220,'1か月一覧'!$A:$AH,'2か月一覧'!R$1,FALSE)</f>
        <v>45406</v>
      </c>
      <c r="S220" s="1">
        <f>VLOOKUP($B220,'1か月一覧'!$A:$AH,'2か月一覧'!S$1,FALSE)+VLOOKUP($C220,'1か月一覧'!$A:$AH,'2か月一覧'!S$1,FALSE)</f>
        <v>45566</v>
      </c>
      <c r="T220" s="1">
        <f>VLOOKUP($B220,'1か月一覧'!$A:$AH,'2か月一覧'!T$1,FALSE)+VLOOKUP($C220,'1か月一覧'!$A:$AH,'2か月一覧'!T$1,FALSE)</f>
        <v>46806</v>
      </c>
      <c r="U220" s="1">
        <f>VLOOKUP($B220,'1か月一覧'!$A:$AH,'2か月一覧'!U$1,FALSE)+VLOOKUP($C220,'1か月一覧'!$A:$AH,'2か月一覧'!U$1,FALSE)</f>
        <v>47746</v>
      </c>
      <c r="V220" s="1">
        <f>VLOOKUP($B220,'1か月一覧'!$A:$AH,'2か月一覧'!V$1,FALSE)+VLOOKUP($C220,'1か月一覧'!$A:$AH,'2か月一覧'!V$1,FALSE)</f>
        <v>74706</v>
      </c>
      <c r="W220" s="1">
        <f>VLOOKUP($B220,'1か月一覧'!$A:$AH,'2か月一覧'!W$1,FALSE)+VLOOKUP($C220,'1か月一覧'!$A:$AH,'2か月一覧'!W$1,FALSE)</f>
        <v>76706</v>
      </c>
      <c r="X220" s="1">
        <f>VLOOKUP($B220,'1か月一覧'!$A:$AH,'2か月一覧'!X$1,FALSE)+VLOOKUP($C220,'1か月一覧'!$A:$AH,'2か月一覧'!X$1,FALSE)</f>
        <v>225706</v>
      </c>
      <c r="Y220" s="1">
        <f>VLOOKUP($B220,'1か月一覧'!$A:$AH,'2か月一覧'!Y$1,FALSE)+VLOOKUP($C220,'1か月一覧'!$A:$AH,'2か月一覧'!Y$1,FALSE)</f>
        <v>42048</v>
      </c>
      <c r="Z220" s="1">
        <f>VLOOKUP($B220,'1か月一覧'!$A:$AH,'2か月一覧'!Z$1,FALSE)+VLOOKUP($C220,'1か月一覧'!$A:$AH,'2か月一覧'!Z$1,FALSE)</f>
        <v>4186</v>
      </c>
      <c r="AA220" s="1">
        <f>VLOOKUP($B220,'1か月一覧'!$A:$AH,'2か月一覧'!AA$1,FALSE)+VLOOKUP($C220,'1か月一覧'!$A:$AH,'2か月一覧'!AA$1,FALSE)</f>
        <v>4186</v>
      </c>
      <c r="AB220" s="1">
        <f>VLOOKUP($B220,'1か月一覧'!$A:$AH,'2か月一覧'!AB$1,FALSE)+VLOOKUP($C220,'1か月一覧'!$A:$AH,'2か月一覧'!AB$1,FALSE)</f>
        <v>4186</v>
      </c>
      <c r="AC220" s="1">
        <f>VLOOKUP($B220,'1か月一覧'!$A:$AH,'2か月一覧'!AC$1,FALSE)+VLOOKUP($C220,'1か月一覧'!$A:$AH,'2か月一覧'!AC$1,FALSE)</f>
        <v>4540</v>
      </c>
      <c r="AD220" s="1">
        <f>VLOOKUP($B220,'1か月一覧'!$A:$AH,'2か月一覧'!AD$1,FALSE)+VLOOKUP($C220,'1か月一覧'!$A:$AH,'2か月一覧'!AD$1,FALSE)</f>
        <v>4556</v>
      </c>
      <c r="AE220" s="1">
        <f>VLOOKUP($B220,'1か月一覧'!$A:$AH,'2か月一覧'!AE$1,FALSE)+VLOOKUP($C220,'1か月一覧'!$A:$AH,'2か月一覧'!AE$1,FALSE)</f>
        <v>4680</v>
      </c>
      <c r="AF220" s="1">
        <f>VLOOKUP($B220,'1か月一覧'!$A:$AH,'2か月一覧'!AF$1,FALSE)+VLOOKUP($C220,'1か月一覧'!$A:$AH,'2か月一覧'!AF$1,FALSE)</f>
        <v>4774</v>
      </c>
      <c r="AG220" s="1">
        <f>VLOOKUP($B220,'1か月一覧'!$A:$AH,'2か月一覧'!AG$1,FALSE)+VLOOKUP($C220,'1か月一覧'!$A:$AH,'2か月一覧'!AG$1,FALSE)</f>
        <v>7470</v>
      </c>
      <c r="AH220" s="1">
        <f>VLOOKUP($B220,'1か月一覧'!$A:$AH,'2か月一覧'!AH$1,FALSE)+VLOOKUP($C220,'1か月一覧'!$A:$AH,'2か月一覧'!AH$1,FALSE)</f>
        <v>7670</v>
      </c>
      <c r="AI220" s="1">
        <f>VLOOKUP($B220,'1か月一覧'!$A:$AH,'2か月一覧'!AI$1,FALSE)+VLOOKUP($C220,'1か月一覧'!$A:$AH,'2か月一覧'!AI$1,FALSE)</f>
        <v>22570</v>
      </c>
      <c r="AJ220" s="1">
        <f>VLOOKUP($B220,'1か月一覧'!$A:$AH,'2か月一覧'!AJ$1,FALSE)+VLOOKUP($C220,'1か月一覧'!$A:$AH,'2か月一覧'!AJ$1,FALSE)</f>
        <v>4204</v>
      </c>
    </row>
    <row r="221" spans="1:36">
      <c r="A221" s="1">
        <v>217</v>
      </c>
      <c r="B221" s="1">
        <f t="shared" si="9"/>
        <v>109</v>
      </c>
      <c r="C221" s="1">
        <f t="shared" si="10"/>
        <v>108</v>
      </c>
      <c r="D221" s="1">
        <f>VLOOKUP($B221,'1か月一覧'!$A:$AH,'2か月一覧'!D$1,FALSE)+VLOOKUP($C221,'1か月一覧'!$A:$AH,'2か月一覧'!D$1,FALSE)</f>
        <v>46285</v>
      </c>
      <c r="E221" s="1">
        <f>VLOOKUP($B221,'1か月一覧'!$A:$AH,'2か月一覧'!E$1,FALSE)+VLOOKUP($C221,'1か月一覧'!$A:$AH,'2か月一覧'!E$1,FALSE)</f>
        <v>46285</v>
      </c>
      <c r="F221" s="1">
        <f>VLOOKUP($B221,'1か月一覧'!$A:$AH,'2か月一覧'!F$1,FALSE)+VLOOKUP($C221,'1か月一覧'!$A:$AH,'2か月一覧'!F$1,FALSE)</f>
        <v>46285</v>
      </c>
      <c r="G221" s="1">
        <f>VLOOKUP($B221,'1か月一覧'!$A:$AH,'2か月一覧'!G$1,FALSE)+VLOOKUP($C221,'1か月一覧'!$A:$AH,'2か月一覧'!G$1,FALSE)</f>
        <v>50183</v>
      </c>
      <c r="H221" s="1">
        <f>VLOOKUP($B221,'1か月一覧'!$A:$AH,'2か月一覧'!H$1,FALSE)+VLOOKUP($C221,'1か月一覧'!$A:$AH,'2か月一覧'!H$1,FALSE)</f>
        <v>50359</v>
      </c>
      <c r="I221" s="1">
        <f>VLOOKUP($B221,'1か月一覧'!$A:$AH,'2か月一覧'!I$1,FALSE)+VLOOKUP($C221,'1か月一覧'!$A:$AH,'2か月一覧'!I$1,FALSE)</f>
        <v>51723</v>
      </c>
      <c r="J221" s="1">
        <f>VLOOKUP($B221,'1か月一覧'!$A:$AH,'2か月一覧'!J$1,FALSE)+VLOOKUP($C221,'1か月一覧'!$A:$AH,'2か月一覧'!J$1,FALSE)</f>
        <v>52757</v>
      </c>
      <c r="K221" s="1">
        <f>VLOOKUP($B221,'1か月一覧'!$A:$AH,'2か月一覧'!K$1,FALSE)+VLOOKUP($C221,'1か月一覧'!$A:$AH,'2か月一覧'!K$1,FALSE)</f>
        <v>82413</v>
      </c>
      <c r="L221" s="1">
        <f>VLOOKUP($B221,'1か月一覧'!$A:$AH,'2か月一覧'!L$1,FALSE)+VLOOKUP($C221,'1か月一覧'!$A:$AH,'2か月一覧'!L$1,FALSE)</f>
        <v>84613</v>
      </c>
      <c r="M221" s="1">
        <f>VLOOKUP($B221,'1か月一覧'!$A:$AH,'2か月一覧'!M$1,FALSE)+VLOOKUP($C221,'1か月一覧'!$A:$AH,'2か月一覧'!M$1,FALSE)</f>
        <v>248513</v>
      </c>
      <c r="N221" s="1">
        <f>VLOOKUP($B221,'1か月一覧'!$A:$AH,'2か月一覧'!N$1,FALSE)+VLOOKUP($C221,'1か月一覧'!$A:$AH,'2か月一覧'!N$1,FALSE)</f>
        <v>46507</v>
      </c>
      <c r="O221" s="1">
        <f>VLOOKUP($B221,'1か月一覧'!$A:$AH,'2か月一覧'!O$1,FALSE)+VLOOKUP($C221,'1か月一覧'!$A:$AH,'2か月一覧'!O$1,FALSE)</f>
        <v>42078</v>
      </c>
      <c r="P221" s="1">
        <f>VLOOKUP($B221,'1か月一覧'!$A:$AH,'2か月一覧'!P$1,FALSE)+VLOOKUP($C221,'1か月一覧'!$A:$AH,'2か月一覧'!P$1,FALSE)</f>
        <v>42078</v>
      </c>
      <c r="Q221" s="1">
        <f>VLOOKUP($B221,'1か月一覧'!$A:$AH,'2か月一覧'!Q$1,FALSE)+VLOOKUP($C221,'1か月一覧'!$A:$AH,'2か月一覧'!Q$1,FALSE)</f>
        <v>42078</v>
      </c>
      <c r="R221" s="1">
        <f>VLOOKUP($B221,'1か月一覧'!$A:$AH,'2か月一覧'!R$1,FALSE)+VLOOKUP($C221,'1か月一覧'!$A:$AH,'2か月一覧'!R$1,FALSE)</f>
        <v>45622</v>
      </c>
      <c r="S221" s="1">
        <f>VLOOKUP($B221,'1か月一覧'!$A:$AH,'2か月一覧'!S$1,FALSE)+VLOOKUP($C221,'1か月一覧'!$A:$AH,'2か月一覧'!S$1,FALSE)</f>
        <v>45782</v>
      </c>
      <c r="T221" s="1">
        <f>VLOOKUP($B221,'1か月一覧'!$A:$AH,'2か月一覧'!T$1,FALSE)+VLOOKUP($C221,'1か月一覧'!$A:$AH,'2か月一覧'!T$1,FALSE)</f>
        <v>47022</v>
      </c>
      <c r="U221" s="1">
        <f>VLOOKUP($B221,'1か月一覧'!$A:$AH,'2か月一覧'!U$1,FALSE)+VLOOKUP($C221,'1か月一覧'!$A:$AH,'2か月一覧'!U$1,FALSE)</f>
        <v>47962</v>
      </c>
      <c r="V221" s="1">
        <f>VLOOKUP($B221,'1か月一覧'!$A:$AH,'2か月一覧'!V$1,FALSE)+VLOOKUP($C221,'1か月一覧'!$A:$AH,'2か月一覧'!V$1,FALSE)</f>
        <v>74922</v>
      </c>
      <c r="W221" s="1">
        <f>VLOOKUP($B221,'1か月一覧'!$A:$AH,'2か月一覧'!W$1,FALSE)+VLOOKUP($C221,'1か月一覧'!$A:$AH,'2か月一覧'!W$1,FALSE)</f>
        <v>76922</v>
      </c>
      <c r="X221" s="1">
        <f>VLOOKUP($B221,'1か月一覧'!$A:$AH,'2か月一覧'!X$1,FALSE)+VLOOKUP($C221,'1か月一覧'!$A:$AH,'2か月一覧'!X$1,FALSE)</f>
        <v>225922</v>
      </c>
      <c r="Y221" s="1">
        <f>VLOOKUP($B221,'1か月一覧'!$A:$AH,'2か月一覧'!Y$1,FALSE)+VLOOKUP($C221,'1か月一覧'!$A:$AH,'2か月一覧'!Y$1,FALSE)</f>
        <v>42280</v>
      </c>
      <c r="Z221" s="1">
        <f>VLOOKUP($B221,'1か月一覧'!$A:$AH,'2か月一覧'!Z$1,FALSE)+VLOOKUP($C221,'1か月一覧'!$A:$AH,'2か月一覧'!Z$1,FALSE)</f>
        <v>4207</v>
      </c>
      <c r="AA221" s="1">
        <f>VLOOKUP($B221,'1か月一覧'!$A:$AH,'2か月一覧'!AA$1,FALSE)+VLOOKUP($C221,'1か月一覧'!$A:$AH,'2か月一覧'!AA$1,FALSE)</f>
        <v>4207</v>
      </c>
      <c r="AB221" s="1">
        <f>VLOOKUP($B221,'1か月一覧'!$A:$AH,'2か月一覧'!AB$1,FALSE)+VLOOKUP($C221,'1か月一覧'!$A:$AH,'2か月一覧'!AB$1,FALSE)</f>
        <v>4207</v>
      </c>
      <c r="AC221" s="1">
        <f>VLOOKUP($B221,'1か月一覧'!$A:$AH,'2か月一覧'!AC$1,FALSE)+VLOOKUP($C221,'1か月一覧'!$A:$AH,'2か月一覧'!AC$1,FALSE)</f>
        <v>4561</v>
      </c>
      <c r="AD221" s="1">
        <f>VLOOKUP($B221,'1か月一覧'!$A:$AH,'2か月一覧'!AD$1,FALSE)+VLOOKUP($C221,'1か月一覧'!$A:$AH,'2か月一覧'!AD$1,FALSE)</f>
        <v>4577</v>
      </c>
      <c r="AE221" s="1">
        <f>VLOOKUP($B221,'1か月一覧'!$A:$AH,'2か月一覧'!AE$1,FALSE)+VLOOKUP($C221,'1か月一覧'!$A:$AH,'2か月一覧'!AE$1,FALSE)</f>
        <v>4701</v>
      </c>
      <c r="AF221" s="1">
        <f>VLOOKUP($B221,'1か月一覧'!$A:$AH,'2か月一覧'!AF$1,FALSE)+VLOOKUP($C221,'1か月一覧'!$A:$AH,'2か月一覧'!AF$1,FALSE)</f>
        <v>4795</v>
      </c>
      <c r="AG221" s="1">
        <f>VLOOKUP($B221,'1か月一覧'!$A:$AH,'2か月一覧'!AG$1,FALSE)+VLOOKUP($C221,'1か月一覧'!$A:$AH,'2か月一覧'!AG$1,FALSE)</f>
        <v>7491</v>
      </c>
      <c r="AH221" s="1">
        <f>VLOOKUP($B221,'1か月一覧'!$A:$AH,'2か月一覧'!AH$1,FALSE)+VLOOKUP($C221,'1か月一覧'!$A:$AH,'2か月一覧'!AH$1,FALSE)</f>
        <v>7691</v>
      </c>
      <c r="AI221" s="1">
        <f>VLOOKUP($B221,'1か月一覧'!$A:$AH,'2か月一覧'!AI$1,FALSE)+VLOOKUP($C221,'1か月一覧'!$A:$AH,'2か月一覧'!AI$1,FALSE)</f>
        <v>22591</v>
      </c>
      <c r="AJ221" s="1">
        <f>VLOOKUP($B221,'1か月一覧'!$A:$AH,'2か月一覧'!AJ$1,FALSE)+VLOOKUP($C221,'1か月一覧'!$A:$AH,'2か月一覧'!AJ$1,FALSE)</f>
        <v>4227</v>
      </c>
    </row>
    <row r="222" spans="1:36">
      <c r="A222" s="1">
        <v>218</v>
      </c>
      <c r="B222" s="1">
        <f t="shared" si="9"/>
        <v>109</v>
      </c>
      <c r="C222" s="1">
        <f t="shared" si="10"/>
        <v>109</v>
      </c>
      <c r="D222" s="1">
        <f>VLOOKUP($B222,'1か月一覧'!$A:$AH,'2か月一覧'!D$1,FALSE)+VLOOKUP($C222,'1か月一覧'!$A:$AH,'2か月一覧'!D$1,FALSE)</f>
        <v>46522</v>
      </c>
      <c r="E222" s="1">
        <f>VLOOKUP($B222,'1か月一覧'!$A:$AH,'2か月一覧'!E$1,FALSE)+VLOOKUP($C222,'1か月一覧'!$A:$AH,'2か月一覧'!E$1,FALSE)</f>
        <v>46522</v>
      </c>
      <c r="F222" s="1">
        <f>VLOOKUP($B222,'1か月一覧'!$A:$AH,'2か月一覧'!F$1,FALSE)+VLOOKUP($C222,'1か月一覧'!$A:$AH,'2か月一覧'!F$1,FALSE)</f>
        <v>46522</v>
      </c>
      <c r="G222" s="1">
        <f>VLOOKUP($B222,'1か月一覧'!$A:$AH,'2か月一覧'!G$1,FALSE)+VLOOKUP($C222,'1か月一覧'!$A:$AH,'2か月一覧'!G$1,FALSE)</f>
        <v>50420</v>
      </c>
      <c r="H222" s="1">
        <f>VLOOKUP($B222,'1か月一覧'!$A:$AH,'2か月一覧'!H$1,FALSE)+VLOOKUP($C222,'1か月一覧'!$A:$AH,'2か月一覧'!H$1,FALSE)</f>
        <v>50596</v>
      </c>
      <c r="I222" s="1">
        <f>VLOOKUP($B222,'1か月一覧'!$A:$AH,'2か月一覧'!I$1,FALSE)+VLOOKUP($C222,'1か月一覧'!$A:$AH,'2か月一覧'!I$1,FALSE)</f>
        <v>51960</v>
      </c>
      <c r="J222" s="1">
        <f>VLOOKUP($B222,'1か月一覧'!$A:$AH,'2か月一覧'!J$1,FALSE)+VLOOKUP($C222,'1か月一覧'!$A:$AH,'2か月一覧'!J$1,FALSE)</f>
        <v>52994</v>
      </c>
      <c r="K222" s="1">
        <f>VLOOKUP($B222,'1か月一覧'!$A:$AH,'2か月一覧'!K$1,FALSE)+VLOOKUP($C222,'1か月一覧'!$A:$AH,'2か月一覧'!K$1,FALSE)</f>
        <v>82650</v>
      </c>
      <c r="L222" s="1">
        <f>VLOOKUP($B222,'1か月一覧'!$A:$AH,'2か月一覧'!L$1,FALSE)+VLOOKUP($C222,'1か月一覧'!$A:$AH,'2か月一覧'!L$1,FALSE)</f>
        <v>84850</v>
      </c>
      <c r="M222" s="1">
        <f>VLOOKUP($B222,'1か月一覧'!$A:$AH,'2か月一覧'!M$1,FALSE)+VLOOKUP($C222,'1か月一覧'!$A:$AH,'2か月一覧'!M$1,FALSE)</f>
        <v>248750</v>
      </c>
      <c r="N222" s="1">
        <f>VLOOKUP($B222,'1か月一覧'!$A:$AH,'2か月一覧'!N$1,FALSE)+VLOOKUP($C222,'1か月一覧'!$A:$AH,'2か月一覧'!N$1,FALSE)</f>
        <v>46762</v>
      </c>
      <c r="O222" s="1">
        <f>VLOOKUP($B222,'1か月一覧'!$A:$AH,'2か月一覧'!O$1,FALSE)+VLOOKUP($C222,'1か月一覧'!$A:$AH,'2か月一覧'!O$1,FALSE)</f>
        <v>42294</v>
      </c>
      <c r="P222" s="1">
        <f>VLOOKUP($B222,'1か月一覧'!$A:$AH,'2か月一覧'!P$1,FALSE)+VLOOKUP($C222,'1か月一覧'!$A:$AH,'2か月一覧'!P$1,FALSE)</f>
        <v>42294</v>
      </c>
      <c r="Q222" s="1">
        <f>VLOOKUP($B222,'1か月一覧'!$A:$AH,'2か月一覧'!Q$1,FALSE)+VLOOKUP($C222,'1か月一覧'!$A:$AH,'2か月一覧'!Q$1,FALSE)</f>
        <v>42294</v>
      </c>
      <c r="R222" s="1">
        <f>VLOOKUP($B222,'1か月一覧'!$A:$AH,'2か月一覧'!R$1,FALSE)+VLOOKUP($C222,'1か月一覧'!$A:$AH,'2か月一覧'!R$1,FALSE)</f>
        <v>45838</v>
      </c>
      <c r="S222" s="1">
        <f>VLOOKUP($B222,'1か月一覧'!$A:$AH,'2か月一覧'!S$1,FALSE)+VLOOKUP($C222,'1か月一覧'!$A:$AH,'2か月一覧'!S$1,FALSE)</f>
        <v>45998</v>
      </c>
      <c r="T222" s="1">
        <f>VLOOKUP($B222,'1か月一覧'!$A:$AH,'2か月一覧'!T$1,FALSE)+VLOOKUP($C222,'1か月一覧'!$A:$AH,'2か月一覧'!T$1,FALSE)</f>
        <v>47238</v>
      </c>
      <c r="U222" s="1">
        <f>VLOOKUP($B222,'1か月一覧'!$A:$AH,'2か月一覧'!U$1,FALSE)+VLOOKUP($C222,'1か月一覧'!$A:$AH,'2か月一覧'!U$1,FALSE)</f>
        <v>48178</v>
      </c>
      <c r="V222" s="1">
        <f>VLOOKUP($B222,'1か月一覧'!$A:$AH,'2か月一覧'!V$1,FALSE)+VLOOKUP($C222,'1か月一覧'!$A:$AH,'2か月一覧'!V$1,FALSE)</f>
        <v>75138</v>
      </c>
      <c r="W222" s="1">
        <f>VLOOKUP($B222,'1か月一覧'!$A:$AH,'2か月一覧'!W$1,FALSE)+VLOOKUP($C222,'1か月一覧'!$A:$AH,'2か月一覧'!W$1,FALSE)</f>
        <v>77138</v>
      </c>
      <c r="X222" s="1">
        <f>VLOOKUP($B222,'1か月一覧'!$A:$AH,'2か月一覧'!X$1,FALSE)+VLOOKUP($C222,'1か月一覧'!$A:$AH,'2か月一覧'!X$1,FALSE)</f>
        <v>226138</v>
      </c>
      <c r="Y222" s="1">
        <f>VLOOKUP($B222,'1か月一覧'!$A:$AH,'2か月一覧'!Y$1,FALSE)+VLOOKUP($C222,'1か月一覧'!$A:$AH,'2か月一覧'!Y$1,FALSE)</f>
        <v>42512</v>
      </c>
      <c r="Z222" s="1">
        <f>VLOOKUP($B222,'1か月一覧'!$A:$AH,'2か月一覧'!Z$1,FALSE)+VLOOKUP($C222,'1か月一覧'!$A:$AH,'2か月一覧'!Z$1,FALSE)</f>
        <v>4228</v>
      </c>
      <c r="AA222" s="1">
        <f>VLOOKUP($B222,'1か月一覧'!$A:$AH,'2か月一覧'!AA$1,FALSE)+VLOOKUP($C222,'1か月一覧'!$A:$AH,'2か月一覧'!AA$1,FALSE)</f>
        <v>4228</v>
      </c>
      <c r="AB222" s="1">
        <f>VLOOKUP($B222,'1か月一覧'!$A:$AH,'2か月一覧'!AB$1,FALSE)+VLOOKUP($C222,'1か月一覧'!$A:$AH,'2か月一覧'!AB$1,FALSE)</f>
        <v>4228</v>
      </c>
      <c r="AC222" s="1">
        <f>VLOOKUP($B222,'1か月一覧'!$A:$AH,'2か月一覧'!AC$1,FALSE)+VLOOKUP($C222,'1か月一覧'!$A:$AH,'2か月一覧'!AC$1,FALSE)</f>
        <v>4582</v>
      </c>
      <c r="AD222" s="1">
        <f>VLOOKUP($B222,'1か月一覧'!$A:$AH,'2か月一覧'!AD$1,FALSE)+VLOOKUP($C222,'1か月一覧'!$A:$AH,'2か月一覧'!AD$1,FALSE)</f>
        <v>4598</v>
      </c>
      <c r="AE222" s="1">
        <f>VLOOKUP($B222,'1か月一覧'!$A:$AH,'2か月一覧'!AE$1,FALSE)+VLOOKUP($C222,'1か月一覧'!$A:$AH,'2か月一覧'!AE$1,FALSE)</f>
        <v>4722</v>
      </c>
      <c r="AF222" s="1">
        <f>VLOOKUP($B222,'1か月一覧'!$A:$AH,'2か月一覧'!AF$1,FALSE)+VLOOKUP($C222,'1か月一覧'!$A:$AH,'2か月一覧'!AF$1,FALSE)</f>
        <v>4816</v>
      </c>
      <c r="AG222" s="1">
        <f>VLOOKUP($B222,'1か月一覧'!$A:$AH,'2か月一覧'!AG$1,FALSE)+VLOOKUP($C222,'1か月一覧'!$A:$AH,'2か月一覧'!AG$1,FALSE)</f>
        <v>7512</v>
      </c>
      <c r="AH222" s="1">
        <f>VLOOKUP($B222,'1か月一覧'!$A:$AH,'2か月一覧'!AH$1,FALSE)+VLOOKUP($C222,'1か月一覧'!$A:$AH,'2か月一覧'!AH$1,FALSE)</f>
        <v>7712</v>
      </c>
      <c r="AI222" s="1">
        <f>VLOOKUP($B222,'1か月一覧'!$A:$AH,'2か月一覧'!AI$1,FALSE)+VLOOKUP($C222,'1か月一覧'!$A:$AH,'2か月一覧'!AI$1,FALSE)</f>
        <v>22612</v>
      </c>
      <c r="AJ222" s="1">
        <f>VLOOKUP($B222,'1か月一覧'!$A:$AH,'2か月一覧'!AJ$1,FALSE)+VLOOKUP($C222,'1か月一覧'!$A:$AH,'2か月一覧'!AJ$1,FALSE)</f>
        <v>4250</v>
      </c>
    </row>
    <row r="223" spans="1:36">
      <c r="A223" s="1">
        <v>219</v>
      </c>
      <c r="B223" s="1">
        <f t="shared" si="9"/>
        <v>110</v>
      </c>
      <c r="C223" s="1">
        <f t="shared" si="10"/>
        <v>109</v>
      </c>
      <c r="D223" s="1">
        <f>VLOOKUP($B223,'1か月一覧'!$A:$AH,'2か月一覧'!D$1,FALSE)+VLOOKUP($C223,'1か月一覧'!$A:$AH,'2か月一覧'!D$1,FALSE)</f>
        <v>46760</v>
      </c>
      <c r="E223" s="1">
        <f>VLOOKUP($B223,'1か月一覧'!$A:$AH,'2か月一覧'!E$1,FALSE)+VLOOKUP($C223,'1か月一覧'!$A:$AH,'2か月一覧'!E$1,FALSE)</f>
        <v>46760</v>
      </c>
      <c r="F223" s="1">
        <f>VLOOKUP($B223,'1か月一覧'!$A:$AH,'2か月一覧'!F$1,FALSE)+VLOOKUP($C223,'1か月一覧'!$A:$AH,'2か月一覧'!F$1,FALSE)</f>
        <v>46760</v>
      </c>
      <c r="G223" s="1">
        <f>VLOOKUP($B223,'1か月一覧'!$A:$AH,'2か月一覧'!G$1,FALSE)+VLOOKUP($C223,'1か月一覧'!$A:$AH,'2か月一覧'!G$1,FALSE)</f>
        <v>50658</v>
      </c>
      <c r="H223" s="1">
        <f>VLOOKUP($B223,'1か月一覧'!$A:$AH,'2か月一覧'!H$1,FALSE)+VLOOKUP($C223,'1か月一覧'!$A:$AH,'2か月一覧'!H$1,FALSE)</f>
        <v>50834</v>
      </c>
      <c r="I223" s="1">
        <f>VLOOKUP($B223,'1か月一覧'!$A:$AH,'2か月一覧'!I$1,FALSE)+VLOOKUP($C223,'1か月一覧'!$A:$AH,'2か月一覧'!I$1,FALSE)</f>
        <v>52198</v>
      </c>
      <c r="J223" s="1">
        <f>VLOOKUP($B223,'1か月一覧'!$A:$AH,'2か月一覧'!J$1,FALSE)+VLOOKUP($C223,'1か月一覧'!$A:$AH,'2か月一覧'!J$1,FALSE)</f>
        <v>53232</v>
      </c>
      <c r="K223" s="1">
        <f>VLOOKUP($B223,'1か月一覧'!$A:$AH,'2か月一覧'!K$1,FALSE)+VLOOKUP($C223,'1か月一覧'!$A:$AH,'2か月一覧'!K$1,FALSE)</f>
        <v>82888</v>
      </c>
      <c r="L223" s="1">
        <f>VLOOKUP($B223,'1か月一覧'!$A:$AH,'2か月一覧'!L$1,FALSE)+VLOOKUP($C223,'1か月一覧'!$A:$AH,'2か月一覧'!L$1,FALSE)</f>
        <v>85088</v>
      </c>
      <c r="M223" s="1">
        <f>VLOOKUP($B223,'1か月一覧'!$A:$AH,'2か月一覧'!M$1,FALSE)+VLOOKUP($C223,'1か月一覧'!$A:$AH,'2か月一覧'!M$1,FALSE)</f>
        <v>248988</v>
      </c>
      <c r="N223" s="1">
        <f>VLOOKUP($B223,'1か月一覧'!$A:$AH,'2か月一覧'!N$1,FALSE)+VLOOKUP($C223,'1か月一覧'!$A:$AH,'2か月一覧'!N$1,FALSE)</f>
        <v>47017</v>
      </c>
      <c r="O223" s="1">
        <f>VLOOKUP($B223,'1か月一覧'!$A:$AH,'2か月一覧'!O$1,FALSE)+VLOOKUP($C223,'1か月一覧'!$A:$AH,'2か月一覧'!O$1,FALSE)</f>
        <v>42510</v>
      </c>
      <c r="P223" s="1">
        <f>VLOOKUP($B223,'1か月一覧'!$A:$AH,'2か月一覧'!P$1,FALSE)+VLOOKUP($C223,'1か月一覧'!$A:$AH,'2か月一覧'!P$1,FALSE)</f>
        <v>42510</v>
      </c>
      <c r="Q223" s="1">
        <f>VLOOKUP($B223,'1か月一覧'!$A:$AH,'2か月一覧'!Q$1,FALSE)+VLOOKUP($C223,'1か月一覧'!$A:$AH,'2か月一覧'!Q$1,FALSE)</f>
        <v>42510</v>
      </c>
      <c r="R223" s="1">
        <f>VLOOKUP($B223,'1か月一覧'!$A:$AH,'2か月一覧'!R$1,FALSE)+VLOOKUP($C223,'1か月一覧'!$A:$AH,'2か月一覧'!R$1,FALSE)</f>
        <v>46054</v>
      </c>
      <c r="S223" s="1">
        <f>VLOOKUP($B223,'1か月一覧'!$A:$AH,'2か月一覧'!S$1,FALSE)+VLOOKUP($C223,'1か月一覧'!$A:$AH,'2か月一覧'!S$1,FALSE)</f>
        <v>46214</v>
      </c>
      <c r="T223" s="1">
        <f>VLOOKUP($B223,'1か月一覧'!$A:$AH,'2か月一覧'!T$1,FALSE)+VLOOKUP($C223,'1か月一覧'!$A:$AH,'2か月一覧'!T$1,FALSE)</f>
        <v>47454</v>
      </c>
      <c r="U223" s="1">
        <f>VLOOKUP($B223,'1か月一覧'!$A:$AH,'2か月一覧'!U$1,FALSE)+VLOOKUP($C223,'1か月一覧'!$A:$AH,'2か月一覧'!U$1,FALSE)</f>
        <v>48394</v>
      </c>
      <c r="V223" s="1">
        <f>VLOOKUP($B223,'1か月一覧'!$A:$AH,'2か月一覧'!V$1,FALSE)+VLOOKUP($C223,'1か月一覧'!$A:$AH,'2か月一覧'!V$1,FALSE)</f>
        <v>75354</v>
      </c>
      <c r="W223" s="1">
        <f>VLOOKUP($B223,'1か月一覧'!$A:$AH,'2か月一覧'!W$1,FALSE)+VLOOKUP($C223,'1か月一覧'!$A:$AH,'2か月一覧'!W$1,FALSE)</f>
        <v>77354</v>
      </c>
      <c r="X223" s="1">
        <f>VLOOKUP($B223,'1か月一覧'!$A:$AH,'2か月一覧'!X$1,FALSE)+VLOOKUP($C223,'1か月一覧'!$A:$AH,'2か月一覧'!X$1,FALSE)</f>
        <v>226354</v>
      </c>
      <c r="Y223" s="1">
        <f>VLOOKUP($B223,'1か月一覧'!$A:$AH,'2か月一覧'!Y$1,FALSE)+VLOOKUP($C223,'1か月一覧'!$A:$AH,'2か月一覧'!Y$1,FALSE)</f>
        <v>42744</v>
      </c>
      <c r="Z223" s="1">
        <f>VLOOKUP($B223,'1か月一覧'!$A:$AH,'2か月一覧'!Z$1,FALSE)+VLOOKUP($C223,'1か月一覧'!$A:$AH,'2か月一覧'!Z$1,FALSE)</f>
        <v>4250</v>
      </c>
      <c r="AA223" s="1">
        <f>VLOOKUP($B223,'1か月一覧'!$A:$AH,'2か月一覧'!AA$1,FALSE)+VLOOKUP($C223,'1か月一覧'!$A:$AH,'2か月一覧'!AA$1,FALSE)</f>
        <v>4250</v>
      </c>
      <c r="AB223" s="1">
        <f>VLOOKUP($B223,'1か月一覧'!$A:$AH,'2か月一覧'!AB$1,FALSE)+VLOOKUP($C223,'1か月一覧'!$A:$AH,'2か月一覧'!AB$1,FALSE)</f>
        <v>4250</v>
      </c>
      <c r="AC223" s="1">
        <f>VLOOKUP($B223,'1か月一覧'!$A:$AH,'2か月一覧'!AC$1,FALSE)+VLOOKUP($C223,'1か月一覧'!$A:$AH,'2か月一覧'!AC$1,FALSE)</f>
        <v>4604</v>
      </c>
      <c r="AD223" s="1">
        <f>VLOOKUP($B223,'1か月一覧'!$A:$AH,'2か月一覧'!AD$1,FALSE)+VLOOKUP($C223,'1か月一覧'!$A:$AH,'2か月一覧'!AD$1,FALSE)</f>
        <v>4620</v>
      </c>
      <c r="AE223" s="1">
        <f>VLOOKUP($B223,'1か月一覧'!$A:$AH,'2か月一覧'!AE$1,FALSE)+VLOOKUP($C223,'1か月一覧'!$A:$AH,'2か月一覧'!AE$1,FALSE)</f>
        <v>4744</v>
      </c>
      <c r="AF223" s="1">
        <f>VLOOKUP($B223,'1か月一覧'!$A:$AH,'2か月一覧'!AF$1,FALSE)+VLOOKUP($C223,'1か月一覧'!$A:$AH,'2か月一覧'!AF$1,FALSE)</f>
        <v>4838</v>
      </c>
      <c r="AG223" s="1">
        <f>VLOOKUP($B223,'1か月一覧'!$A:$AH,'2か月一覧'!AG$1,FALSE)+VLOOKUP($C223,'1か月一覧'!$A:$AH,'2か月一覧'!AG$1,FALSE)</f>
        <v>7534</v>
      </c>
      <c r="AH223" s="1">
        <f>VLOOKUP($B223,'1か月一覧'!$A:$AH,'2か月一覧'!AH$1,FALSE)+VLOOKUP($C223,'1か月一覧'!$A:$AH,'2か月一覧'!AH$1,FALSE)</f>
        <v>7734</v>
      </c>
      <c r="AI223" s="1">
        <f>VLOOKUP($B223,'1か月一覧'!$A:$AH,'2か月一覧'!AI$1,FALSE)+VLOOKUP($C223,'1か月一覧'!$A:$AH,'2か月一覧'!AI$1,FALSE)</f>
        <v>22634</v>
      </c>
      <c r="AJ223" s="1">
        <f>VLOOKUP($B223,'1か月一覧'!$A:$AH,'2か月一覧'!AJ$1,FALSE)+VLOOKUP($C223,'1か月一覧'!$A:$AH,'2か月一覧'!AJ$1,FALSE)</f>
        <v>4273</v>
      </c>
    </row>
    <row r="224" spans="1:36">
      <c r="A224" s="1">
        <v>220</v>
      </c>
      <c r="B224" s="1">
        <f t="shared" si="9"/>
        <v>110</v>
      </c>
      <c r="C224" s="1">
        <f t="shared" si="10"/>
        <v>110</v>
      </c>
      <c r="D224" s="1">
        <f>VLOOKUP($B224,'1か月一覧'!$A:$AH,'2か月一覧'!D$1,FALSE)+VLOOKUP($C224,'1か月一覧'!$A:$AH,'2か月一覧'!D$1,FALSE)</f>
        <v>46998</v>
      </c>
      <c r="E224" s="1">
        <f>VLOOKUP($B224,'1か月一覧'!$A:$AH,'2か月一覧'!E$1,FALSE)+VLOOKUP($C224,'1か月一覧'!$A:$AH,'2か月一覧'!E$1,FALSE)</f>
        <v>46998</v>
      </c>
      <c r="F224" s="1">
        <f>VLOOKUP($B224,'1か月一覧'!$A:$AH,'2か月一覧'!F$1,FALSE)+VLOOKUP($C224,'1か月一覧'!$A:$AH,'2か月一覧'!F$1,FALSE)</f>
        <v>46998</v>
      </c>
      <c r="G224" s="1">
        <f>VLOOKUP($B224,'1か月一覧'!$A:$AH,'2か月一覧'!G$1,FALSE)+VLOOKUP($C224,'1か月一覧'!$A:$AH,'2か月一覧'!G$1,FALSE)</f>
        <v>50896</v>
      </c>
      <c r="H224" s="1">
        <f>VLOOKUP($B224,'1か月一覧'!$A:$AH,'2か月一覧'!H$1,FALSE)+VLOOKUP($C224,'1か月一覧'!$A:$AH,'2か月一覧'!H$1,FALSE)</f>
        <v>51072</v>
      </c>
      <c r="I224" s="1">
        <f>VLOOKUP($B224,'1か月一覧'!$A:$AH,'2か月一覧'!I$1,FALSE)+VLOOKUP($C224,'1か月一覧'!$A:$AH,'2か月一覧'!I$1,FALSE)</f>
        <v>52436</v>
      </c>
      <c r="J224" s="1">
        <f>VLOOKUP($B224,'1か月一覧'!$A:$AH,'2か月一覧'!J$1,FALSE)+VLOOKUP($C224,'1か月一覧'!$A:$AH,'2か月一覧'!J$1,FALSE)</f>
        <v>53470</v>
      </c>
      <c r="K224" s="1">
        <f>VLOOKUP($B224,'1か月一覧'!$A:$AH,'2か月一覧'!K$1,FALSE)+VLOOKUP($C224,'1か月一覧'!$A:$AH,'2か月一覧'!K$1,FALSE)</f>
        <v>83126</v>
      </c>
      <c r="L224" s="1">
        <f>VLOOKUP($B224,'1か月一覧'!$A:$AH,'2か月一覧'!L$1,FALSE)+VLOOKUP($C224,'1か月一覧'!$A:$AH,'2か月一覧'!L$1,FALSE)</f>
        <v>85326</v>
      </c>
      <c r="M224" s="1">
        <f>VLOOKUP($B224,'1か月一覧'!$A:$AH,'2か月一覧'!M$1,FALSE)+VLOOKUP($C224,'1か月一覧'!$A:$AH,'2か月一覧'!M$1,FALSE)</f>
        <v>249226</v>
      </c>
      <c r="N224" s="1">
        <f>VLOOKUP($B224,'1か月一覧'!$A:$AH,'2か月一覧'!N$1,FALSE)+VLOOKUP($C224,'1か月一覧'!$A:$AH,'2か月一覧'!N$1,FALSE)</f>
        <v>47272</v>
      </c>
      <c r="O224" s="1">
        <f>VLOOKUP($B224,'1か月一覧'!$A:$AH,'2か月一覧'!O$1,FALSE)+VLOOKUP($C224,'1か月一覧'!$A:$AH,'2か月一覧'!O$1,FALSE)</f>
        <v>42726</v>
      </c>
      <c r="P224" s="1">
        <f>VLOOKUP($B224,'1か月一覧'!$A:$AH,'2か月一覧'!P$1,FALSE)+VLOOKUP($C224,'1か月一覧'!$A:$AH,'2か月一覧'!P$1,FALSE)</f>
        <v>42726</v>
      </c>
      <c r="Q224" s="1">
        <f>VLOOKUP($B224,'1か月一覧'!$A:$AH,'2か月一覧'!Q$1,FALSE)+VLOOKUP($C224,'1か月一覧'!$A:$AH,'2か月一覧'!Q$1,FALSE)</f>
        <v>42726</v>
      </c>
      <c r="R224" s="1">
        <f>VLOOKUP($B224,'1か月一覧'!$A:$AH,'2か月一覧'!R$1,FALSE)+VLOOKUP($C224,'1か月一覧'!$A:$AH,'2か月一覧'!R$1,FALSE)</f>
        <v>46270</v>
      </c>
      <c r="S224" s="1">
        <f>VLOOKUP($B224,'1か月一覧'!$A:$AH,'2か月一覧'!S$1,FALSE)+VLOOKUP($C224,'1か月一覧'!$A:$AH,'2か月一覧'!S$1,FALSE)</f>
        <v>46430</v>
      </c>
      <c r="T224" s="1">
        <f>VLOOKUP($B224,'1か月一覧'!$A:$AH,'2か月一覧'!T$1,FALSE)+VLOOKUP($C224,'1か月一覧'!$A:$AH,'2か月一覧'!T$1,FALSE)</f>
        <v>47670</v>
      </c>
      <c r="U224" s="1">
        <f>VLOOKUP($B224,'1か月一覧'!$A:$AH,'2か月一覧'!U$1,FALSE)+VLOOKUP($C224,'1か月一覧'!$A:$AH,'2か月一覧'!U$1,FALSE)</f>
        <v>48610</v>
      </c>
      <c r="V224" s="1">
        <f>VLOOKUP($B224,'1か月一覧'!$A:$AH,'2か月一覧'!V$1,FALSE)+VLOOKUP($C224,'1か月一覧'!$A:$AH,'2か月一覧'!V$1,FALSE)</f>
        <v>75570</v>
      </c>
      <c r="W224" s="1">
        <f>VLOOKUP($B224,'1か月一覧'!$A:$AH,'2か月一覧'!W$1,FALSE)+VLOOKUP($C224,'1か月一覧'!$A:$AH,'2か月一覧'!W$1,FALSE)</f>
        <v>77570</v>
      </c>
      <c r="X224" s="1">
        <f>VLOOKUP($B224,'1か月一覧'!$A:$AH,'2か月一覧'!X$1,FALSE)+VLOOKUP($C224,'1か月一覧'!$A:$AH,'2か月一覧'!X$1,FALSE)</f>
        <v>226570</v>
      </c>
      <c r="Y224" s="1">
        <f>VLOOKUP($B224,'1か月一覧'!$A:$AH,'2か月一覧'!Y$1,FALSE)+VLOOKUP($C224,'1か月一覧'!$A:$AH,'2か月一覧'!Y$1,FALSE)</f>
        <v>42976</v>
      </c>
      <c r="Z224" s="1">
        <f>VLOOKUP($B224,'1か月一覧'!$A:$AH,'2か月一覧'!Z$1,FALSE)+VLOOKUP($C224,'1か月一覧'!$A:$AH,'2か月一覧'!Z$1,FALSE)</f>
        <v>4272</v>
      </c>
      <c r="AA224" s="1">
        <f>VLOOKUP($B224,'1か月一覧'!$A:$AH,'2か月一覧'!AA$1,FALSE)+VLOOKUP($C224,'1か月一覧'!$A:$AH,'2か月一覧'!AA$1,FALSE)</f>
        <v>4272</v>
      </c>
      <c r="AB224" s="1">
        <f>VLOOKUP($B224,'1か月一覧'!$A:$AH,'2か月一覧'!AB$1,FALSE)+VLOOKUP($C224,'1か月一覧'!$A:$AH,'2か月一覧'!AB$1,FALSE)</f>
        <v>4272</v>
      </c>
      <c r="AC224" s="1">
        <f>VLOOKUP($B224,'1か月一覧'!$A:$AH,'2か月一覧'!AC$1,FALSE)+VLOOKUP($C224,'1か月一覧'!$A:$AH,'2か月一覧'!AC$1,FALSE)</f>
        <v>4626</v>
      </c>
      <c r="AD224" s="1">
        <f>VLOOKUP($B224,'1か月一覧'!$A:$AH,'2か月一覧'!AD$1,FALSE)+VLOOKUP($C224,'1か月一覧'!$A:$AH,'2か月一覧'!AD$1,FALSE)</f>
        <v>4642</v>
      </c>
      <c r="AE224" s="1">
        <f>VLOOKUP($B224,'1か月一覧'!$A:$AH,'2か月一覧'!AE$1,FALSE)+VLOOKUP($C224,'1か月一覧'!$A:$AH,'2か月一覧'!AE$1,FALSE)</f>
        <v>4766</v>
      </c>
      <c r="AF224" s="1">
        <f>VLOOKUP($B224,'1か月一覧'!$A:$AH,'2か月一覧'!AF$1,FALSE)+VLOOKUP($C224,'1か月一覧'!$A:$AH,'2か月一覧'!AF$1,FALSE)</f>
        <v>4860</v>
      </c>
      <c r="AG224" s="1">
        <f>VLOOKUP($B224,'1か月一覧'!$A:$AH,'2か月一覧'!AG$1,FALSE)+VLOOKUP($C224,'1か月一覧'!$A:$AH,'2か月一覧'!AG$1,FALSE)</f>
        <v>7556</v>
      </c>
      <c r="AH224" s="1">
        <f>VLOOKUP($B224,'1か月一覧'!$A:$AH,'2か月一覧'!AH$1,FALSE)+VLOOKUP($C224,'1か月一覧'!$A:$AH,'2か月一覧'!AH$1,FALSE)</f>
        <v>7756</v>
      </c>
      <c r="AI224" s="1">
        <f>VLOOKUP($B224,'1か月一覧'!$A:$AH,'2か月一覧'!AI$1,FALSE)+VLOOKUP($C224,'1か月一覧'!$A:$AH,'2か月一覧'!AI$1,FALSE)</f>
        <v>22656</v>
      </c>
      <c r="AJ224" s="1">
        <f>VLOOKUP($B224,'1か月一覧'!$A:$AH,'2か月一覧'!AJ$1,FALSE)+VLOOKUP($C224,'1か月一覧'!$A:$AH,'2か月一覧'!AJ$1,FALSE)</f>
        <v>4296</v>
      </c>
    </row>
    <row r="225" spans="1:36">
      <c r="A225" s="1">
        <v>221</v>
      </c>
      <c r="B225" s="1">
        <f t="shared" si="9"/>
        <v>111</v>
      </c>
      <c r="C225" s="1">
        <f t="shared" si="10"/>
        <v>110</v>
      </c>
      <c r="D225" s="1">
        <f>VLOOKUP($B225,'1か月一覧'!$A:$AH,'2か月一覧'!D$1,FALSE)+VLOOKUP($C225,'1か月一覧'!$A:$AH,'2か月一覧'!D$1,FALSE)</f>
        <v>47235</v>
      </c>
      <c r="E225" s="1">
        <f>VLOOKUP($B225,'1か月一覧'!$A:$AH,'2か月一覧'!E$1,FALSE)+VLOOKUP($C225,'1か月一覧'!$A:$AH,'2か月一覧'!E$1,FALSE)</f>
        <v>47235</v>
      </c>
      <c r="F225" s="1">
        <f>VLOOKUP($B225,'1か月一覧'!$A:$AH,'2か月一覧'!F$1,FALSE)+VLOOKUP($C225,'1か月一覧'!$A:$AH,'2か月一覧'!F$1,FALSE)</f>
        <v>47235</v>
      </c>
      <c r="G225" s="1">
        <f>VLOOKUP($B225,'1か月一覧'!$A:$AH,'2か月一覧'!G$1,FALSE)+VLOOKUP($C225,'1か月一覧'!$A:$AH,'2か月一覧'!G$1,FALSE)</f>
        <v>51134</v>
      </c>
      <c r="H225" s="1">
        <f>VLOOKUP($B225,'1か月一覧'!$A:$AH,'2か月一覧'!H$1,FALSE)+VLOOKUP($C225,'1か月一覧'!$A:$AH,'2か月一覧'!H$1,FALSE)</f>
        <v>51310</v>
      </c>
      <c r="I225" s="1">
        <f>VLOOKUP($B225,'1か月一覧'!$A:$AH,'2か月一覧'!I$1,FALSE)+VLOOKUP($C225,'1か月一覧'!$A:$AH,'2か月一覧'!I$1,FALSE)</f>
        <v>52674</v>
      </c>
      <c r="J225" s="1">
        <f>VLOOKUP($B225,'1か月一覧'!$A:$AH,'2か月一覧'!J$1,FALSE)+VLOOKUP($C225,'1か月一覧'!$A:$AH,'2か月一覧'!J$1,FALSE)</f>
        <v>53708</v>
      </c>
      <c r="K225" s="1">
        <f>VLOOKUP($B225,'1か月一覧'!$A:$AH,'2か月一覧'!K$1,FALSE)+VLOOKUP($C225,'1か月一覧'!$A:$AH,'2か月一覧'!K$1,FALSE)</f>
        <v>83364</v>
      </c>
      <c r="L225" s="1">
        <f>VLOOKUP($B225,'1か月一覧'!$A:$AH,'2か月一覧'!L$1,FALSE)+VLOOKUP($C225,'1か月一覧'!$A:$AH,'2か月一覧'!L$1,FALSE)</f>
        <v>85564</v>
      </c>
      <c r="M225" s="1">
        <f>VLOOKUP($B225,'1か月一覧'!$A:$AH,'2か月一覧'!M$1,FALSE)+VLOOKUP($C225,'1か月一覧'!$A:$AH,'2か月一覧'!M$1,FALSE)</f>
        <v>249464</v>
      </c>
      <c r="N225" s="1">
        <f>VLOOKUP($B225,'1か月一覧'!$A:$AH,'2か月一覧'!N$1,FALSE)+VLOOKUP($C225,'1か月一覧'!$A:$AH,'2か月一覧'!N$1,FALSE)</f>
        <v>47528</v>
      </c>
      <c r="O225" s="1">
        <f>VLOOKUP($B225,'1か月一覧'!$A:$AH,'2か月一覧'!O$1,FALSE)+VLOOKUP($C225,'1か月一覧'!$A:$AH,'2か月一覧'!O$1,FALSE)</f>
        <v>42942</v>
      </c>
      <c r="P225" s="1">
        <f>VLOOKUP($B225,'1か月一覧'!$A:$AH,'2か月一覧'!P$1,FALSE)+VLOOKUP($C225,'1か月一覧'!$A:$AH,'2か月一覧'!P$1,FALSE)</f>
        <v>42942</v>
      </c>
      <c r="Q225" s="1">
        <f>VLOOKUP($B225,'1か月一覧'!$A:$AH,'2か月一覧'!Q$1,FALSE)+VLOOKUP($C225,'1か月一覧'!$A:$AH,'2か月一覧'!Q$1,FALSE)</f>
        <v>42942</v>
      </c>
      <c r="R225" s="1">
        <f>VLOOKUP($B225,'1か月一覧'!$A:$AH,'2か月一覧'!R$1,FALSE)+VLOOKUP($C225,'1か月一覧'!$A:$AH,'2か月一覧'!R$1,FALSE)</f>
        <v>46486</v>
      </c>
      <c r="S225" s="1">
        <f>VLOOKUP($B225,'1か月一覧'!$A:$AH,'2か月一覧'!S$1,FALSE)+VLOOKUP($C225,'1か月一覧'!$A:$AH,'2か月一覧'!S$1,FALSE)</f>
        <v>46646</v>
      </c>
      <c r="T225" s="1">
        <f>VLOOKUP($B225,'1か月一覧'!$A:$AH,'2か月一覧'!T$1,FALSE)+VLOOKUP($C225,'1か月一覧'!$A:$AH,'2か月一覧'!T$1,FALSE)</f>
        <v>47886</v>
      </c>
      <c r="U225" s="1">
        <f>VLOOKUP($B225,'1か月一覧'!$A:$AH,'2か月一覧'!U$1,FALSE)+VLOOKUP($C225,'1か月一覧'!$A:$AH,'2か月一覧'!U$1,FALSE)</f>
        <v>48826</v>
      </c>
      <c r="V225" s="1">
        <f>VLOOKUP($B225,'1か月一覧'!$A:$AH,'2か月一覧'!V$1,FALSE)+VLOOKUP($C225,'1か月一覧'!$A:$AH,'2か月一覧'!V$1,FALSE)</f>
        <v>75786</v>
      </c>
      <c r="W225" s="1">
        <f>VLOOKUP($B225,'1か月一覧'!$A:$AH,'2か月一覧'!W$1,FALSE)+VLOOKUP($C225,'1か月一覧'!$A:$AH,'2か月一覧'!W$1,FALSE)</f>
        <v>77786</v>
      </c>
      <c r="X225" s="1">
        <f>VLOOKUP($B225,'1か月一覧'!$A:$AH,'2か月一覧'!X$1,FALSE)+VLOOKUP($C225,'1か月一覧'!$A:$AH,'2か月一覧'!X$1,FALSE)</f>
        <v>226786</v>
      </c>
      <c r="Y225" s="1">
        <f>VLOOKUP($B225,'1か月一覧'!$A:$AH,'2か月一覧'!Y$1,FALSE)+VLOOKUP($C225,'1か月一覧'!$A:$AH,'2か月一覧'!Y$1,FALSE)</f>
        <v>43208</v>
      </c>
      <c r="Z225" s="1">
        <f>VLOOKUP($B225,'1か月一覧'!$A:$AH,'2か月一覧'!Z$1,FALSE)+VLOOKUP($C225,'1か月一覧'!$A:$AH,'2か月一覧'!Z$1,FALSE)</f>
        <v>4293</v>
      </c>
      <c r="AA225" s="1">
        <f>VLOOKUP($B225,'1か月一覧'!$A:$AH,'2か月一覧'!AA$1,FALSE)+VLOOKUP($C225,'1か月一覧'!$A:$AH,'2か月一覧'!AA$1,FALSE)</f>
        <v>4293</v>
      </c>
      <c r="AB225" s="1">
        <f>VLOOKUP($B225,'1か月一覧'!$A:$AH,'2か月一覧'!AB$1,FALSE)+VLOOKUP($C225,'1か月一覧'!$A:$AH,'2か月一覧'!AB$1,FALSE)</f>
        <v>4293</v>
      </c>
      <c r="AC225" s="1">
        <f>VLOOKUP($B225,'1か月一覧'!$A:$AH,'2か月一覧'!AC$1,FALSE)+VLOOKUP($C225,'1か月一覧'!$A:$AH,'2か月一覧'!AC$1,FALSE)</f>
        <v>4648</v>
      </c>
      <c r="AD225" s="1">
        <f>VLOOKUP($B225,'1か月一覧'!$A:$AH,'2か月一覧'!AD$1,FALSE)+VLOOKUP($C225,'1か月一覧'!$A:$AH,'2か月一覧'!AD$1,FALSE)</f>
        <v>4664</v>
      </c>
      <c r="AE225" s="1">
        <f>VLOOKUP($B225,'1か月一覧'!$A:$AH,'2か月一覧'!AE$1,FALSE)+VLOOKUP($C225,'1か月一覧'!$A:$AH,'2か月一覧'!AE$1,FALSE)</f>
        <v>4788</v>
      </c>
      <c r="AF225" s="1">
        <f>VLOOKUP($B225,'1か月一覧'!$A:$AH,'2か月一覧'!AF$1,FALSE)+VLOOKUP($C225,'1か月一覧'!$A:$AH,'2か月一覧'!AF$1,FALSE)</f>
        <v>4882</v>
      </c>
      <c r="AG225" s="1">
        <f>VLOOKUP($B225,'1か月一覧'!$A:$AH,'2か月一覧'!AG$1,FALSE)+VLOOKUP($C225,'1か月一覧'!$A:$AH,'2か月一覧'!AG$1,FALSE)</f>
        <v>7578</v>
      </c>
      <c r="AH225" s="1">
        <f>VLOOKUP($B225,'1か月一覧'!$A:$AH,'2か月一覧'!AH$1,FALSE)+VLOOKUP($C225,'1か月一覧'!$A:$AH,'2か月一覧'!AH$1,FALSE)</f>
        <v>7778</v>
      </c>
      <c r="AI225" s="1">
        <f>VLOOKUP($B225,'1か月一覧'!$A:$AH,'2か月一覧'!AI$1,FALSE)+VLOOKUP($C225,'1か月一覧'!$A:$AH,'2か月一覧'!AI$1,FALSE)</f>
        <v>22678</v>
      </c>
      <c r="AJ225" s="1">
        <f>VLOOKUP($B225,'1か月一覧'!$A:$AH,'2か月一覧'!AJ$1,FALSE)+VLOOKUP($C225,'1か月一覧'!$A:$AH,'2か月一覧'!AJ$1,FALSE)</f>
        <v>4320</v>
      </c>
    </row>
    <row r="226" spans="1:36">
      <c r="A226" s="1">
        <v>222</v>
      </c>
      <c r="B226" s="1">
        <f t="shared" si="9"/>
        <v>111</v>
      </c>
      <c r="C226" s="1">
        <f t="shared" si="10"/>
        <v>111</v>
      </c>
      <c r="D226" s="1">
        <f>VLOOKUP($B226,'1か月一覧'!$A:$AH,'2か月一覧'!D$1,FALSE)+VLOOKUP($C226,'1か月一覧'!$A:$AH,'2か月一覧'!D$1,FALSE)</f>
        <v>47472</v>
      </c>
      <c r="E226" s="1">
        <f>VLOOKUP($B226,'1か月一覧'!$A:$AH,'2か月一覧'!E$1,FALSE)+VLOOKUP($C226,'1か月一覧'!$A:$AH,'2か月一覧'!E$1,FALSE)</f>
        <v>47472</v>
      </c>
      <c r="F226" s="1">
        <f>VLOOKUP($B226,'1か月一覧'!$A:$AH,'2か月一覧'!F$1,FALSE)+VLOOKUP($C226,'1か月一覧'!$A:$AH,'2か月一覧'!F$1,FALSE)</f>
        <v>47472</v>
      </c>
      <c r="G226" s="1">
        <f>VLOOKUP($B226,'1か月一覧'!$A:$AH,'2か月一覧'!G$1,FALSE)+VLOOKUP($C226,'1か月一覧'!$A:$AH,'2か月一覧'!G$1,FALSE)</f>
        <v>51372</v>
      </c>
      <c r="H226" s="1">
        <f>VLOOKUP($B226,'1か月一覧'!$A:$AH,'2か月一覧'!H$1,FALSE)+VLOOKUP($C226,'1か月一覧'!$A:$AH,'2か月一覧'!H$1,FALSE)</f>
        <v>51548</v>
      </c>
      <c r="I226" s="1">
        <f>VLOOKUP($B226,'1か月一覧'!$A:$AH,'2か月一覧'!I$1,FALSE)+VLOOKUP($C226,'1か月一覧'!$A:$AH,'2か月一覧'!I$1,FALSE)</f>
        <v>52912</v>
      </c>
      <c r="J226" s="1">
        <f>VLOOKUP($B226,'1か月一覧'!$A:$AH,'2か月一覧'!J$1,FALSE)+VLOOKUP($C226,'1か月一覧'!$A:$AH,'2か月一覧'!J$1,FALSE)</f>
        <v>53946</v>
      </c>
      <c r="K226" s="1">
        <f>VLOOKUP($B226,'1か月一覧'!$A:$AH,'2か月一覧'!K$1,FALSE)+VLOOKUP($C226,'1か月一覧'!$A:$AH,'2か月一覧'!K$1,FALSE)</f>
        <v>83602</v>
      </c>
      <c r="L226" s="1">
        <f>VLOOKUP($B226,'1か月一覧'!$A:$AH,'2か月一覧'!L$1,FALSE)+VLOOKUP($C226,'1か月一覧'!$A:$AH,'2か月一覧'!L$1,FALSE)</f>
        <v>85802</v>
      </c>
      <c r="M226" s="1">
        <f>VLOOKUP($B226,'1か月一覧'!$A:$AH,'2か月一覧'!M$1,FALSE)+VLOOKUP($C226,'1か月一覧'!$A:$AH,'2か月一覧'!M$1,FALSE)</f>
        <v>249702</v>
      </c>
      <c r="N226" s="1">
        <f>VLOOKUP($B226,'1か月一覧'!$A:$AH,'2か月一覧'!N$1,FALSE)+VLOOKUP($C226,'1か月一覧'!$A:$AH,'2か月一覧'!N$1,FALSE)</f>
        <v>47784</v>
      </c>
      <c r="O226" s="1">
        <f>VLOOKUP($B226,'1か月一覧'!$A:$AH,'2か月一覧'!O$1,FALSE)+VLOOKUP($C226,'1か月一覧'!$A:$AH,'2か月一覧'!O$1,FALSE)</f>
        <v>43158</v>
      </c>
      <c r="P226" s="1">
        <f>VLOOKUP($B226,'1か月一覧'!$A:$AH,'2か月一覧'!P$1,FALSE)+VLOOKUP($C226,'1か月一覧'!$A:$AH,'2か月一覧'!P$1,FALSE)</f>
        <v>43158</v>
      </c>
      <c r="Q226" s="1">
        <f>VLOOKUP($B226,'1か月一覧'!$A:$AH,'2か月一覧'!Q$1,FALSE)+VLOOKUP($C226,'1か月一覧'!$A:$AH,'2か月一覧'!Q$1,FALSE)</f>
        <v>43158</v>
      </c>
      <c r="R226" s="1">
        <f>VLOOKUP($B226,'1か月一覧'!$A:$AH,'2か月一覧'!R$1,FALSE)+VLOOKUP($C226,'1か月一覧'!$A:$AH,'2か月一覧'!R$1,FALSE)</f>
        <v>46702</v>
      </c>
      <c r="S226" s="1">
        <f>VLOOKUP($B226,'1か月一覧'!$A:$AH,'2か月一覧'!S$1,FALSE)+VLOOKUP($C226,'1か月一覧'!$A:$AH,'2か月一覧'!S$1,FALSE)</f>
        <v>46862</v>
      </c>
      <c r="T226" s="1">
        <f>VLOOKUP($B226,'1か月一覧'!$A:$AH,'2か月一覧'!T$1,FALSE)+VLOOKUP($C226,'1か月一覧'!$A:$AH,'2か月一覧'!T$1,FALSE)</f>
        <v>48102</v>
      </c>
      <c r="U226" s="1">
        <f>VLOOKUP($B226,'1か月一覧'!$A:$AH,'2か月一覧'!U$1,FALSE)+VLOOKUP($C226,'1か月一覧'!$A:$AH,'2か月一覧'!U$1,FALSE)</f>
        <v>49042</v>
      </c>
      <c r="V226" s="1">
        <f>VLOOKUP($B226,'1か月一覧'!$A:$AH,'2か月一覧'!V$1,FALSE)+VLOOKUP($C226,'1か月一覧'!$A:$AH,'2か月一覧'!V$1,FALSE)</f>
        <v>76002</v>
      </c>
      <c r="W226" s="1">
        <f>VLOOKUP($B226,'1か月一覧'!$A:$AH,'2か月一覧'!W$1,FALSE)+VLOOKUP($C226,'1か月一覧'!$A:$AH,'2か月一覧'!W$1,FALSE)</f>
        <v>78002</v>
      </c>
      <c r="X226" s="1">
        <f>VLOOKUP($B226,'1か月一覧'!$A:$AH,'2か月一覧'!X$1,FALSE)+VLOOKUP($C226,'1か月一覧'!$A:$AH,'2か月一覧'!X$1,FALSE)</f>
        <v>227002</v>
      </c>
      <c r="Y226" s="1">
        <f>VLOOKUP($B226,'1か月一覧'!$A:$AH,'2か月一覧'!Y$1,FALSE)+VLOOKUP($C226,'1か月一覧'!$A:$AH,'2か月一覧'!Y$1,FALSE)</f>
        <v>43440</v>
      </c>
      <c r="Z226" s="1">
        <f>VLOOKUP($B226,'1か月一覧'!$A:$AH,'2か月一覧'!Z$1,FALSE)+VLOOKUP($C226,'1か月一覧'!$A:$AH,'2か月一覧'!Z$1,FALSE)</f>
        <v>4314</v>
      </c>
      <c r="AA226" s="1">
        <f>VLOOKUP($B226,'1か月一覧'!$A:$AH,'2か月一覧'!AA$1,FALSE)+VLOOKUP($C226,'1か月一覧'!$A:$AH,'2か月一覧'!AA$1,FALSE)</f>
        <v>4314</v>
      </c>
      <c r="AB226" s="1">
        <f>VLOOKUP($B226,'1か月一覧'!$A:$AH,'2か月一覧'!AB$1,FALSE)+VLOOKUP($C226,'1か月一覧'!$A:$AH,'2か月一覧'!AB$1,FALSE)</f>
        <v>4314</v>
      </c>
      <c r="AC226" s="1">
        <f>VLOOKUP($B226,'1か月一覧'!$A:$AH,'2か月一覧'!AC$1,FALSE)+VLOOKUP($C226,'1か月一覧'!$A:$AH,'2か月一覧'!AC$1,FALSE)</f>
        <v>4670</v>
      </c>
      <c r="AD226" s="1">
        <f>VLOOKUP($B226,'1か月一覧'!$A:$AH,'2か月一覧'!AD$1,FALSE)+VLOOKUP($C226,'1か月一覧'!$A:$AH,'2か月一覧'!AD$1,FALSE)</f>
        <v>4686</v>
      </c>
      <c r="AE226" s="1">
        <f>VLOOKUP($B226,'1か月一覧'!$A:$AH,'2か月一覧'!AE$1,FALSE)+VLOOKUP($C226,'1か月一覧'!$A:$AH,'2か月一覧'!AE$1,FALSE)</f>
        <v>4810</v>
      </c>
      <c r="AF226" s="1">
        <f>VLOOKUP($B226,'1か月一覧'!$A:$AH,'2か月一覧'!AF$1,FALSE)+VLOOKUP($C226,'1か月一覧'!$A:$AH,'2か月一覧'!AF$1,FALSE)</f>
        <v>4904</v>
      </c>
      <c r="AG226" s="1">
        <f>VLOOKUP($B226,'1か月一覧'!$A:$AH,'2か月一覧'!AG$1,FALSE)+VLOOKUP($C226,'1か月一覧'!$A:$AH,'2か月一覧'!AG$1,FALSE)</f>
        <v>7600</v>
      </c>
      <c r="AH226" s="1">
        <f>VLOOKUP($B226,'1か月一覧'!$A:$AH,'2か月一覧'!AH$1,FALSE)+VLOOKUP($C226,'1か月一覧'!$A:$AH,'2か月一覧'!AH$1,FALSE)</f>
        <v>7800</v>
      </c>
      <c r="AI226" s="1">
        <f>VLOOKUP($B226,'1か月一覧'!$A:$AH,'2か月一覧'!AI$1,FALSE)+VLOOKUP($C226,'1か月一覧'!$A:$AH,'2か月一覧'!AI$1,FALSE)</f>
        <v>22700</v>
      </c>
      <c r="AJ226" s="1">
        <f>VLOOKUP($B226,'1か月一覧'!$A:$AH,'2か月一覧'!AJ$1,FALSE)+VLOOKUP($C226,'1か月一覧'!$A:$AH,'2か月一覧'!AJ$1,FALSE)</f>
        <v>4344</v>
      </c>
    </row>
    <row r="227" spans="1:36">
      <c r="A227" s="1">
        <v>223</v>
      </c>
      <c r="B227" s="1">
        <f t="shared" si="9"/>
        <v>112</v>
      </c>
      <c r="C227" s="1">
        <f t="shared" si="10"/>
        <v>111</v>
      </c>
      <c r="D227" s="1">
        <f>VLOOKUP($B227,'1か月一覧'!$A:$AH,'2か月一覧'!D$1,FALSE)+VLOOKUP($C227,'1か月一覧'!$A:$AH,'2か月一覧'!D$1,FALSE)</f>
        <v>47710</v>
      </c>
      <c r="E227" s="1">
        <f>VLOOKUP($B227,'1か月一覧'!$A:$AH,'2か月一覧'!E$1,FALSE)+VLOOKUP($C227,'1か月一覧'!$A:$AH,'2か月一覧'!E$1,FALSE)</f>
        <v>47710</v>
      </c>
      <c r="F227" s="1">
        <f>VLOOKUP($B227,'1か月一覧'!$A:$AH,'2か月一覧'!F$1,FALSE)+VLOOKUP($C227,'1か月一覧'!$A:$AH,'2か月一覧'!F$1,FALSE)</f>
        <v>47710</v>
      </c>
      <c r="G227" s="1">
        <f>VLOOKUP($B227,'1か月一覧'!$A:$AH,'2か月一覧'!G$1,FALSE)+VLOOKUP($C227,'1か月一覧'!$A:$AH,'2か月一覧'!G$1,FALSE)</f>
        <v>51609</v>
      </c>
      <c r="H227" s="1">
        <f>VLOOKUP($B227,'1か月一覧'!$A:$AH,'2か月一覧'!H$1,FALSE)+VLOOKUP($C227,'1か月一覧'!$A:$AH,'2か月一覧'!H$1,FALSE)</f>
        <v>51785</v>
      </c>
      <c r="I227" s="1">
        <f>VLOOKUP($B227,'1か月一覧'!$A:$AH,'2か月一覧'!I$1,FALSE)+VLOOKUP($C227,'1か月一覧'!$A:$AH,'2か月一覧'!I$1,FALSE)</f>
        <v>53149</v>
      </c>
      <c r="J227" s="1">
        <f>VLOOKUP($B227,'1か月一覧'!$A:$AH,'2か月一覧'!J$1,FALSE)+VLOOKUP($C227,'1か月一覧'!$A:$AH,'2か月一覧'!J$1,FALSE)</f>
        <v>54183</v>
      </c>
      <c r="K227" s="1">
        <f>VLOOKUP($B227,'1か月一覧'!$A:$AH,'2か月一覧'!K$1,FALSE)+VLOOKUP($C227,'1か月一覧'!$A:$AH,'2か月一覧'!K$1,FALSE)</f>
        <v>83839</v>
      </c>
      <c r="L227" s="1">
        <f>VLOOKUP($B227,'1か月一覧'!$A:$AH,'2か月一覧'!L$1,FALSE)+VLOOKUP($C227,'1か月一覧'!$A:$AH,'2か月一覧'!L$1,FALSE)</f>
        <v>86039</v>
      </c>
      <c r="M227" s="1">
        <f>VLOOKUP($B227,'1か月一覧'!$A:$AH,'2か月一覧'!M$1,FALSE)+VLOOKUP($C227,'1か月一覧'!$A:$AH,'2か月一覧'!M$1,FALSE)</f>
        <v>249939</v>
      </c>
      <c r="N227" s="1">
        <f>VLOOKUP($B227,'1か月一覧'!$A:$AH,'2か月一覧'!N$1,FALSE)+VLOOKUP($C227,'1か月一覧'!$A:$AH,'2か月一覧'!N$1,FALSE)</f>
        <v>48039</v>
      </c>
      <c r="O227" s="1">
        <f>VLOOKUP($B227,'1か月一覧'!$A:$AH,'2か月一覧'!O$1,FALSE)+VLOOKUP($C227,'1か月一覧'!$A:$AH,'2か月一覧'!O$1,FALSE)</f>
        <v>43374</v>
      </c>
      <c r="P227" s="1">
        <f>VLOOKUP($B227,'1か月一覧'!$A:$AH,'2か月一覧'!P$1,FALSE)+VLOOKUP($C227,'1か月一覧'!$A:$AH,'2か月一覧'!P$1,FALSE)</f>
        <v>43374</v>
      </c>
      <c r="Q227" s="1">
        <f>VLOOKUP($B227,'1か月一覧'!$A:$AH,'2か月一覧'!Q$1,FALSE)+VLOOKUP($C227,'1か月一覧'!$A:$AH,'2か月一覧'!Q$1,FALSE)</f>
        <v>43374</v>
      </c>
      <c r="R227" s="1">
        <f>VLOOKUP($B227,'1か月一覧'!$A:$AH,'2か月一覧'!R$1,FALSE)+VLOOKUP($C227,'1か月一覧'!$A:$AH,'2か月一覧'!R$1,FALSE)</f>
        <v>46918</v>
      </c>
      <c r="S227" s="1">
        <f>VLOOKUP($B227,'1か月一覧'!$A:$AH,'2か月一覧'!S$1,FALSE)+VLOOKUP($C227,'1か月一覧'!$A:$AH,'2か月一覧'!S$1,FALSE)</f>
        <v>47078</v>
      </c>
      <c r="T227" s="1">
        <f>VLOOKUP($B227,'1か月一覧'!$A:$AH,'2か月一覧'!T$1,FALSE)+VLOOKUP($C227,'1か月一覧'!$A:$AH,'2か月一覧'!T$1,FALSE)</f>
        <v>48318</v>
      </c>
      <c r="U227" s="1">
        <f>VLOOKUP($B227,'1か月一覧'!$A:$AH,'2か月一覧'!U$1,FALSE)+VLOOKUP($C227,'1か月一覧'!$A:$AH,'2か月一覧'!U$1,FALSE)</f>
        <v>49258</v>
      </c>
      <c r="V227" s="1">
        <f>VLOOKUP($B227,'1か月一覧'!$A:$AH,'2か月一覧'!V$1,FALSE)+VLOOKUP($C227,'1か月一覧'!$A:$AH,'2か月一覧'!V$1,FALSE)</f>
        <v>76218</v>
      </c>
      <c r="W227" s="1">
        <f>VLOOKUP($B227,'1か月一覧'!$A:$AH,'2か月一覧'!W$1,FALSE)+VLOOKUP($C227,'1か月一覧'!$A:$AH,'2か月一覧'!W$1,FALSE)</f>
        <v>78218</v>
      </c>
      <c r="X227" s="1">
        <f>VLOOKUP($B227,'1か月一覧'!$A:$AH,'2か月一覧'!X$1,FALSE)+VLOOKUP($C227,'1か月一覧'!$A:$AH,'2か月一覧'!X$1,FALSE)</f>
        <v>227218</v>
      </c>
      <c r="Y227" s="1">
        <f>VLOOKUP($B227,'1か月一覧'!$A:$AH,'2か月一覧'!Y$1,FALSE)+VLOOKUP($C227,'1か月一覧'!$A:$AH,'2か月一覧'!Y$1,FALSE)</f>
        <v>43672</v>
      </c>
      <c r="Z227" s="1">
        <f>VLOOKUP($B227,'1か月一覧'!$A:$AH,'2か月一覧'!Z$1,FALSE)+VLOOKUP($C227,'1か月一覧'!$A:$AH,'2か月一覧'!Z$1,FALSE)</f>
        <v>4336</v>
      </c>
      <c r="AA227" s="1">
        <f>VLOOKUP($B227,'1か月一覧'!$A:$AH,'2か月一覧'!AA$1,FALSE)+VLOOKUP($C227,'1か月一覧'!$A:$AH,'2か月一覧'!AA$1,FALSE)</f>
        <v>4336</v>
      </c>
      <c r="AB227" s="1">
        <f>VLOOKUP($B227,'1か月一覧'!$A:$AH,'2か月一覧'!AB$1,FALSE)+VLOOKUP($C227,'1か月一覧'!$A:$AH,'2か月一覧'!AB$1,FALSE)</f>
        <v>4336</v>
      </c>
      <c r="AC227" s="1">
        <f>VLOOKUP($B227,'1か月一覧'!$A:$AH,'2か月一覧'!AC$1,FALSE)+VLOOKUP($C227,'1か月一覧'!$A:$AH,'2か月一覧'!AC$1,FALSE)</f>
        <v>4691</v>
      </c>
      <c r="AD227" s="1">
        <f>VLOOKUP($B227,'1か月一覧'!$A:$AH,'2か月一覧'!AD$1,FALSE)+VLOOKUP($C227,'1か月一覧'!$A:$AH,'2か月一覧'!AD$1,FALSE)</f>
        <v>4707</v>
      </c>
      <c r="AE227" s="1">
        <f>VLOOKUP($B227,'1か月一覧'!$A:$AH,'2か月一覧'!AE$1,FALSE)+VLOOKUP($C227,'1か月一覧'!$A:$AH,'2か月一覧'!AE$1,FALSE)</f>
        <v>4831</v>
      </c>
      <c r="AF227" s="1">
        <f>VLOOKUP($B227,'1か月一覧'!$A:$AH,'2か月一覧'!AF$1,FALSE)+VLOOKUP($C227,'1か月一覧'!$A:$AH,'2か月一覧'!AF$1,FALSE)</f>
        <v>4925</v>
      </c>
      <c r="AG227" s="1">
        <f>VLOOKUP($B227,'1か月一覧'!$A:$AH,'2か月一覧'!AG$1,FALSE)+VLOOKUP($C227,'1か月一覧'!$A:$AH,'2か月一覧'!AG$1,FALSE)</f>
        <v>7621</v>
      </c>
      <c r="AH227" s="1">
        <f>VLOOKUP($B227,'1か月一覧'!$A:$AH,'2か月一覧'!AH$1,FALSE)+VLOOKUP($C227,'1か月一覧'!$A:$AH,'2か月一覧'!AH$1,FALSE)</f>
        <v>7821</v>
      </c>
      <c r="AI227" s="1">
        <f>VLOOKUP($B227,'1か月一覧'!$A:$AH,'2か月一覧'!AI$1,FALSE)+VLOOKUP($C227,'1か月一覧'!$A:$AH,'2か月一覧'!AI$1,FALSE)</f>
        <v>22721</v>
      </c>
      <c r="AJ227" s="1">
        <f>VLOOKUP($B227,'1か月一覧'!$A:$AH,'2か月一覧'!AJ$1,FALSE)+VLOOKUP($C227,'1か月一覧'!$A:$AH,'2か月一覧'!AJ$1,FALSE)</f>
        <v>4367</v>
      </c>
    </row>
    <row r="228" spans="1:36">
      <c r="A228" s="1">
        <v>224</v>
      </c>
      <c r="B228" s="1">
        <f t="shared" si="9"/>
        <v>112</v>
      </c>
      <c r="C228" s="1">
        <f t="shared" si="10"/>
        <v>112</v>
      </c>
      <c r="D228" s="1">
        <f>VLOOKUP($B228,'1か月一覧'!$A:$AH,'2か月一覧'!D$1,FALSE)+VLOOKUP($C228,'1か月一覧'!$A:$AH,'2か月一覧'!D$1,FALSE)</f>
        <v>47948</v>
      </c>
      <c r="E228" s="1">
        <f>VLOOKUP($B228,'1か月一覧'!$A:$AH,'2か月一覧'!E$1,FALSE)+VLOOKUP($C228,'1か月一覧'!$A:$AH,'2か月一覧'!E$1,FALSE)</f>
        <v>47948</v>
      </c>
      <c r="F228" s="1">
        <f>VLOOKUP($B228,'1か月一覧'!$A:$AH,'2か月一覧'!F$1,FALSE)+VLOOKUP($C228,'1か月一覧'!$A:$AH,'2か月一覧'!F$1,FALSE)</f>
        <v>47948</v>
      </c>
      <c r="G228" s="1">
        <f>VLOOKUP($B228,'1か月一覧'!$A:$AH,'2か月一覧'!G$1,FALSE)+VLOOKUP($C228,'1か月一覧'!$A:$AH,'2か月一覧'!G$1,FALSE)</f>
        <v>51846</v>
      </c>
      <c r="H228" s="1">
        <f>VLOOKUP($B228,'1か月一覧'!$A:$AH,'2か月一覧'!H$1,FALSE)+VLOOKUP($C228,'1か月一覧'!$A:$AH,'2か月一覧'!H$1,FALSE)</f>
        <v>52022</v>
      </c>
      <c r="I228" s="1">
        <f>VLOOKUP($B228,'1か月一覧'!$A:$AH,'2か月一覧'!I$1,FALSE)+VLOOKUP($C228,'1か月一覧'!$A:$AH,'2か月一覧'!I$1,FALSE)</f>
        <v>53386</v>
      </c>
      <c r="J228" s="1">
        <f>VLOOKUP($B228,'1か月一覧'!$A:$AH,'2か月一覧'!J$1,FALSE)+VLOOKUP($C228,'1か月一覧'!$A:$AH,'2か月一覧'!J$1,FALSE)</f>
        <v>54420</v>
      </c>
      <c r="K228" s="1">
        <f>VLOOKUP($B228,'1か月一覧'!$A:$AH,'2か月一覧'!K$1,FALSE)+VLOOKUP($C228,'1か月一覧'!$A:$AH,'2か月一覧'!K$1,FALSE)</f>
        <v>84076</v>
      </c>
      <c r="L228" s="1">
        <f>VLOOKUP($B228,'1か月一覧'!$A:$AH,'2か月一覧'!L$1,FALSE)+VLOOKUP($C228,'1か月一覧'!$A:$AH,'2か月一覧'!L$1,FALSE)</f>
        <v>86276</v>
      </c>
      <c r="M228" s="1">
        <f>VLOOKUP($B228,'1か月一覧'!$A:$AH,'2か月一覧'!M$1,FALSE)+VLOOKUP($C228,'1か月一覧'!$A:$AH,'2か月一覧'!M$1,FALSE)</f>
        <v>250176</v>
      </c>
      <c r="N228" s="1">
        <f>VLOOKUP($B228,'1か月一覧'!$A:$AH,'2か月一覧'!N$1,FALSE)+VLOOKUP($C228,'1か月一覧'!$A:$AH,'2か月一覧'!N$1,FALSE)</f>
        <v>48294</v>
      </c>
      <c r="O228" s="1">
        <f>VLOOKUP($B228,'1か月一覧'!$A:$AH,'2か月一覧'!O$1,FALSE)+VLOOKUP($C228,'1か月一覧'!$A:$AH,'2か月一覧'!O$1,FALSE)</f>
        <v>43590</v>
      </c>
      <c r="P228" s="1">
        <f>VLOOKUP($B228,'1か月一覧'!$A:$AH,'2か月一覧'!P$1,FALSE)+VLOOKUP($C228,'1か月一覧'!$A:$AH,'2か月一覧'!P$1,FALSE)</f>
        <v>43590</v>
      </c>
      <c r="Q228" s="1">
        <f>VLOOKUP($B228,'1か月一覧'!$A:$AH,'2か月一覧'!Q$1,FALSE)+VLOOKUP($C228,'1か月一覧'!$A:$AH,'2か月一覧'!Q$1,FALSE)</f>
        <v>43590</v>
      </c>
      <c r="R228" s="1">
        <f>VLOOKUP($B228,'1か月一覧'!$A:$AH,'2か月一覧'!R$1,FALSE)+VLOOKUP($C228,'1か月一覧'!$A:$AH,'2か月一覧'!R$1,FALSE)</f>
        <v>47134</v>
      </c>
      <c r="S228" s="1">
        <f>VLOOKUP($B228,'1か月一覧'!$A:$AH,'2か月一覧'!S$1,FALSE)+VLOOKUP($C228,'1か月一覧'!$A:$AH,'2か月一覧'!S$1,FALSE)</f>
        <v>47294</v>
      </c>
      <c r="T228" s="1">
        <f>VLOOKUP($B228,'1か月一覧'!$A:$AH,'2か月一覧'!T$1,FALSE)+VLOOKUP($C228,'1か月一覧'!$A:$AH,'2か月一覧'!T$1,FALSE)</f>
        <v>48534</v>
      </c>
      <c r="U228" s="1">
        <f>VLOOKUP($B228,'1か月一覧'!$A:$AH,'2か月一覧'!U$1,FALSE)+VLOOKUP($C228,'1か月一覧'!$A:$AH,'2か月一覧'!U$1,FALSE)</f>
        <v>49474</v>
      </c>
      <c r="V228" s="1">
        <f>VLOOKUP($B228,'1か月一覧'!$A:$AH,'2か月一覧'!V$1,FALSE)+VLOOKUP($C228,'1か月一覧'!$A:$AH,'2か月一覧'!V$1,FALSE)</f>
        <v>76434</v>
      </c>
      <c r="W228" s="1">
        <f>VLOOKUP($B228,'1か月一覧'!$A:$AH,'2か月一覧'!W$1,FALSE)+VLOOKUP($C228,'1か月一覧'!$A:$AH,'2か月一覧'!W$1,FALSE)</f>
        <v>78434</v>
      </c>
      <c r="X228" s="1">
        <f>VLOOKUP($B228,'1か月一覧'!$A:$AH,'2か月一覧'!X$1,FALSE)+VLOOKUP($C228,'1か月一覧'!$A:$AH,'2か月一覧'!X$1,FALSE)</f>
        <v>227434</v>
      </c>
      <c r="Y228" s="1">
        <f>VLOOKUP($B228,'1か月一覧'!$A:$AH,'2か月一覧'!Y$1,FALSE)+VLOOKUP($C228,'1か月一覧'!$A:$AH,'2か月一覧'!Y$1,FALSE)</f>
        <v>43904</v>
      </c>
      <c r="Z228" s="1">
        <f>VLOOKUP($B228,'1か月一覧'!$A:$AH,'2か月一覧'!Z$1,FALSE)+VLOOKUP($C228,'1か月一覧'!$A:$AH,'2か月一覧'!Z$1,FALSE)</f>
        <v>4358</v>
      </c>
      <c r="AA228" s="1">
        <f>VLOOKUP($B228,'1か月一覧'!$A:$AH,'2か月一覧'!AA$1,FALSE)+VLOOKUP($C228,'1か月一覧'!$A:$AH,'2か月一覧'!AA$1,FALSE)</f>
        <v>4358</v>
      </c>
      <c r="AB228" s="1">
        <f>VLOOKUP($B228,'1か月一覧'!$A:$AH,'2か月一覧'!AB$1,FALSE)+VLOOKUP($C228,'1か月一覧'!$A:$AH,'2か月一覧'!AB$1,FALSE)</f>
        <v>4358</v>
      </c>
      <c r="AC228" s="1">
        <f>VLOOKUP($B228,'1か月一覧'!$A:$AH,'2か月一覧'!AC$1,FALSE)+VLOOKUP($C228,'1か月一覧'!$A:$AH,'2か月一覧'!AC$1,FALSE)</f>
        <v>4712</v>
      </c>
      <c r="AD228" s="1">
        <f>VLOOKUP($B228,'1か月一覧'!$A:$AH,'2か月一覧'!AD$1,FALSE)+VLOOKUP($C228,'1か月一覧'!$A:$AH,'2か月一覧'!AD$1,FALSE)</f>
        <v>4728</v>
      </c>
      <c r="AE228" s="1">
        <f>VLOOKUP($B228,'1か月一覧'!$A:$AH,'2か月一覧'!AE$1,FALSE)+VLOOKUP($C228,'1か月一覧'!$A:$AH,'2か月一覧'!AE$1,FALSE)</f>
        <v>4852</v>
      </c>
      <c r="AF228" s="1">
        <f>VLOOKUP($B228,'1か月一覧'!$A:$AH,'2か月一覧'!AF$1,FALSE)+VLOOKUP($C228,'1か月一覧'!$A:$AH,'2か月一覧'!AF$1,FALSE)</f>
        <v>4946</v>
      </c>
      <c r="AG228" s="1">
        <f>VLOOKUP($B228,'1か月一覧'!$A:$AH,'2か月一覧'!AG$1,FALSE)+VLOOKUP($C228,'1か月一覧'!$A:$AH,'2か月一覧'!AG$1,FALSE)</f>
        <v>7642</v>
      </c>
      <c r="AH228" s="1">
        <f>VLOOKUP($B228,'1か月一覧'!$A:$AH,'2か月一覧'!AH$1,FALSE)+VLOOKUP($C228,'1か月一覧'!$A:$AH,'2か月一覧'!AH$1,FALSE)</f>
        <v>7842</v>
      </c>
      <c r="AI228" s="1">
        <f>VLOOKUP($B228,'1か月一覧'!$A:$AH,'2か月一覧'!AI$1,FALSE)+VLOOKUP($C228,'1か月一覧'!$A:$AH,'2か月一覧'!AI$1,FALSE)</f>
        <v>22742</v>
      </c>
      <c r="AJ228" s="1">
        <f>VLOOKUP($B228,'1か月一覧'!$A:$AH,'2か月一覧'!AJ$1,FALSE)+VLOOKUP($C228,'1か月一覧'!$A:$AH,'2か月一覧'!AJ$1,FALSE)</f>
        <v>4390</v>
      </c>
    </row>
    <row r="229" spans="1:36">
      <c r="A229" s="1">
        <v>225</v>
      </c>
      <c r="B229" s="1">
        <f t="shared" si="9"/>
        <v>113</v>
      </c>
      <c r="C229" s="1">
        <f t="shared" si="10"/>
        <v>112</v>
      </c>
      <c r="D229" s="1">
        <f>VLOOKUP($B229,'1か月一覧'!$A:$AH,'2か月一覧'!D$1,FALSE)+VLOOKUP($C229,'1か月一覧'!$A:$AH,'2か月一覧'!D$1,FALSE)</f>
        <v>48186</v>
      </c>
      <c r="E229" s="1">
        <f>VLOOKUP($B229,'1か月一覧'!$A:$AH,'2か月一覧'!E$1,FALSE)+VLOOKUP($C229,'1か月一覧'!$A:$AH,'2か月一覧'!E$1,FALSE)</f>
        <v>48186</v>
      </c>
      <c r="F229" s="1">
        <f>VLOOKUP($B229,'1か月一覧'!$A:$AH,'2か月一覧'!F$1,FALSE)+VLOOKUP($C229,'1か月一覧'!$A:$AH,'2か月一覧'!F$1,FALSE)</f>
        <v>48186</v>
      </c>
      <c r="G229" s="1">
        <f>VLOOKUP($B229,'1か月一覧'!$A:$AH,'2か月一覧'!G$1,FALSE)+VLOOKUP($C229,'1か月一覧'!$A:$AH,'2か月一覧'!G$1,FALSE)</f>
        <v>52084</v>
      </c>
      <c r="H229" s="1">
        <f>VLOOKUP($B229,'1か月一覧'!$A:$AH,'2か月一覧'!H$1,FALSE)+VLOOKUP($C229,'1か月一覧'!$A:$AH,'2か月一覧'!H$1,FALSE)</f>
        <v>52260</v>
      </c>
      <c r="I229" s="1">
        <f>VLOOKUP($B229,'1か月一覧'!$A:$AH,'2か月一覧'!I$1,FALSE)+VLOOKUP($C229,'1か月一覧'!$A:$AH,'2か月一覧'!I$1,FALSE)</f>
        <v>53624</v>
      </c>
      <c r="J229" s="1">
        <f>VLOOKUP($B229,'1か月一覧'!$A:$AH,'2か月一覧'!J$1,FALSE)+VLOOKUP($C229,'1か月一覧'!$A:$AH,'2か月一覧'!J$1,FALSE)</f>
        <v>54658</v>
      </c>
      <c r="K229" s="1">
        <f>VLOOKUP($B229,'1か月一覧'!$A:$AH,'2か月一覧'!K$1,FALSE)+VLOOKUP($C229,'1か月一覧'!$A:$AH,'2か月一覧'!K$1,FALSE)</f>
        <v>84314</v>
      </c>
      <c r="L229" s="1">
        <f>VLOOKUP($B229,'1か月一覧'!$A:$AH,'2か月一覧'!L$1,FALSE)+VLOOKUP($C229,'1か月一覧'!$A:$AH,'2か月一覧'!L$1,FALSE)</f>
        <v>86514</v>
      </c>
      <c r="M229" s="1">
        <f>VLOOKUP($B229,'1か月一覧'!$A:$AH,'2か月一覧'!M$1,FALSE)+VLOOKUP($C229,'1か月一覧'!$A:$AH,'2か月一覧'!M$1,FALSE)</f>
        <v>250414</v>
      </c>
      <c r="N229" s="1">
        <f>VLOOKUP($B229,'1か月一覧'!$A:$AH,'2か月一覧'!N$1,FALSE)+VLOOKUP($C229,'1か月一覧'!$A:$AH,'2か月一覧'!N$1,FALSE)</f>
        <v>48549</v>
      </c>
      <c r="O229" s="1">
        <f>VLOOKUP($B229,'1か月一覧'!$A:$AH,'2か月一覧'!O$1,FALSE)+VLOOKUP($C229,'1か月一覧'!$A:$AH,'2か月一覧'!O$1,FALSE)</f>
        <v>43806</v>
      </c>
      <c r="P229" s="1">
        <f>VLOOKUP($B229,'1か月一覧'!$A:$AH,'2か月一覧'!P$1,FALSE)+VLOOKUP($C229,'1か月一覧'!$A:$AH,'2か月一覧'!P$1,FALSE)</f>
        <v>43806</v>
      </c>
      <c r="Q229" s="1">
        <f>VLOOKUP($B229,'1か月一覧'!$A:$AH,'2か月一覧'!Q$1,FALSE)+VLOOKUP($C229,'1か月一覧'!$A:$AH,'2か月一覧'!Q$1,FALSE)</f>
        <v>43806</v>
      </c>
      <c r="R229" s="1">
        <f>VLOOKUP($B229,'1か月一覧'!$A:$AH,'2か月一覧'!R$1,FALSE)+VLOOKUP($C229,'1か月一覧'!$A:$AH,'2か月一覧'!R$1,FALSE)</f>
        <v>47350</v>
      </c>
      <c r="S229" s="1">
        <f>VLOOKUP($B229,'1か月一覧'!$A:$AH,'2か月一覧'!S$1,FALSE)+VLOOKUP($C229,'1か月一覧'!$A:$AH,'2か月一覧'!S$1,FALSE)</f>
        <v>47510</v>
      </c>
      <c r="T229" s="1">
        <f>VLOOKUP($B229,'1か月一覧'!$A:$AH,'2か月一覧'!T$1,FALSE)+VLOOKUP($C229,'1か月一覧'!$A:$AH,'2か月一覧'!T$1,FALSE)</f>
        <v>48750</v>
      </c>
      <c r="U229" s="1">
        <f>VLOOKUP($B229,'1か月一覧'!$A:$AH,'2か月一覧'!U$1,FALSE)+VLOOKUP($C229,'1か月一覧'!$A:$AH,'2か月一覧'!U$1,FALSE)</f>
        <v>49690</v>
      </c>
      <c r="V229" s="1">
        <f>VLOOKUP($B229,'1か月一覧'!$A:$AH,'2か月一覧'!V$1,FALSE)+VLOOKUP($C229,'1か月一覧'!$A:$AH,'2か月一覧'!V$1,FALSE)</f>
        <v>76650</v>
      </c>
      <c r="W229" s="1">
        <f>VLOOKUP($B229,'1か月一覧'!$A:$AH,'2か月一覧'!W$1,FALSE)+VLOOKUP($C229,'1か月一覧'!$A:$AH,'2か月一覧'!W$1,FALSE)</f>
        <v>78650</v>
      </c>
      <c r="X229" s="1">
        <f>VLOOKUP($B229,'1か月一覧'!$A:$AH,'2か月一覧'!X$1,FALSE)+VLOOKUP($C229,'1か月一覧'!$A:$AH,'2か月一覧'!X$1,FALSE)</f>
        <v>227650</v>
      </c>
      <c r="Y229" s="1">
        <f>VLOOKUP($B229,'1か月一覧'!$A:$AH,'2か月一覧'!Y$1,FALSE)+VLOOKUP($C229,'1か月一覧'!$A:$AH,'2か月一覧'!Y$1,FALSE)</f>
        <v>44136</v>
      </c>
      <c r="Z229" s="1">
        <f>VLOOKUP($B229,'1か月一覧'!$A:$AH,'2か月一覧'!Z$1,FALSE)+VLOOKUP($C229,'1か月一覧'!$A:$AH,'2か月一覧'!Z$1,FALSE)</f>
        <v>4380</v>
      </c>
      <c r="AA229" s="1">
        <f>VLOOKUP($B229,'1か月一覧'!$A:$AH,'2か月一覧'!AA$1,FALSE)+VLOOKUP($C229,'1か月一覧'!$A:$AH,'2か月一覧'!AA$1,FALSE)</f>
        <v>4380</v>
      </c>
      <c r="AB229" s="1">
        <f>VLOOKUP($B229,'1か月一覧'!$A:$AH,'2か月一覧'!AB$1,FALSE)+VLOOKUP($C229,'1か月一覧'!$A:$AH,'2か月一覧'!AB$1,FALSE)</f>
        <v>4380</v>
      </c>
      <c r="AC229" s="1">
        <f>VLOOKUP($B229,'1か月一覧'!$A:$AH,'2か月一覧'!AC$1,FALSE)+VLOOKUP($C229,'1か月一覧'!$A:$AH,'2か月一覧'!AC$1,FALSE)</f>
        <v>4734</v>
      </c>
      <c r="AD229" s="1">
        <f>VLOOKUP($B229,'1か月一覧'!$A:$AH,'2か月一覧'!AD$1,FALSE)+VLOOKUP($C229,'1か月一覧'!$A:$AH,'2か月一覧'!AD$1,FALSE)</f>
        <v>4750</v>
      </c>
      <c r="AE229" s="1">
        <f>VLOOKUP($B229,'1か月一覧'!$A:$AH,'2か月一覧'!AE$1,FALSE)+VLOOKUP($C229,'1か月一覧'!$A:$AH,'2か月一覧'!AE$1,FALSE)</f>
        <v>4874</v>
      </c>
      <c r="AF229" s="1">
        <f>VLOOKUP($B229,'1か月一覧'!$A:$AH,'2か月一覧'!AF$1,FALSE)+VLOOKUP($C229,'1か月一覧'!$A:$AH,'2か月一覧'!AF$1,FALSE)</f>
        <v>4968</v>
      </c>
      <c r="AG229" s="1">
        <f>VLOOKUP($B229,'1か月一覧'!$A:$AH,'2か月一覧'!AG$1,FALSE)+VLOOKUP($C229,'1か月一覧'!$A:$AH,'2か月一覧'!AG$1,FALSE)</f>
        <v>7664</v>
      </c>
      <c r="AH229" s="1">
        <f>VLOOKUP($B229,'1か月一覧'!$A:$AH,'2か月一覧'!AH$1,FALSE)+VLOOKUP($C229,'1か月一覧'!$A:$AH,'2か月一覧'!AH$1,FALSE)</f>
        <v>7864</v>
      </c>
      <c r="AI229" s="1">
        <f>VLOOKUP($B229,'1か月一覧'!$A:$AH,'2か月一覧'!AI$1,FALSE)+VLOOKUP($C229,'1か月一覧'!$A:$AH,'2か月一覧'!AI$1,FALSE)</f>
        <v>22764</v>
      </c>
      <c r="AJ229" s="1">
        <f>VLOOKUP($B229,'1か月一覧'!$A:$AH,'2か月一覧'!AJ$1,FALSE)+VLOOKUP($C229,'1か月一覧'!$A:$AH,'2か月一覧'!AJ$1,FALSE)</f>
        <v>4413</v>
      </c>
    </row>
    <row r="230" spans="1:36">
      <c r="A230" s="1">
        <v>226</v>
      </c>
      <c r="B230" s="1">
        <f t="shared" si="9"/>
        <v>113</v>
      </c>
      <c r="C230" s="1">
        <f t="shared" si="10"/>
        <v>113</v>
      </c>
      <c r="D230" s="1">
        <f>VLOOKUP($B230,'1か月一覧'!$A:$AH,'2か月一覧'!D$1,FALSE)+VLOOKUP($C230,'1か月一覧'!$A:$AH,'2か月一覧'!D$1,FALSE)</f>
        <v>48424</v>
      </c>
      <c r="E230" s="1">
        <f>VLOOKUP($B230,'1か月一覧'!$A:$AH,'2か月一覧'!E$1,FALSE)+VLOOKUP($C230,'1か月一覧'!$A:$AH,'2か月一覧'!E$1,FALSE)</f>
        <v>48424</v>
      </c>
      <c r="F230" s="1">
        <f>VLOOKUP($B230,'1か月一覧'!$A:$AH,'2か月一覧'!F$1,FALSE)+VLOOKUP($C230,'1か月一覧'!$A:$AH,'2か月一覧'!F$1,FALSE)</f>
        <v>48424</v>
      </c>
      <c r="G230" s="1">
        <f>VLOOKUP($B230,'1か月一覧'!$A:$AH,'2か月一覧'!G$1,FALSE)+VLOOKUP($C230,'1か月一覧'!$A:$AH,'2か月一覧'!G$1,FALSE)</f>
        <v>52322</v>
      </c>
      <c r="H230" s="1">
        <f>VLOOKUP($B230,'1か月一覧'!$A:$AH,'2か月一覧'!H$1,FALSE)+VLOOKUP($C230,'1か月一覧'!$A:$AH,'2か月一覧'!H$1,FALSE)</f>
        <v>52498</v>
      </c>
      <c r="I230" s="1">
        <f>VLOOKUP($B230,'1か月一覧'!$A:$AH,'2か月一覧'!I$1,FALSE)+VLOOKUP($C230,'1か月一覧'!$A:$AH,'2か月一覧'!I$1,FALSE)</f>
        <v>53862</v>
      </c>
      <c r="J230" s="1">
        <f>VLOOKUP($B230,'1か月一覧'!$A:$AH,'2か月一覧'!J$1,FALSE)+VLOOKUP($C230,'1か月一覧'!$A:$AH,'2か月一覧'!J$1,FALSE)</f>
        <v>54896</v>
      </c>
      <c r="K230" s="1">
        <f>VLOOKUP($B230,'1か月一覧'!$A:$AH,'2か月一覧'!K$1,FALSE)+VLOOKUP($C230,'1か月一覧'!$A:$AH,'2か月一覧'!K$1,FALSE)</f>
        <v>84552</v>
      </c>
      <c r="L230" s="1">
        <f>VLOOKUP($B230,'1か月一覧'!$A:$AH,'2か月一覧'!L$1,FALSE)+VLOOKUP($C230,'1か月一覧'!$A:$AH,'2か月一覧'!L$1,FALSE)</f>
        <v>86752</v>
      </c>
      <c r="M230" s="1">
        <f>VLOOKUP($B230,'1か月一覧'!$A:$AH,'2か月一覧'!M$1,FALSE)+VLOOKUP($C230,'1か月一覧'!$A:$AH,'2か月一覧'!M$1,FALSE)</f>
        <v>250652</v>
      </c>
      <c r="N230" s="1">
        <f>VLOOKUP($B230,'1か月一覧'!$A:$AH,'2か月一覧'!N$1,FALSE)+VLOOKUP($C230,'1か月一覧'!$A:$AH,'2か月一覧'!N$1,FALSE)</f>
        <v>48804</v>
      </c>
      <c r="O230" s="1">
        <f>VLOOKUP($B230,'1か月一覧'!$A:$AH,'2か月一覧'!O$1,FALSE)+VLOOKUP($C230,'1か月一覧'!$A:$AH,'2か月一覧'!O$1,FALSE)</f>
        <v>44022</v>
      </c>
      <c r="P230" s="1">
        <f>VLOOKUP($B230,'1か月一覧'!$A:$AH,'2か月一覧'!P$1,FALSE)+VLOOKUP($C230,'1か月一覧'!$A:$AH,'2か月一覧'!P$1,FALSE)</f>
        <v>44022</v>
      </c>
      <c r="Q230" s="1">
        <f>VLOOKUP($B230,'1か月一覧'!$A:$AH,'2か月一覧'!Q$1,FALSE)+VLOOKUP($C230,'1か月一覧'!$A:$AH,'2か月一覧'!Q$1,FALSE)</f>
        <v>44022</v>
      </c>
      <c r="R230" s="1">
        <f>VLOOKUP($B230,'1か月一覧'!$A:$AH,'2か月一覧'!R$1,FALSE)+VLOOKUP($C230,'1か月一覧'!$A:$AH,'2か月一覧'!R$1,FALSE)</f>
        <v>47566</v>
      </c>
      <c r="S230" s="1">
        <f>VLOOKUP($B230,'1か月一覧'!$A:$AH,'2か月一覧'!S$1,FALSE)+VLOOKUP($C230,'1か月一覧'!$A:$AH,'2か月一覧'!S$1,FALSE)</f>
        <v>47726</v>
      </c>
      <c r="T230" s="1">
        <f>VLOOKUP($B230,'1か月一覧'!$A:$AH,'2か月一覧'!T$1,FALSE)+VLOOKUP($C230,'1か月一覧'!$A:$AH,'2か月一覧'!T$1,FALSE)</f>
        <v>48966</v>
      </c>
      <c r="U230" s="1">
        <f>VLOOKUP($B230,'1か月一覧'!$A:$AH,'2か月一覧'!U$1,FALSE)+VLOOKUP($C230,'1か月一覧'!$A:$AH,'2か月一覧'!U$1,FALSE)</f>
        <v>49906</v>
      </c>
      <c r="V230" s="1">
        <f>VLOOKUP($B230,'1か月一覧'!$A:$AH,'2か月一覧'!V$1,FALSE)+VLOOKUP($C230,'1か月一覧'!$A:$AH,'2か月一覧'!V$1,FALSE)</f>
        <v>76866</v>
      </c>
      <c r="W230" s="1">
        <f>VLOOKUP($B230,'1か月一覧'!$A:$AH,'2か月一覧'!W$1,FALSE)+VLOOKUP($C230,'1か月一覧'!$A:$AH,'2か月一覧'!W$1,FALSE)</f>
        <v>78866</v>
      </c>
      <c r="X230" s="1">
        <f>VLOOKUP($B230,'1か月一覧'!$A:$AH,'2か月一覧'!X$1,FALSE)+VLOOKUP($C230,'1か月一覧'!$A:$AH,'2か月一覧'!X$1,FALSE)</f>
        <v>227866</v>
      </c>
      <c r="Y230" s="1">
        <f>VLOOKUP($B230,'1か月一覧'!$A:$AH,'2か月一覧'!Y$1,FALSE)+VLOOKUP($C230,'1か月一覧'!$A:$AH,'2か月一覧'!Y$1,FALSE)</f>
        <v>44368</v>
      </c>
      <c r="Z230" s="1">
        <f>VLOOKUP($B230,'1か月一覧'!$A:$AH,'2か月一覧'!Z$1,FALSE)+VLOOKUP($C230,'1か月一覧'!$A:$AH,'2か月一覧'!Z$1,FALSE)</f>
        <v>4402</v>
      </c>
      <c r="AA230" s="1">
        <f>VLOOKUP($B230,'1か月一覧'!$A:$AH,'2か月一覧'!AA$1,FALSE)+VLOOKUP($C230,'1か月一覧'!$A:$AH,'2か月一覧'!AA$1,FALSE)</f>
        <v>4402</v>
      </c>
      <c r="AB230" s="1">
        <f>VLOOKUP($B230,'1か月一覧'!$A:$AH,'2か月一覧'!AB$1,FALSE)+VLOOKUP($C230,'1か月一覧'!$A:$AH,'2か月一覧'!AB$1,FALSE)</f>
        <v>4402</v>
      </c>
      <c r="AC230" s="1">
        <f>VLOOKUP($B230,'1か月一覧'!$A:$AH,'2か月一覧'!AC$1,FALSE)+VLOOKUP($C230,'1か月一覧'!$A:$AH,'2か月一覧'!AC$1,FALSE)</f>
        <v>4756</v>
      </c>
      <c r="AD230" s="1">
        <f>VLOOKUP($B230,'1か月一覧'!$A:$AH,'2か月一覧'!AD$1,FALSE)+VLOOKUP($C230,'1か月一覧'!$A:$AH,'2か月一覧'!AD$1,FALSE)</f>
        <v>4772</v>
      </c>
      <c r="AE230" s="1">
        <f>VLOOKUP($B230,'1か月一覧'!$A:$AH,'2か月一覧'!AE$1,FALSE)+VLOOKUP($C230,'1か月一覧'!$A:$AH,'2か月一覧'!AE$1,FALSE)</f>
        <v>4896</v>
      </c>
      <c r="AF230" s="1">
        <f>VLOOKUP($B230,'1か月一覧'!$A:$AH,'2か月一覧'!AF$1,FALSE)+VLOOKUP($C230,'1か月一覧'!$A:$AH,'2か月一覧'!AF$1,FALSE)</f>
        <v>4990</v>
      </c>
      <c r="AG230" s="1">
        <f>VLOOKUP($B230,'1か月一覧'!$A:$AH,'2か月一覧'!AG$1,FALSE)+VLOOKUP($C230,'1か月一覧'!$A:$AH,'2か月一覧'!AG$1,FALSE)</f>
        <v>7686</v>
      </c>
      <c r="AH230" s="1">
        <f>VLOOKUP($B230,'1か月一覧'!$A:$AH,'2か月一覧'!AH$1,FALSE)+VLOOKUP($C230,'1か月一覧'!$A:$AH,'2か月一覧'!AH$1,FALSE)</f>
        <v>7886</v>
      </c>
      <c r="AI230" s="1">
        <f>VLOOKUP($B230,'1か月一覧'!$A:$AH,'2か月一覧'!AI$1,FALSE)+VLOOKUP($C230,'1か月一覧'!$A:$AH,'2か月一覧'!AI$1,FALSE)</f>
        <v>22786</v>
      </c>
      <c r="AJ230" s="1">
        <f>VLOOKUP($B230,'1か月一覧'!$A:$AH,'2か月一覧'!AJ$1,FALSE)+VLOOKUP($C230,'1か月一覧'!$A:$AH,'2か月一覧'!AJ$1,FALSE)</f>
        <v>4436</v>
      </c>
    </row>
    <row r="231" spans="1:36">
      <c r="A231" s="1">
        <v>227</v>
      </c>
      <c r="B231" s="1">
        <f t="shared" si="9"/>
        <v>114</v>
      </c>
      <c r="C231" s="1">
        <f t="shared" si="10"/>
        <v>113</v>
      </c>
      <c r="D231" s="1">
        <f>VLOOKUP($B231,'1か月一覧'!$A:$AH,'2か月一覧'!D$1,FALSE)+VLOOKUP($C231,'1か月一覧'!$A:$AH,'2か月一覧'!D$1,FALSE)</f>
        <v>48661</v>
      </c>
      <c r="E231" s="1">
        <f>VLOOKUP($B231,'1か月一覧'!$A:$AH,'2か月一覧'!E$1,FALSE)+VLOOKUP($C231,'1か月一覧'!$A:$AH,'2か月一覧'!E$1,FALSE)</f>
        <v>48661</v>
      </c>
      <c r="F231" s="1">
        <f>VLOOKUP($B231,'1か月一覧'!$A:$AH,'2か月一覧'!F$1,FALSE)+VLOOKUP($C231,'1か月一覧'!$A:$AH,'2か月一覧'!F$1,FALSE)</f>
        <v>48661</v>
      </c>
      <c r="G231" s="1">
        <f>VLOOKUP($B231,'1か月一覧'!$A:$AH,'2か月一覧'!G$1,FALSE)+VLOOKUP($C231,'1か月一覧'!$A:$AH,'2か月一覧'!G$1,FALSE)</f>
        <v>52559</v>
      </c>
      <c r="H231" s="1">
        <f>VLOOKUP($B231,'1か月一覧'!$A:$AH,'2か月一覧'!H$1,FALSE)+VLOOKUP($C231,'1か月一覧'!$A:$AH,'2か月一覧'!H$1,FALSE)</f>
        <v>52735</v>
      </c>
      <c r="I231" s="1">
        <f>VLOOKUP($B231,'1か月一覧'!$A:$AH,'2か月一覧'!I$1,FALSE)+VLOOKUP($C231,'1か月一覧'!$A:$AH,'2か月一覧'!I$1,FALSE)</f>
        <v>54099</v>
      </c>
      <c r="J231" s="1">
        <f>VLOOKUP($B231,'1か月一覧'!$A:$AH,'2か月一覧'!J$1,FALSE)+VLOOKUP($C231,'1か月一覧'!$A:$AH,'2か月一覧'!J$1,FALSE)</f>
        <v>55133</v>
      </c>
      <c r="K231" s="1">
        <f>VLOOKUP($B231,'1か月一覧'!$A:$AH,'2か月一覧'!K$1,FALSE)+VLOOKUP($C231,'1か月一覧'!$A:$AH,'2か月一覧'!K$1,FALSE)</f>
        <v>84789</v>
      </c>
      <c r="L231" s="1">
        <f>VLOOKUP($B231,'1か月一覧'!$A:$AH,'2か月一覧'!L$1,FALSE)+VLOOKUP($C231,'1か月一覧'!$A:$AH,'2か月一覧'!L$1,FALSE)</f>
        <v>86989</v>
      </c>
      <c r="M231" s="1">
        <f>VLOOKUP($B231,'1か月一覧'!$A:$AH,'2か月一覧'!M$1,FALSE)+VLOOKUP($C231,'1か月一覧'!$A:$AH,'2か月一覧'!M$1,FALSE)</f>
        <v>250889</v>
      </c>
      <c r="N231" s="1">
        <f>VLOOKUP($B231,'1か月一覧'!$A:$AH,'2か月一覧'!N$1,FALSE)+VLOOKUP($C231,'1か月一覧'!$A:$AH,'2か月一覧'!N$1,FALSE)</f>
        <v>49059</v>
      </c>
      <c r="O231" s="1">
        <f>VLOOKUP($B231,'1か月一覧'!$A:$AH,'2か月一覧'!O$1,FALSE)+VLOOKUP($C231,'1か月一覧'!$A:$AH,'2か月一覧'!O$1,FALSE)</f>
        <v>44238</v>
      </c>
      <c r="P231" s="1">
        <f>VLOOKUP($B231,'1か月一覧'!$A:$AH,'2か月一覧'!P$1,FALSE)+VLOOKUP($C231,'1か月一覧'!$A:$AH,'2か月一覧'!P$1,FALSE)</f>
        <v>44238</v>
      </c>
      <c r="Q231" s="1">
        <f>VLOOKUP($B231,'1か月一覧'!$A:$AH,'2か月一覧'!Q$1,FALSE)+VLOOKUP($C231,'1か月一覧'!$A:$AH,'2か月一覧'!Q$1,FALSE)</f>
        <v>44238</v>
      </c>
      <c r="R231" s="1">
        <f>VLOOKUP($B231,'1か月一覧'!$A:$AH,'2か月一覧'!R$1,FALSE)+VLOOKUP($C231,'1か月一覧'!$A:$AH,'2か月一覧'!R$1,FALSE)</f>
        <v>47782</v>
      </c>
      <c r="S231" s="1">
        <f>VLOOKUP($B231,'1か月一覧'!$A:$AH,'2か月一覧'!S$1,FALSE)+VLOOKUP($C231,'1か月一覧'!$A:$AH,'2か月一覧'!S$1,FALSE)</f>
        <v>47942</v>
      </c>
      <c r="T231" s="1">
        <f>VLOOKUP($B231,'1か月一覧'!$A:$AH,'2か月一覧'!T$1,FALSE)+VLOOKUP($C231,'1か月一覧'!$A:$AH,'2か月一覧'!T$1,FALSE)</f>
        <v>49182</v>
      </c>
      <c r="U231" s="1">
        <f>VLOOKUP($B231,'1か月一覧'!$A:$AH,'2か月一覧'!U$1,FALSE)+VLOOKUP($C231,'1か月一覧'!$A:$AH,'2か月一覧'!U$1,FALSE)</f>
        <v>50122</v>
      </c>
      <c r="V231" s="1">
        <f>VLOOKUP($B231,'1か月一覧'!$A:$AH,'2か月一覧'!V$1,FALSE)+VLOOKUP($C231,'1か月一覧'!$A:$AH,'2か月一覧'!V$1,FALSE)</f>
        <v>77082</v>
      </c>
      <c r="W231" s="1">
        <f>VLOOKUP($B231,'1か月一覧'!$A:$AH,'2か月一覧'!W$1,FALSE)+VLOOKUP($C231,'1か月一覧'!$A:$AH,'2か月一覧'!W$1,FALSE)</f>
        <v>79082</v>
      </c>
      <c r="X231" s="1">
        <f>VLOOKUP($B231,'1か月一覧'!$A:$AH,'2か月一覧'!X$1,FALSE)+VLOOKUP($C231,'1か月一覧'!$A:$AH,'2か月一覧'!X$1,FALSE)</f>
        <v>228082</v>
      </c>
      <c r="Y231" s="1">
        <f>VLOOKUP($B231,'1か月一覧'!$A:$AH,'2か月一覧'!Y$1,FALSE)+VLOOKUP($C231,'1か月一覧'!$A:$AH,'2か月一覧'!Y$1,FALSE)</f>
        <v>44600</v>
      </c>
      <c r="Z231" s="1">
        <f>VLOOKUP($B231,'1か月一覧'!$A:$AH,'2か月一覧'!Z$1,FALSE)+VLOOKUP($C231,'1か月一覧'!$A:$AH,'2か月一覧'!Z$1,FALSE)</f>
        <v>4423</v>
      </c>
      <c r="AA231" s="1">
        <f>VLOOKUP($B231,'1か月一覧'!$A:$AH,'2か月一覧'!AA$1,FALSE)+VLOOKUP($C231,'1か月一覧'!$A:$AH,'2か月一覧'!AA$1,FALSE)</f>
        <v>4423</v>
      </c>
      <c r="AB231" s="1">
        <f>VLOOKUP($B231,'1か月一覧'!$A:$AH,'2か月一覧'!AB$1,FALSE)+VLOOKUP($C231,'1か月一覧'!$A:$AH,'2か月一覧'!AB$1,FALSE)</f>
        <v>4423</v>
      </c>
      <c r="AC231" s="1">
        <f>VLOOKUP($B231,'1か月一覧'!$A:$AH,'2か月一覧'!AC$1,FALSE)+VLOOKUP($C231,'1か月一覧'!$A:$AH,'2か月一覧'!AC$1,FALSE)</f>
        <v>4777</v>
      </c>
      <c r="AD231" s="1">
        <f>VLOOKUP($B231,'1か月一覧'!$A:$AH,'2か月一覧'!AD$1,FALSE)+VLOOKUP($C231,'1か月一覧'!$A:$AH,'2か月一覧'!AD$1,FALSE)</f>
        <v>4793</v>
      </c>
      <c r="AE231" s="1">
        <f>VLOOKUP($B231,'1か月一覧'!$A:$AH,'2か月一覧'!AE$1,FALSE)+VLOOKUP($C231,'1か月一覧'!$A:$AH,'2か月一覧'!AE$1,FALSE)</f>
        <v>4917</v>
      </c>
      <c r="AF231" s="1">
        <f>VLOOKUP($B231,'1か月一覧'!$A:$AH,'2か月一覧'!AF$1,FALSE)+VLOOKUP($C231,'1か月一覧'!$A:$AH,'2か月一覧'!AF$1,FALSE)</f>
        <v>5011</v>
      </c>
      <c r="AG231" s="1">
        <f>VLOOKUP($B231,'1か月一覧'!$A:$AH,'2か月一覧'!AG$1,FALSE)+VLOOKUP($C231,'1か月一覧'!$A:$AH,'2か月一覧'!AG$1,FALSE)</f>
        <v>7707</v>
      </c>
      <c r="AH231" s="1">
        <f>VLOOKUP($B231,'1か月一覧'!$A:$AH,'2か月一覧'!AH$1,FALSE)+VLOOKUP($C231,'1か月一覧'!$A:$AH,'2か月一覧'!AH$1,FALSE)</f>
        <v>7907</v>
      </c>
      <c r="AI231" s="1">
        <f>VLOOKUP($B231,'1か月一覧'!$A:$AH,'2か月一覧'!AI$1,FALSE)+VLOOKUP($C231,'1か月一覧'!$A:$AH,'2か月一覧'!AI$1,FALSE)</f>
        <v>22807</v>
      </c>
      <c r="AJ231" s="1">
        <f>VLOOKUP($B231,'1か月一覧'!$A:$AH,'2か月一覧'!AJ$1,FALSE)+VLOOKUP($C231,'1か月一覧'!$A:$AH,'2か月一覧'!AJ$1,FALSE)</f>
        <v>4459</v>
      </c>
    </row>
    <row r="232" spans="1:36">
      <c r="A232" s="1">
        <v>228</v>
      </c>
      <c r="B232" s="1">
        <f t="shared" si="9"/>
        <v>114</v>
      </c>
      <c r="C232" s="1">
        <f t="shared" si="10"/>
        <v>114</v>
      </c>
      <c r="D232" s="1">
        <f>VLOOKUP($B232,'1か月一覧'!$A:$AH,'2か月一覧'!D$1,FALSE)+VLOOKUP($C232,'1か月一覧'!$A:$AH,'2か月一覧'!D$1,FALSE)</f>
        <v>48898</v>
      </c>
      <c r="E232" s="1">
        <f>VLOOKUP($B232,'1か月一覧'!$A:$AH,'2か月一覧'!E$1,FALSE)+VLOOKUP($C232,'1か月一覧'!$A:$AH,'2か月一覧'!E$1,FALSE)</f>
        <v>48898</v>
      </c>
      <c r="F232" s="1">
        <f>VLOOKUP($B232,'1か月一覧'!$A:$AH,'2か月一覧'!F$1,FALSE)+VLOOKUP($C232,'1か月一覧'!$A:$AH,'2か月一覧'!F$1,FALSE)</f>
        <v>48898</v>
      </c>
      <c r="G232" s="1">
        <f>VLOOKUP($B232,'1か月一覧'!$A:$AH,'2か月一覧'!G$1,FALSE)+VLOOKUP($C232,'1か月一覧'!$A:$AH,'2か月一覧'!G$1,FALSE)</f>
        <v>52796</v>
      </c>
      <c r="H232" s="1">
        <f>VLOOKUP($B232,'1か月一覧'!$A:$AH,'2か月一覧'!H$1,FALSE)+VLOOKUP($C232,'1か月一覧'!$A:$AH,'2か月一覧'!H$1,FALSE)</f>
        <v>52972</v>
      </c>
      <c r="I232" s="1">
        <f>VLOOKUP($B232,'1か月一覧'!$A:$AH,'2か月一覧'!I$1,FALSE)+VLOOKUP($C232,'1か月一覧'!$A:$AH,'2か月一覧'!I$1,FALSE)</f>
        <v>54336</v>
      </c>
      <c r="J232" s="1">
        <f>VLOOKUP($B232,'1か月一覧'!$A:$AH,'2か月一覧'!J$1,FALSE)+VLOOKUP($C232,'1か月一覧'!$A:$AH,'2か月一覧'!J$1,FALSE)</f>
        <v>55370</v>
      </c>
      <c r="K232" s="1">
        <f>VLOOKUP($B232,'1か月一覧'!$A:$AH,'2か月一覧'!K$1,FALSE)+VLOOKUP($C232,'1か月一覧'!$A:$AH,'2か月一覧'!K$1,FALSE)</f>
        <v>85026</v>
      </c>
      <c r="L232" s="1">
        <f>VLOOKUP($B232,'1か月一覧'!$A:$AH,'2か月一覧'!L$1,FALSE)+VLOOKUP($C232,'1か月一覧'!$A:$AH,'2か月一覧'!L$1,FALSE)</f>
        <v>87226</v>
      </c>
      <c r="M232" s="1">
        <f>VLOOKUP($B232,'1か月一覧'!$A:$AH,'2か月一覧'!M$1,FALSE)+VLOOKUP($C232,'1か月一覧'!$A:$AH,'2か月一覧'!M$1,FALSE)</f>
        <v>251126</v>
      </c>
      <c r="N232" s="1">
        <f>VLOOKUP($B232,'1か月一覧'!$A:$AH,'2か月一覧'!N$1,FALSE)+VLOOKUP($C232,'1か月一覧'!$A:$AH,'2か月一覧'!N$1,FALSE)</f>
        <v>49314</v>
      </c>
      <c r="O232" s="1">
        <f>VLOOKUP($B232,'1か月一覧'!$A:$AH,'2か月一覧'!O$1,FALSE)+VLOOKUP($C232,'1か月一覧'!$A:$AH,'2か月一覧'!O$1,FALSE)</f>
        <v>44454</v>
      </c>
      <c r="P232" s="1">
        <f>VLOOKUP($B232,'1か月一覧'!$A:$AH,'2か月一覧'!P$1,FALSE)+VLOOKUP($C232,'1か月一覧'!$A:$AH,'2か月一覧'!P$1,FALSE)</f>
        <v>44454</v>
      </c>
      <c r="Q232" s="1">
        <f>VLOOKUP($B232,'1か月一覧'!$A:$AH,'2か月一覧'!Q$1,FALSE)+VLOOKUP($C232,'1か月一覧'!$A:$AH,'2か月一覧'!Q$1,FALSE)</f>
        <v>44454</v>
      </c>
      <c r="R232" s="1">
        <f>VLOOKUP($B232,'1か月一覧'!$A:$AH,'2か月一覧'!R$1,FALSE)+VLOOKUP($C232,'1か月一覧'!$A:$AH,'2か月一覧'!R$1,FALSE)</f>
        <v>47998</v>
      </c>
      <c r="S232" s="1">
        <f>VLOOKUP($B232,'1か月一覧'!$A:$AH,'2か月一覧'!S$1,FALSE)+VLOOKUP($C232,'1か月一覧'!$A:$AH,'2か月一覧'!S$1,FALSE)</f>
        <v>48158</v>
      </c>
      <c r="T232" s="1">
        <f>VLOOKUP($B232,'1か月一覧'!$A:$AH,'2か月一覧'!T$1,FALSE)+VLOOKUP($C232,'1か月一覧'!$A:$AH,'2か月一覧'!T$1,FALSE)</f>
        <v>49398</v>
      </c>
      <c r="U232" s="1">
        <f>VLOOKUP($B232,'1か月一覧'!$A:$AH,'2か月一覧'!U$1,FALSE)+VLOOKUP($C232,'1か月一覧'!$A:$AH,'2か月一覧'!U$1,FALSE)</f>
        <v>50338</v>
      </c>
      <c r="V232" s="1">
        <f>VLOOKUP($B232,'1か月一覧'!$A:$AH,'2か月一覧'!V$1,FALSE)+VLOOKUP($C232,'1か月一覧'!$A:$AH,'2か月一覧'!V$1,FALSE)</f>
        <v>77298</v>
      </c>
      <c r="W232" s="1">
        <f>VLOOKUP($B232,'1か月一覧'!$A:$AH,'2か月一覧'!W$1,FALSE)+VLOOKUP($C232,'1か月一覧'!$A:$AH,'2か月一覧'!W$1,FALSE)</f>
        <v>79298</v>
      </c>
      <c r="X232" s="1">
        <f>VLOOKUP($B232,'1か月一覧'!$A:$AH,'2か月一覧'!X$1,FALSE)+VLOOKUP($C232,'1か月一覧'!$A:$AH,'2か月一覧'!X$1,FALSE)</f>
        <v>228298</v>
      </c>
      <c r="Y232" s="1">
        <f>VLOOKUP($B232,'1か月一覧'!$A:$AH,'2か月一覧'!Y$1,FALSE)+VLOOKUP($C232,'1か月一覧'!$A:$AH,'2か月一覧'!Y$1,FALSE)</f>
        <v>44832</v>
      </c>
      <c r="Z232" s="1">
        <f>VLOOKUP($B232,'1か月一覧'!$A:$AH,'2か月一覧'!Z$1,FALSE)+VLOOKUP($C232,'1か月一覧'!$A:$AH,'2か月一覧'!Z$1,FALSE)</f>
        <v>4444</v>
      </c>
      <c r="AA232" s="1">
        <f>VLOOKUP($B232,'1か月一覧'!$A:$AH,'2か月一覧'!AA$1,FALSE)+VLOOKUP($C232,'1か月一覧'!$A:$AH,'2か月一覧'!AA$1,FALSE)</f>
        <v>4444</v>
      </c>
      <c r="AB232" s="1">
        <f>VLOOKUP($B232,'1か月一覧'!$A:$AH,'2か月一覧'!AB$1,FALSE)+VLOOKUP($C232,'1か月一覧'!$A:$AH,'2か月一覧'!AB$1,FALSE)</f>
        <v>4444</v>
      </c>
      <c r="AC232" s="1">
        <f>VLOOKUP($B232,'1か月一覧'!$A:$AH,'2か月一覧'!AC$1,FALSE)+VLOOKUP($C232,'1か月一覧'!$A:$AH,'2か月一覧'!AC$1,FALSE)</f>
        <v>4798</v>
      </c>
      <c r="AD232" s="1">
        <f>VLOOKUP($B232,'1か月一覧'!$A:$AH,'2か月一覧'!AD$1,FALSE)+VLOOKUP($C232,'1か月一覧'!$A:$AH,'2か月一覧'!AD$1,FALSE)</f>
        <v>4814</v>
      </c>
      <c r="AE232" s="1">
        <f>VLOOKUP($B232,'1か月一覧'!$A:$AH,'2か月一覧'!AE$1,FALSE)+VLOOKUP($C232,'1か月一覧'!$A:$AH,'2か月一覧'!AE$1,FALSE)</f>
        <v>4938</v>
      </c>
      <c r="AF232" s="1">
        <f>VLOOKUP($B232,'1か月一覧'!$A:$AH,'2か月一覧'!AF$1,FALSE)+VLOOKUP($C232,'1か月一覧'!$A:$AH,'2か月一覧'!AF$1,FALSE)</f>
        <v>5032</v>
      </c>
      <c r="AG232" s="1">
        <f>VLOOKUP($B232,'1か月一覧'!$A:$AH,'2か月一覧'!AG$1,FALSE)+VLOOKUP($C232,'1か月一覧'!$A:$AH,'2か月一覧'!AG$1,FALSE)</f>
        <v>7728</v>
      </c>
      <c r="AH232" s="1">
        <f>VLOOKUP($B232,'1か月一覧'!$A:$AH,'2か月一覧'!AH$1,FALSE)+VLOOKUP($C232,'1か月一覧'!$A:$AH,'2か月一覧'!AH$1,FALSE)</f>
        <v>7928</v>
      </c>
      <c r="AI232" s="1">
        <f>VLOOKUP($B232,'1か月一覧'!$A:$AH,'2か月一覧'!AI$1,FALSE)+VLOOKUP($C232,'1か月一覧'!$A:$AH,'2か月一覧'!AI$1,FALSE)</f>
        <v>22828</v>
      </c>
      <c r="AJ232" s="1">
        <f>VLOOKUP($B232,'1か月一覧'!$A:$AH,'2か月一覧'!AJ$1,FALSE)+VLOOKUP($C232,'1か月一覧'!$A:$AH,'2か月一覧'!AJ$1,FALSE)</f>
        <v>4482</v>
      </c>
    </row>
    <row r="233" spans="1:36">
      <c r="A233" s="1">
        <v>229</v>
      </c>
      <c r="B233" s="1">
        <f t="shared" si="9"/>
        <v>115</v>
      </c>
      <c r="C233" s="1">
        <f t="shared" si="10"/>
        <v>114</v>
      </c>
      <c r="D233" s="1">
        <f>VLOOKUP($B233,'1か月一覧'!$A:$AH,'2か月一覧'!D$1,FALSE)+VLOOKUP($C233,'1か月一覧'!$A:$AH,'2か月一覧'!D$1,FALSE)</f>
        <v>49136</v>
      </c>
      <c r="E233" s="1">
        <f>VLOOKUP($B233,'1か月一覧'!$A:$AH,'2か月一覧'!E$1,FALSE)+VLOOKUP($C233,'1か月一覧'!$A:$AH,'2か月一覧'!E$1,FALSE)</f>
        <v>49136</v>
      </c>
      <c r="F233" s="1">
        <f>VLOOKUP($B233,'1か月一覧'!$A:$AH,'2か月一覧'!F$1,FALSE)+VLOOKUP($C233,'1か月一覧'!$A:$AH,'2か月一覧'!F$1,FALSE)</f>
        <v>49136</v>
      </c>
      <c r="G233" s="1">
        <f>VLOOKUP($B233,'1か月一覧'!$A:$AH,'2か月一覧'!G$1,FALSE)+VLOOKUP($C233,'1か月一覧'!$A:$AH,'2か月一覧'!G$1,FALSE)</f>
        <v>53034</v>
      </c>
      <c r="H233" s="1">
        <f>VLOOKUP($B233,'1か月一覧'!$A:$AH,'2か月一覧'!H$1,FALSE)+VLOOKUP($C233,'1か月一覧'!$A:$AH,'2か月一覧'!H$1,FALSE)</f>
        <v>53210</v>
      </c>
      <c r="I233" s="1">
        <f>VLOOKUP($B233,'1か月一覧'!$A:$AH,'2か月一覧'!I$1,FALSE)+VLOOKUP($C233,'1か月一覧'!$A:$AH,'2か月一覧'!I$1,FALSE)</f>
        <v>54574</v>
      </c>
      <c r="J233" s="1">
        <f>VLOOKUP($B233,'1か月一覧'!$A:$AH,'2か月一覧'!J$1,FALSE)+VLOOKUP($C233,'1か月一覧'!$A:$AH,'2か月一覧'!J$1,FALSE)</f>
        <v>55608</v>
      </c>
      <c r="K233" s="1">
        <f>VLOOKUP($B233,'1か月一覧'!$A:$AH,'2か月一覧'!K$1,FALSE)+VLOOKUP($C233,'1か月一覧'!$A:$AH,'2か月一覧'!K$1,FALSE)</f>
        <v>85264</v>
      </c>
      <c r="L233" s="1">
        <f>VLOOKUP($B233,'1か月一覧'!$A:$AH,'2か月一覧'!L$1,FALSE)+VLOOKUP($C233,'1か月一覧'!$A:$AH,'2か月一覧'!L$1,FALSE)</f>
        <v>87464</v>
      </c>
      <c r="M233" s="1">
        <f>VLOOKUP($B233,'1か月一覧'!$A:$AH,'2か月一覧'!M$1,FALSE)+VLOOKUP($C233,'1か月一覧'!$A:$AH,'2か月一覧'!M$1,FALSE)</f>
        <v>251364</v>
      </c>
      <c r="N233" s="1">
        <f>VLOOKUP($B233,'1か月一覧'!$A:$AH,'2か月一覧'!N$1,FALSE)+VLOOKUP($C233,'1か月一覧'!$A:$AH,'2か月一覧'!N$1,FALSE)</f>
        <v>49569</v>
      </c>
      <c r="O233" s="1">
        <f>VLOOKUP($B233,'1か月一覧'!$A:$AH,'2か月一覧'!O$1,FALSE)+VLOOKUP($C233,'1か月一覧'!$A:$AH,'2か月一覧'!O$1,FALSE)</f>
        <v>44670</v>
      </c>
      <c r="P233" s="1">
        <f>VLOOKUP($B233,'1か月一覧'!$A:$AH,'2か月一覧'!P$1,FALSE)+VLOOKUP($C233,'1か月一覧'!$A:$AH,'2か月一覧'!P$1,FALSE)</f>
        <v>44670</v>
      </c>
      <c r="Q233" s="1">
        <f>VLOOKUP($B233,'1か月一覧'!$A:$AH,'2か月一覧'!Q$1,FALSE)+VLOOKUP($C233,'1か月一覧'!$A:$AH,'2か月一覧'!Q$1,FALSE)</f>
        <v>44670</v>
      </c>
      <c r="R233" s="1">
        <f>VLOOKUP($B233,'1か月一覧'!$A:$AH,'2か月一覧'!R$1,FALSE)+VLOOKUP($C233,'1か月一覧'!$A:$AH,'2か月一覧'!R$1,FALSE)</f>
        <v>48214</v>
      </c>
      <c r="S233" s="1">
        <f>VLOOKUP($B233,'1か月一覧'!$A:$AH,'2か月一覧'!S$1,FALSE)+VLOOKUP($C233,'1か月一覧'!$A:$AH,'2か月一覧'!S$1,FALSE)</f>
        <v>48374</v>
      </c>
      <c r="T233" s="1">
        <f>VLOOKUP($B233,'1か月一覧'!$A:$AH,'2か月一覧'!T$1,FALSE)+VLOOKUP($C233,'1か月一覧'!$A:$AH,'2か月一覧'!T$1,FALSE)</f>
        <v>49614</v>
      </c>
      <c r="U233" s="1">
        <f>VLOOKUP($B233,'1か月一覧'!$A:$AH,'2か月一覧'!U$1,FALSE)+VLOOKUP($C233,'1か月一覧'!$A:$AH,'2か月一覧'!U$1,FALSE)</f>
        <v>50554</v>
      </c>
      <c r="V233" s="1">
        <f>VLOOKUP($B233,'1か月一覧'!$A:$AH,'2か月一覧'!V$1,FALSE)+VLOOKUP($C233,'1か月一覧'!$A:$AH,'2か月一覧'!V$1,FALSE)</f>
        <v>77514</v>
      </c>
      <c r="W233" s="1">
        <f>VLOOKUP($B233,'1か月一覧'!$A:$AH,'2か月一覧'!W$1,FALSE)+VLOOKUP($C233,'1か月一覧'!$A:$AH,'2か月一覧'!W$1,FALSE)</f>
        <v>79514</v>
      </c>
      <c r="X233" s="1">
        <f>VLOOKUP($B233,'1か月一覧'!$A:$AH,'2か月一覧'!X$1,FALSE)+VLOOKUP($C233,'1か月一覧'!$A:$AH,'2か月一覧'!X$1,FALSE)</f>
        <v>228514</v>
      </c>
      <c r="Y233" s="1">
        <f>VLOOKUP($B233,'1か月一覧'!$A:$AH,'2か月一覧'!Y$1,FALSE)+VLOOKUP($C233,'1か月一覧'!$A:$AH,'2か月一覧'!Y$1,FALSE)</f>
        <v>45064</v>
      </c>
      <c r="Z233" s="1">
        <f>VLOOKUP($B233,'1か月一覧'!$A:$AH,'2か月一覧'!Z$1,FALSE)+VLOOKUP($C233,'1か月一覧'!$A:$AH,'2か月一覧'!Z$1,FALSE)</f>
        <v>4466</v>
      </c>
      <c r="AA233" s="1">
        <f>VLOOKUP($B233,'1か月一覧'!$A:$AH,'2か月一覧'!AA$1,FALSE)+VLOOKUP($C233,'1か月一覧'!$A:$AH,'2か月一覧'!AA$1,FALSE)</f>
        <v>4466</v>
      </c>
      <c r="AB233" s="1">
        <f>VLOOKUP($B233,'1か月一覧'!$A:$AH,'2か月一覧'!AB$1,FALSE)+VLOOKUP($C233,'1か月一覧'!$A:$AH,'2か月一覧'!AB$1,FALSE)</f>
        <v>4466</v>
      </c>
      <c r="AC233" s="1">
        <f>VLOOKUP($B233,'1か月一覧'!$A:$AH,'2か月一覧'!AC$1,FALSE)+VLOOKUP($C233,'1か月一覧'!$A:$AH,'2か月一覧'!AC$1,FALSE)</f>
        <v>4820</v>
      </c>
      <c r="AD233" s="1">
        <f>VLOOKUP($B233,'1か月一覧'!$A:$AH,'2か月一覧'!AD$1,FALSE)+VLOOKUP($C233,'1か月一覧'!$A:$AH,'2か月一覧'!AD$1,FALSE)</f>
        <v>4836</v>
      </c>
      <c r="AE233" s="1">
        <f>VLOOKUP($B233,'1か月一覧'!$A:$AH,'2か月一覧'!AE$1,FALSE)+VLOOKUP($C233,'1か月一覧'!$A:$AH,'2か月一覧'!AE$1,FALSE)</f>
        <v>4960</v>
      </c>
      <c r="AF233" s="1">
        <f>VLOOKUP($B233,'1か月一覧'!$A:$AH,'2か月一覧'!AF$1,FALSE)+VLOOKUP($C233,'1か月一覧'!$A:$AH,'2か月一覧'!AF$1,FALSE)</f>
        <v>5054</v>
      </c>
      <c r="AG233" s="1">
        <f>VLOOKUP($B233,'1か月一覧'!$A:$AH,'2か月一覧'!AG$1,FALSE)+VLOOKUP($C233,'1か月一覧'!$A:$AH,'2か月一覧'!AG$1,FALSE)</f>
        <v>7750</v>
      </c>
      <c r="AH233" s="1">
        <f>VLOOKUP($B233,'1か月一覧'!$A:$AH,'2か月一覧'!AH$1,FALSE)+VLOOKUP($C233,'1か月一覧'!$A:$AH,'2か月一覧'!AH$1,FALSE)</f>
        <v>7950</v>
      </c>
      <c r="AI233" s="1">
        <f>VLOOKUP($B233,'1か月一覧'!$A:$AH,'2か月一覧'!AI$1,FALSE)+VLOOKUP($C233,'1か月一覧'!$A:$AH,'2か月一覧'!AI$1,FALSE)</f>
        <v>22850</v>
      </c>
      <c r="AJ233" s="1">
        <f>VLOOKUP($B233,'1か月一覧'!$A:$AH,'2か月一覧'!AJ$1,FALSE)+VLOOKUP($C233,'1か月一覧'!$A:$AH,'2か月一覧'!AJ$1,FALSE)</f>
        <v>4505</v>
      </c>
    </row>
    <row r="234" spans="1:36">
      <c r="A234" s="1">
        <v>230</v>
      </c>
      <c r="B234" s="1">
        <f t="shared" si="9"/>
        <v>115</v>
      </c>
      <c r="C234" s="1">
        <f t="shared" si="10"/>
        <v>115</v>
      </c>
      <c r="D234" s="1">
        <f>VLOOKUP($B234,'1か月一覧'!$A:$AH,'2か月一覧'!D$1,FALSE)+VLOOKUP($C234,'1か月一覧'!$A:$AH,'2か月一覧'!D$1,FALSE)</f>
        <v>49374</v>
      </c>
      <c r="E234" s="1">
        <f>VLOOKUP($B234,'1か月一覧'!$A:$AH,'2か月一覧'!E$1,FALSE)+VLOOKUP($C234,'1か月一覧'!$A:$AH,'2か月一覧'!E$1,FALSE)</f>
        <v>49374</v>
      </c>
      <c r="F234" s="1">
        <f>VLOOKUP($B234,'1か月一覧'!$A:$AH,'2か月一覧'!F$1,FALSE)+VLOOKUP($C234,'1か月一覧'!$A:$AH,'2か月一覧'!F$1,FALSE)</f>
        <v>49374</v>
      </c>
      <c r="G234" s="1">
        <f>VLOOKUP($B234,'1か月一覧'!$A:$AH,'2か月一覧'!G$1,FALSE)+VLOOKUP($C234,'1か月一覧'!$A:$AH,'2か月一覧'!G$1,FALSE)</f>
        <v>53272</v>
      </c>
      <c r="H234" s="1">
        <f>VLOOKUP($B234,'1か月一覧'!$A:$AH,'2か月一覧'!H$1,FALSE)+VLOOKUP($C234,'1か月一覧'!$A:$AH,'2か月一覧'!H$1,FALSE)</f>
        <v>53448</v>
      </c>
      <c r="I234" s="1">
        <f>VLOOKUP($B234,'1か月一覧'!$A:$AH,'2か月一覧'!I$1,FALSE)+VLOOKUP($C234,'1か月一覧'!$A:$AH,'2か月一覧'!I$1,FALSE)</f>
        <v>54812</v>
      </c>
      <c r="J234" s="1">
        <f>VLOOKUP($B234,'1か月一覧'!$A:$AH,'2か月一覧'!J$1,FALSE)+VLOOKUP($C234,'1か月一覧'!$A:$AH,'2か月一覧'!J$1,FALSE)</f>
        <v>55846</v>
      </c>
      <c r="K234" s="1">
        <f>VLOOKUP($B234,'1か月一覧'!$A:$AH,'2か月一覧'!K$1,FALSE)+VLOOKUP($C234,'1か月一覧'!$A:$AH,'2か月一覧'!K$1,FALSE)</f>
        <v>85502</v>
      </c>
      <c r="L234" s="1">
        <f>VLOOKUP($B234,'1か月一覧'!$A:$AH,'2か月一覧'!L$1,FALSE)+VLOOKUP($C234,'1か月一覧'!$A:$AH,'2か月一覧'!L$1,FALSE)</f>
        <v>87702</v>
      </c>
      <c r="M234" s="1">
        <f>VLOOKUP($B234,'1か月一覧'!$A:$AH,'2か月一覧'!M$1,FALSE)+VLOOKUP($C234,'1か月一覧'!$A:$AH,'2か月一覧'!M$1,FALSE)</f>
        <v>251602</v>
      </c>
      <c r="N234" s="1">
        <f>VLOOKUP($B234,'1か月一覧'!$A:$AH,'2か月一覧'!N$1,FALSE)+VLOOKUP($C234,'1か月一覧'!$A:$AH,'2か月一覧'!N$1,FALSE)</f>
        <v>49824</v>
      </c>
      <c r="O234" s="1">
        <f>VLOOKUP($B234,'1か月一覧'!$A:$AH,'2か月一覧'!O$1,FALSE)+VLOOKUP($C234,'1か月一覧'!$A:$AH,'2か月一覧'!O$1,FALSE)</f>
        <v>44886</v>
      </c>
      <c r="P234" s="1">
        <f>VLOOKUP($B234,'1か月一覧'!$A:$AH,'2か月一覧'!P$1,FALSE)+VLOOKUP($C234,'1か月一覧'!$A:$AH,'2か月一覧'!P$1,FALSE)</f>
        <v>44886</v>
      </c>
      <c r="Q234" s="1">
        <f>VLOOKUP($B234,'1か月一覧'!$A:$AH,'2か月一覧'!Q$1,FALSE)+VLOOKUP($C234,'1か月一覧'!$A:$AH,'2か月一覧'!Q$1,FALSE)</f>
        <v>44886</v>
      </c>
      <c r="R234" s="1">
        <f>VLOOKUP($B234,'1か月一覧'!$A:$AH,'2か月一覧'!R$1,FALSE)+VLOOKUP($C234,'1か月一覧'!$A:$AH,'2か月一覧'!R$1,FALSE)</f>
        <v>48430</v>
      </c>
      <c r="S234" s="1">
        <f>VLOOKUP($B234,'1か月一覧'!$A:$AH,'2か月一覧'!S$1,FALSE)+VLOOKUP($C234,'1か月一覧'!$A:$AH,'2か月一覧'!S$1,FALSE)</f>
        <v>48590</v>
      </c>
      <c r="T234" s="1">
        <f>VLOOKUP($B234,'1か月一覧'!$A:$AH,'2か月一覧'!T$1,FALSE)+VLOOKUP($C234,'1か月一覧'!$A:$AH,'2か月一覧'!T$1,FALSE)</f>
        <v>49830</v>
      </c>
      <c r="U234" s="1">
        <f>VLOOKUP($B234,'1か月一覧'!$A:$AH,'2か月一覧'!U$1,FALSE)+VLOOKUP($C234,'1か月一覧'!$A:$AH,'2か月一覧'!U$1,FALSE)</f>
        <v>50770</v>
      </c>
      <c r="V234" s="1">
        <f>VLOOKUP($B234,'1か月一覧'!$A:$AH,'2か月一覧'!V$1,FALSE)+VLOOKUP($C234,'1か月一覧'!$A:$AH,'2か月一覧'!V$1,FALSE)</f>
        <v>77730</v>
      </c>
      <c r="W234" s="1">
        <f>VLOOKUP($B234,'1か月一覧'!$A:$AH,'2か月一覧'!W$1,FALSE)+VLOOKUP($C234,'1か月一覧'!$A:$AH,'2か月一覧'!W$1,FALSE)</f>
        <v>79730</v>
      </c>
      <c r="X234" s="1">
        <f>VLOOKUP($B234,'1か月一覧'!$A:$AH,'2か月一覧'!X$1,FALSE)+VLOOKUP($C234,'1か月一覧'!$A:$AH,'2か月一覧'!X$1,FALSE)</f>
        <v>228730</v>
      </c>
      <c r="Y234" s="1">
        <f>VLOOKUP($B234,'1か月一覧'!$A:$AH,'2か月一覧'!Y$1,FALSE)+VLOOKUP($C234,'1か月一覧'!$A:$AH,'2か月一覧'!Y$1,FALSE)</f>
        <v>45296</v>
      </c>
      <c r="Z234" s="1">
        <f>VLOOKUP($B234,'1か月一覧'!$A:$AH,'2か月一覧'!Z$1,FALSE)+VLOOKUP($C234,'1か月一覧'!$A:$AH,'2か月一覧'!Z$1,FALSE)</f>
        <v>4488</v>
      </c>
      <c r="AA234" s="1">
        <f>VLOOKUP($B234,'1か月一覧'!$A:$AH,'2か月一覧'!AA$1,FALSE)+VLOOKUP($C234,'1か月一覧'!$A:$AH,'2か月一覧'!AA$1,FALSE)</f>
        <v>4488</v>
      </c>
      <c r="AB234" s="1">
        <f>VLOOKUP($B234,'1か月一覧'!$A:$AH,'2か月一覧'!AB$1,FALSE)+VLOOKUP($C234,'1か月一覧'!$A:$AH,'2か月一覧'!AB$1,FALSE)</f>
        <v>4488</v>
      </c>
      <c r="AC234" s="1">
        <f>VLOOKUP($B234,'1か月一覧'!$A:$AH,'2か月一覧'!AC$1,FALSE)+VLOOKUP($C234,'1か月一覧'!$A:$AH,'2か月一覧'!AC$1,FALSE)</f>
        <v>4842</v>
      </c>
      <c r="AD234" s="1">
        <f>VLOOKUP($B234,'1か月一覧'!$A:$AH,'2か月一覧'!AD$1,FALSE)+VLOOKUP($C234,'1か月一覧'!$A:$AH,'2か月一覧'!AD$1,FALSE)</f>
        <v>4858</v>
      </c>
      <c r="AE234" s="1">
        <f>VLOOKUP($B234,'1か月一覧'!$A:$AH,'2か月一覧'!AE$1,FALSE)+VLOOKUP($C234,'1か月一覧'!$A:$AH,'2か月一覧'!AE$1,FALSE)</f>
        <v>4982</v>
      </c>
      <c r="AF234" s="1">
        <f>VLOOKUP($B234,'1か月一覧'!$A:$AH,'2か月一覧'!AF$1,FALSE)+VLOOKUP($C234,'1か月一覧'!$A:$AH,'2か月一覧'!AF$1,FALSE)</f>
        <v>5076</v>
      </c>
      <c r="AG234" s="1">
        <f>VLOOKUP($B234,'1か月一覧'!$A:$AH,'2か月一覧'!AG$1,FALSE)+VLOOKUP($C234,'1か月一覧'!$A:$AH,'2か月一覧'!AG$1,FALSE)</f>
        <v>7772</v>
      </c>
      <c r="AH234" s="1">
        <f>VLOOKUP($B234,'1か月一覧'!$A:$AH,'2か月一覧'!AH$1,FALSE)+VLOOKUP($C234,'1か月一覧'!$A:$AH,'2か月一覧'!AH$1,FALSE)</f>
        <v>7972</v>
      </c>
      <c r="AI234" s="1">
        <f>VLOOKUP($B234,'1か月一覧'!$A:$AH,'2か月一覧'!AI$1,FALSE)+VLOOKUP($C234,'1か月一覧'!$A:$AH,'2か月一覧'!AI$1,FALSE)</f>
        <v>22872</v>
      </c>
      <c r="AJ234" s="1">
        <f>VLOOKUP($B234,'1か月一覧'!$A:$AH,'2か月一覧'!AJ$1,FALSE)+VLOOKUP($C234,'1か月一覧'!$A:$AH,'2か月一覧'!AJ$1,FALSE)</f>
        <v>4528</v>
      </c>
    </row>
    <row r="235" spans="1:36">
      <c r="A235" s="1">
        <v>231</v>
      </c>
      <c r="B235" s="1">
        <f t="shared" si="9"/>
        <v>116</v>
      </c>
      <c r="C235" s="1">
        <f t="shared" si="10"/>
        <v>115</v>
      </c>
      <c r="D235" s="1">
        <f>VLOOKUP($B235,'1か月一覧'!$A:$AH,'2か月一覧'!D$1,FALSE)+VLOOKUP($C235,'1か月一覧'!$A:$AH,'2か月一覧'!D$1,FALSE)</f>
        <v>49611</v>
      </c>
      <c r="E235" s="1">
        <f>VLOOKUP($B235,'1か月一覧'!$A:$AH,'2か月一覧'!E$1,FALSE)+VLOOKUP($C235,'1か月一覧'!$A:$AH,'2か月一覧'!E$1,FALSE)</f>
        <v>49611</v>
      </c>
      <c r="F235" s="1">
        <f>VLOOKUP($B235,'1か月一覧'!$A:$AH,'2か月一覧'!F$1,FALSE)+VLOOKUP($C235,'1か月一覧'!$A:$AH,'2か月一覧'!F$1,FALSE)</f>
        <v>49611</v>
      </c>
      <c r="G235" s="1">
        <f>VLOOKUP($B235,'1か月一覧'!$A:$AH,'2か月一覧'!G$1,FALSE)+VLOOKUP($C235,'1か月一覧'!$A:$AH,'2か月一覧'!G$1,FALSE)</f>
        <v>53510</v>
      </c>
      <c r="H235" s="1">
        <f>VLOOKUP($B235,'1か月一覧'!$A:$AH,'2か月一覧'!H$1,FALSE)+VLOOKUP($C235,'1か月一覧'!$A:$AH,'2か月一覧'!H$1,FALSE)</f>
        <v>53686</v>
      </c>
      <c r="I235" s="1">
        <f>VLOOKUP($B235,'1か月一覧'!$A:$AH,'2か月一覧'!I$1,FALSE)+VLOOKUP($C235,'1か月一覧'!$A:$AH,'2か月一覧'!I$1,FALSE)</f>
        <v>55050</v>
      </c>
      <c r="J235" s="1">
        <f>VLOOKUP($B235,'1か月一覧'!$A:$AH,'2か月一覧'!J$1,FALSE)+VLOOKUP($C235,'1か月一覧'!$A:$AH,'2か月一覧'!J$1,FALSE)</f>
        <v>56084</v>
      </c>
      <c r="K235" s="1">
        <f>VLOOKUP($B235,'1か月一覧'!$A:$AH,'2か月一覧'!K$1,FALSE)+VLOOKUP($C235,'1か月一覧'!$A:$AH,'2か月一覧'!K$1,FALSE)</f>
        <v>85740</v>
      </c>
      <c r="L235" s="1">
        <f>VLOOKUP($B235,'1か月一覧'!$A:$AH,'2か月一覧'!L$1,FALSE)+VLOOKUP($C235,'1か月一覧'!$A:$AH,'2か月一覧'!L$1,FALSE)</f>
        <v>87940</v>
      </c>
      <c r="M235" s="1">
        <f>VLOOKUP($B235,'1か月一覧'!$A:$AH,'2か月一覧'!M$1,FALSE)+VLOOKUP($C235,'1か月一覧'!$A:$AH,'2か月一覧'!M$1,FALSE)</f>
        <v>251840</v>
      </c>
      <c r="N235" s="1">
        <f>VLOOKUP($B235,'1か月一覧'!$A:$AH,'2か月一覧'!N$1,FALSE)+VLOOKUP($C235,'1か月一覧'!$A:$AH,'2か月一覧'!N$1,FALSE)</f>
        <v>50080</v>
      </c>
      <c r="O235" s="1">
        <f>VLOOKUP($B235,'1か月一覧'!$A:$AH,'2か月一覧'!O$1,FALSE)+VLOOKUP($C235,'1か月一覧'!$A:$AH,'2か月一覧'!O$1,FALSE)</f>
        <v>45102</v>
      </c>
      <c r="P235" s="1">
        <f>VLOOKUP($B235,'1か月一覧'!$A:$AH,'2か月一覧'!P$1,FALSE)+VLOOKUP($C235,'1か月一覧'!$A:$AH,'2か月一覧'!P$1,FALSE)</f>
        <v>45102</v>
      </c>
      <c r="Q235" s="1">
        <f>VLOOKUP($B235,'1か月一覧'!$A:$AH,'2か月一覧'!Q$1,FALSE)+VLOOKUP($C235,'1か月一覧'!$A:$AH,'2か月一覧'!Q$1,FALSE)</f>
        <v>45102</v>
      </c>
      <c r="R235" s="1">
        <f>VLOOKUP($B235,'1か月一覧'!$A:$AH,'2か月一覧'!R$1,FALSE)+VLOOKUP($C235,'1か月一覧'!$A:$AH,'2か月一覧'!R$1,FALSE)</f>
        <v>48646</v>
      </c>
      <c r="S235" s="1">
        <f>VLOOKUP($B235,'1か月一覧'!$A:$AH,'2か月一覧'!S$1,FALSE)+VLOOKUP($C235,'1か月一覧'!$A:$AH,'2か月一覧'!S$1,FALSE)</f>
        <v>48806</v>
      </c>
      <c r="T235" s="1">
        <f>VLOOKUP($B235,'1か月一覧'!$A:$AH,'2か月一覧'!T$1,FALSE)+VLOOKUP($C235,'1か月一覧'!$A:$AH,'2か月一覧'!T$1,FALSE)</f>
        <v>50046</v>
      </c>
      <c r="U235" s="1">
        <f>VLOOKUP($B235,'1か月一覧'!$A:$AH,'2か月一覧'!U$1,FALSE)+VLOOKUP($C235,'1か月一覧'!$A:$AH,'2か月一覧'!U$1,FALSE)</f>
        <v>50986</v>
      </c>
      <c r="V235" s="1">
        <f>VLOOKUP($B235,'1か月一覧'!$A:$AH,'2か月一覧'!V$1,FALSE)+VLOOKUP($C235,'1か月一覧'!$A:$AH,'2か月一覧'!V$1,FALSE)</f>
        <v>77946</v>
      </c>
      <c r="W235" s="1">
        <f>VLOOKUP($B235,'1か月一覧'!$A:$AH,'2か月一覧'!W$1,FALSE)+VLOOKUP($C235,'1か月一覧'!$A:$AH,'2か月一覧'!W$1,FALSE)</f>
        <v>79946</v>
      </c>
      <c r="X235" s="1">
        <f>VLOOKUP($B235,'1か月一覧'!$A:$AH,'2か月一覧'!X$1,FALSE)+VLOOKUP($C235,'1か月一覧'!$A:$AH,'2か月一覧'!X$1,FALSE)</f>
        <v>228946</v>
      </c>
      <c r="Y235" s="1">
        <f>VLOOKUP($B235,'1か月一覧'!$A:$AH,'2か月一覧'!Y$1,FALSE)+VLOOKUP($C235,'1か月一覧'!$A:$AH,'2か月一覧'!Y$1,FALSE)</f>
        <v>45528</v>
      </c>
      <c r="Z235" s="1">
        <f>VLOOKUP($B235,'1か月一覧'!$A:$AH,'2か月一覧'!Z$1,FALSE)+VLOOKUP($C235,'1か月一覧'!$A:$AH,'2か月一覧'!Z$1,FALSE)</f>
        <v>4509</v>
      </c>
      <c r="AA235" s="1">
        <f>VLOOKUP($B235,'1か月一覧'!$A:$AH,'2か月一覧'!AA$1,FALSE)+VLOOKUP($C235,'1か月一覧'!$A:$AH,'2か月一覧'!AA$1,FALSE)</f>
        <v>4509</v>
      </c>
      <c r="AB235" s="1">
        <f>VLOOKUP($B235,'1か月一覧'!$A:$AH,'2か月一覧'!AB$1,FALSE)+VLOOKUP($C235,'1か月一覧'!$A:$AH,'2か月一覧'!AB$1,FALSE)</f>
        <v>4509</v>
      </c>
      <c r="AC235" s="1">
        <f>VLOOKUP($B235,'1か月一覧'!$A:$AH,'2か月一覧'!AC$1,FALSE)+VLOOKUP($C235,'1か月一覧'!$A:$AH,'2か月一覧'!AC$1,FALSE)</f>
        <v>4864</v>
      </c>
      <c r="AD235" s="1">
        <f>VLOOKUP($B235,'1か月一覧'!$A:$AH,'2か月一覧'!AD$1,FALSE)+VLOOKUP($C235,'1か月一覧'!$A:$AH,'2か月一覧'!AD$1,FALSE)</f>
        <v>4880</v>
      </c>
      <c r="AE235" s="1">
        <f>VLOOKUP($B235,'1か月一覧'!$A:$AH,'2か月一覧'!AE$1,FALSE)+VLOOKUP($C235,'1か月一覧'!$A:$AH,'2か月一覧'!AE$1,FALSE)</f>
        <v>5004</v>
      </c>
      <c r="AF235" s="1">
        <f>VLOOKUP($B235,'1か月一覧'!$A:$AH,'2か月一覧'!AF$1,FALSE)+VLOOKUP($C235,'1か月一覧'!$A:$AH,'2か月一覧'!AF$1,FALSE)</f>
        <v>5098</v>
      </c>
      <c r="AG235" s="1">
        <f>VLOOKUP($B235,'1か月一覧'!$A:$AH,'2か月一覧'!AG$1,FALSE)+VLOOKUP($C235,'1か月一覧'!$A:$AH,'2か月一覧'!AG$1,FALSE)</f>
        <v>7794</v>
      </c>
      <c r="AH235" s="1">
        <f>VLOOKUP($B235,'1か月一覧'!$A:$AH,'2か月一覧'!AH$1,FALSE)+VLOOKUP($C235,'1か月一覧'!$A:$AH,'2か月一覧'!AH$1,FALSE)</f>
        <v>7994</v>
      </c>
      <c r="AI235" s="1">
        <f>VLOOKUP($B235,'1か月一覧'!$A:$AH,'2か月一覧'!AI$1,FALSE)+VLOOKUP($C235,'1か月一覧'!$A:$AH,'2か月一覧'!AI$1,FALSE)</f>
        <v>22894</v>
      </c>
      <c r="AJ235" s="1">
        <f>VLOOKUP($B235,'1か月一覧'!$A:$AH,'2か月一覧'!AJ$1,FALSE)+VLOOKUP($C235,'1か月一覧'!$A:$AH,'2か月一覧'!AJ$1,FALSE)</f>
        <v>4552</v>
      </c>
    </row>
    <row r="236" spans="1:36">
      <c r="A236" s="1">
        <v>232</v>
      </c>
      <c r="B236" s="1">
        <f t="shared" si="9"/>
        <v>116</v>
      </c>
      <c r="C236" s="1">
        <f t="shared" si="10"/>
        <v>116</v>
      </c>
      <c r="D236" s="1">
        <f>VLOOKUP($B236,'1か月一覧'!$A:$AH,'2か月一覧'!D$1,FALSE)+VLOOKUP($C236,'1か月一覧'!$A:$AH,'2か月一覧'!D$1,FALSE)</f>
        <v>49848</v>
      </c>
      <c r="E236" s="1">
        <f>VLOOKUP($B236,'1か月一覧'!$A:$AH,'2か月一覧'!E$1,FALSE)+VLOOKUP($C236,'1か月一覧'!$A:$AH,'2か月一覧'!E$1,FALSE)</f>
        <v>49848</v>
      </c>
      <c r="F236" s="1">
        <f>VLOOKUP($B236,'1か月一覧'!$A:$AH,'2か月一覧'!F$1,FALSE)+VLOOKUP($C236,'1か月一覧'!$A:$AH,'2か月一覧'!F$1,FALSE)</f>
        <v>49848</v>
      </c>
      <c r="G236" s="1">
        <f>VLOOKUP($B236,'1か月一覧'!$A:$AH,'2か月一覧'!G$1,FALSE)+VLOOKUP($C236,'1か月一覧'!$A:$AH,'2か月一覧'!G$1,FALSE)</f>
        <v>53748</v>
      </c>
      <c r="H236" s="1">
        <f>VLOOKUP($B236,'1か月一覧'!$A:$AH,'2か月一覧'!H$1,FALSE)+VLOOKUP($C236,'1か月一覧'!$A:$AH,'2か月一覧'!H$1,FALSE)</f>
        <v>53924</v>
      </c>
      <c r="I236" s="1">
        <f>VLOOKUP($B236,'1か月一覧'!$A:$AH,'2か月一覧'!I$1,FALSE)+VLOOKUP($C236,'1か月一覧'!$A:$AH,'2か月一覧'!I$1,FALSE)</f>
        <v>55288</v>
      </c>
      <c r="J236" s="1">
        <f>VLOOKUP($B236,'1か月一覧'!$A:$AH,'2か月一覧'!J$1,FALSE)+VLOOKUP($C236,'1か月一覧'!$A:$AH,'2か月一覧'!J$1,FALSE)</f>
        <v>56322</v>
      </c>
      <c r="K236" s="1">
        <f>VLOOKUP($B236,'1か月一覧'!$A:$AH,'2か月一覧'!K$1,FALSE)+VLOOKUP($C236,'1か月一覧'!$A:$AH,'2か月一覧'!K$1,FALSE)</f>
        <v>85978</v>
      </c>
      <c r="L236" s="1">
        <f>VLOOKUP($B236,'1か月一覧'!$A:$AH,'2か月一覧'!L$1,FALSE)+VLOOKUP($C236,'1か月一覧'!$A:$AH,'2か月一覧'!L$1,FALSE)</f>
        <v>88178</v>
      </c>
      <c r="M236" s="1">
        <f>VLOOKUP($B236,'1か月一覧'!$A:$AH,'2か月一覧'!M$1,FALSE)+VLOOKUP($C236,'1か月一覧'!$A:$AH,'2か月一覧'!M$1,FALSE)</f>
        <v>252078</v>
      </c>
      <c r="N236" s="1">
        <f>VLOOKUP($B236,'1か月一覧'!$A:$AH,'2か月一覧'!N$1,FALSE)+VLOOKUP($C236,'1か月一覧'!$A:$AH,'2か月一覧'!N$1,FALSE)</f>
        <v>50336</v>
      </c>
      <c r="O236" s="1">
        <f>VLOOKUP($B236,'1か月一覧'!$A:$AH,'2か月一覧'!O$1,FALSE)+VLOOKUP($C236,'1か月一覧'!$A:$AH,'2か月一覧'!O$1,FALSE)</f>
        <v>45318</v>
      </c>
      <c r="P236" s="1">
        <f>VLOOKUP($B236,'1か月一覧'!$A:$AH,'2か月一覧'!P$1,FALSE)+VLOOKUP($C236,'1か月一覧'!$A:$AH,'2か月一覧'!P$1,FALSE)</f>
        <v>45318</v>
      </c>
      <c r="Q236" s="1">
        <f>VLOOKUP($B236,'1か月一覧'!$A:$AH,'2か月一覧'!Q$1,FALSE)+VLOOKUP($C236,'1か月一覧'!$A:$AH,'2か月一覧'!Q$1,FALSE)</f>
        <v>45318</v>
      </c>
      <c r="R236" s="1">
        <f>VLOOKUP($B236,'1か月一覧'!$A:$AH,'2か月一覧'!R$1,FALSE)+VLOOKUP($C236,'1か月一覧'!$A:$AH,'2か月一覧'!R$1,FALSE)</f>
        <v>48862</v>
      </c>
      <c r="S236" s="1">
        <f>VLOOKUP($B236,'1か月一覧'!$A:$AH,'2か月一覧'!S$1,FALSE)+VLOOKUP($C236,'1か月一覧'!$A:$AH,'2か月一覧'!S$1,FALSE)</f>
        <v>49022</v>
      </c>
      <c r="T236" s="1">
        <f>VLOOKUP($B236,'1か月一覧'!$A:$AH,'2か月一覧'!T$1,FALSE)+VLOOKUP($C236,'1か月一覧'!$A:$AH,'2か月一覧'!T$1,FALSE)</f>
        <v>50262</v>
      </c>
      <c r="U236" s="1">
        <f>VLOOKUP($B236,'1か月一覧'!$A:$AH,'2か月一覧'!U$1,FALSE)+VLOOKUP($C236,'1か月一覧'!$A:$AH,'2か月一覧'!U$1,FALSE)</f>
        <v>51202</v>
      </c>
      <c r="V236" s="1">
        <f>VLOOKUP($B236,'1か月一覧'!$A:$AH,'2か月一覧'!V$1,FALSE)+VLOOKUP($C236,'1か月一覧'!$A:$AH,'2か月一覧'!V$1,FALSE)</f>
        <v>78162</v>
      </c>
      <c r="W236" s="1">
        <f>VLOOKUP($B236,'1か月一覧'!$A:$AH,'2か月一覧'!W$1,FALSE)+VLOOKUP($C236,'1か月一覧'!$A:$AH,'2か月一覧'!W$1,FALSE)</f>
        <v>80162</v>
      </c>
      <c r="X236" s="1">
        <f>VLOOKUP($B236,'1か月一覧'!$A:$AH,'2か月一覧'!X$1,FALSE)+VLOOKUP($C236,'1か月一覧'!$A:$AH,'2か月一覧'!X$1,FALSE)</f>
        <v>229162</v>
      </c>
      <c r="Y236" s="1">
        <f>VLOOKUP($B236,'1か月一覧'!$A:$AH,'2か月一覧'!Y$1,FALSE)+VLOOKUP($C236,'1か月一覧'!$A:$AH,'2か月一覧'!Y$1,FALSE)</f>
        <v>45760</v>
      </c>
      <c r="Z236" s="1">
        <f>VLOOKUP($B236,'1か月一覧'!$A:$AH,'2か月一覧'!Z$1,FALSE)+VLOOKUP($C236,'1か月一覧'!$A:$AH,'2か月一覧'!Z$1,FALSE)</f>
        <v>4530</v>
      </c>
      <c r="AA236" s="1">
        <f>VLOOKUP($B236,'1か月一覧'!$A:$AH,'2か月一覧'!AA$1,FALSE)+VLOOKUP($C236,'1か月一覧'!$A:$AH,'2か月一覧'!AA$1,FALSE)</f>
        <v>4530</v>
      </c>
      <c r="AB236" s="1">
        <f>VLOOKUP($B236,'1か月一覧'!$A:$AH,'2か月一覧'!AB$1,FALSE)+VLOOKUP($C236,'1か月一覧'!$A:$AH,'2か月一覧'!AB$1,FALSE)</f>
        <v>4530</v>
      </c>
      <c r="AC236" s="1">
        <f>VLOOKUP($B236,'1か月一覧'!$A:$AH,'2か月一覧'!AC$1,FALSE)+VLOOKUP($C236,'1か月一覧'!$A:$AH,'2か月一覧'!AC$1,FALSE)</f>
        <v>4886</v>
      </c>
      <c r="AD236" s="1">
        <f>VLOOKUP($B236,'1か月一覧'!$A:$AH,'2か月一覧'!AD$1,FALSE)+VLOOKUP($C236,'1か月一覧'!$A:$AH,'2か月一覧'!AD$1,FALSE)</f>
        <v>4902</v>
      </c>
      <c r="AE236" s="1">
        <f>VLOOKUP($B236,'1か月一覧'!$A:$AH,'2か月一覧'!AE$1,FALSE)+VLOOKUP($C236,'1か月一覧'!$A:$AH,'2か月一覧'!AE$1,FALSE)</f>
        <v>5026</v>
      </c>
      <c r="AF236" s="1">
        <f>VLOOKUP($B236,'1か月一覧'!$A:$AH,'2か月一覧'!AF$1,FALSE)+VLOOKUP($C236,'1か月一覧'!$A:$AH,'2か月一覧'!AF$1,FALSE)</f>
        <v>5120</v>
      </c>
      <c r="AG236" s="1">
        <f>VLOOKUP($B236,'1か月一覧'!$A:$AH,'2か月一覧'!AG$1,FALSE)+VLOOKUP($C236,'1か月一覧'!$A:$AH,'2か月一覧'!AG$1,FALSE)</f>
        <v>7816</v>
      </c>
      <c r="AH236" s="1">
        <f>VLOOKUP($B236,'1か月一覧'!$A:$AH,'2か月一覧'!AH$1,FALSE)+VLOOKUP($C236,'1か月一覧'!$A:$AH,'2か月一覧'!AH$1,FALSE)</f>
        <v>8016</v>
      </c>
      <c r="AI236" s="1">
        <f>VLOOKUP($B236,'1か月一覧'!$A:$AH,'2か月一覧'!AI$1,FALSE)+VLOOKUP($C236,'1か月一覧'!$A:$AH,'2か月一覧'!AI$1,FALSE)</f>
        <v>22916</v>
      </c>
      <c r="AJ236" s="1">
        <f>VLOOKUP($B236,'1か月一覧'!$A:$AH,'2か月一覧'!AJ$1,FALSE)+VLOOKUP($C236,'1か月一覧'!$A:$AH,'2か月一覧'!AJ$1,FALSE)</f>
        <v>4576</v>
      </c>
    </row>
    <row r="237" spans="1:36">
      <c r="A237" s="1">
        <v>233</v>
      </c>
      <c r="B237" s="1">
        <f t="shared" si="9"/>
        <v>117</v>
      </c>
      <c r="C237" s="1">
        <f t="shared" si="10"/>
        <v>116</v>
      </c>
      <c r="D237" s="1">
        <f>VLOOKUP($B237,'1か月一覧'!$A:$AH,'2か月一覧'!D$1,FALSE)+VLOOKUP($C237,'1か月一覧'!$A:$AH,'2か月一覧'!D$1,FALSE)</f>
        <v>50086</v>
      </c>
      <c r="E237" s="1">
        <f>VLOOKUP($B237,'1か月一覧'!$A:$AH,'2か月一覧'!E$1,FALSE)+VLOOKUP($C237,'1か月一覧'!$A:$AH,'2か月一覧'!E$1,FALSE)</f>
        <v>50086</v>
      </c>
      <c r="F237" s="1">
        <f>VLOOKUP($B237,'1か月一覧'!$A:$AH,'2か月一覧'!F$1,FALSE)+VLOOKUP($C237,'1か月一覧'!$A:$AH,'2か月一覧'!F$1,FALSE)</f>
        <v>50086</v>
      </c>
      <c r="G237" s="1">
        <f>VLOOKUP($B237,'1か月一覧'!$A:$AH,'2か月一覧'!G$1,FALSE)+VLOOKUP($C237,'1か月一覧'!$A:$AH,'2か月一覧'!G$1,FALSE)</f>
        <v>53985</v>
      </c>
      <c r="H237" s="1">
        <f>VLOOKUP($B237,'1か月一覧'!$A:$AH,'2か月一覧'!H$1,FALSE)+VLOOKUP($C237,'1か月一覧'!$A:$AH,'2か月一覧'!H$1,FALSE)</f>
        <v>54161</v>
      </c>
      <c r="I237" s="1">
        <f>VLOOKUP($B237,'1か月一覧'!$A:$AH,'2か月一覧'!I$1,FALSE)+VLOOKUP($C237,'1か月一覧'!$A:$AH,'2か月一覧'!I$1,FALSE)</f>
        <v>55525</v>
      </c>
      <c r="J237" s="1">
        <f>VLOOKUP($B237,'1か月一覧'!$A:$AH,'2か月一覧'!J$1,FALSE)+VLOOKUP($C237,'1か月一覧'!$A:$AH,'2か月一覧'!J$1,FALSE)</f>
        <v>56559</v>
      </c>
      <c r="K237" s="1">
        <f>VLOOKUP($B237,'1か月一覧'!$A:$AH,'2か月一覧'!K$1,FALSE)+VLOOKUP($C237,'1か月一覧'!$A:$AH,'2か月一覧'!K$1,FALSE)</f>
        <v>86215</v>
      </c>
      <c r="L237" s="1">
        <f>VLOOKUP($B237,'1か月一覧'!$A:$AH,'2か月一覧'!L$1,FALSE)+VLOOKUP($C237,'1か月一覧'!$A:$AH,'2か月一覧'!L$1,FALSE)</f>
        <v>88415</v>
      </c>
      <c r="M237" s="1">
        <f>VLOOKUP($B237,'1か月一覧'!$A:$AH,'2か月一覧'!M$1,FALSE)+VLOOKUP($C237,'1か月一覧'!$A:$AH,'2か月一覧'!M$1,FALSE)</f>
        <v>252315</v>
      </c>
      <c r="N237" s="1">
        <f>VLOOKUP($B237,'1か月一覧'!$A:$AH,'2か月一覧'!N$1,FALSE)+VLOOKUP($C237,'1か月一覧'!$A:$AH,'2か月一覧'!N$1,FALSE)</f>
        <v>50591</v>
      </c>
      <c r="O237" s="1">
        <f>VLOOKUP($B237,'1か月一覧'!$A:$AH,'2か月一覧'!O$1,FALSE)+VLOOKUP($C237,'1か月一覧'!$A:$AH,'2か月一覧'!O$1,FALSE)</f>
        <v>45534</v>
      </c>
      <c r="P237" s="1">
        <f>VLOOKUP($B237,'1か月一覧'!$A:$AH,'2か月一覧'!P$1,FALSE)+VLOOKUP($C237,'1か月一覧'!$A:$AH,'2か月一覧'!P$1,FALSE)</f>
        <v>45534</v>
      </c>
      <c r="Q237" s="1">
        <f>VLOOKUP($B237,'1か月一覧'!$A:$AH,'2か月一覧'!Q$1,FALSE)+VLOOKUP($C237,'1か月一覧'!$A:$AH,'2か月一覧'!Q$1,FALSE)</f>
        <v>45534</v>
      </c>
      <c r="R237" s="1">
        <f>VLOOKUP($B237,'1か月一覧'!$A:$AH,'2か月一覧'!R$1,FALSE)+VLOOKUP($C237,'1か月一覧'!$A:$AH,'2か月一覧'!R$1,FALSE)</f>
        <v>49078</v>
      </c>
      <c r="S237" s="1">
        <f>VLOOKUP($B237,'1か月一覧'!$A:$AH,'2か月一覧'!S$1,FALSE)+VLOOKUP($C237,'1か月一覧'!$A:$AH,'2か月一覧'!S$1,FALSE)</f>
        <v>49238</v>
      </c>
      <c r="T237" s="1">
        <f>VLOOKUP($B237,'1か月一覧'!$A:$AH,'2か月一覧'!T$1,FALSE)+VLOOKUP($C237,'1か月一覧'!$A:$AH,'2か月一覧'!T$1,FALSE)</f>
        <v>50478</v>
      </c>
      <c r="U237" s="1">
        <f>VLOOKUP($B237,'1か月一覧'!$A:$AH,'2か月一覧'!U$1,FALSE)+VLOOKUP($C237,'1か月一覧'!$A:$AH,'2か月一覧'!U$1,FALSE)</f>
        <v>51418</v>
      </c>
      <c r="V237" s="1">
        <f>VLOOKUP($B237,'1か月一覧'!$A:$AH,'2か月一覧'!V$1,FALSE)+VLOOKUP($C237,'1か月一覧'!$A:$AH,'2か月一覧'!V$1,FALSE)</f>
        <v>78378</v>
      </c>
      <c r="W237" s="1">
        <f>VLOOKUP($B237,'1か月一覧'!$A:$AH,'2か月一覧'!W$1,FALSE)+VLOOKUP($C237,'1か月一覧'!$A:$AH,'2か月一覧'!W$1,FALSE)</f>
        <v>80378</v>
      </c>
      <c r="X237" s="1">
        <f>VLOOKUP($B237,'1か月一覧'!$A:$AH,'2か月一覧'!X$1,FALSE)+VLOOKUP($C237,'1か月一覧'!$A:$AH,'2か月一覧'!X$1,FALSE)</f>
        <v>229378</v>
      </c>
      <c r="Y237" s="1">
        <f>VLOOKUP($B237,'1か月一覧'!$A:$AH,'2か月一覧'!Y$1,FALSE)+VLOOKUP($C237,'1か月一覧'!$A:$AH,'2か月一覧'!Y$1,FALSE)</f>
        <v>45992</v>
      </c>
      <c r="Z237" s="1">
        <f>VLOOKUP($B237,'1か月一覧'!$A:$AH,'2か月一覧'!Z$1,FALSE)+VLOOKUP($C237,'1か月一覧'!$A:$AH,'2か月一覧'!Z$1,FALSE)</f>
        <v>4552</v>
      </c>
      <c r="AA237" s="1">
        <f>VLOOKUP($B237,'1か月一覧'!$A:$AH,'2か月一覧'!AA$1,FALSE)+VLOOKUP($C237,'1か月一覧'!$A:$AH,'2か月一覧'!AA$1,FALSE)</f>
        <v>4552</v>
      </c>
      <c r="AB237" s="1">
        <f>VLOOKUP($B237,'1か月一覧'!$A:$AH,'2か月一覧'!AB$1,FALSE)+VLOOKUP($C237,'1か月一覧'!$A:$AH,'2か月一覧'!AB$1,FALSE)</f>
        <v>4552</v>
      </c>
      <c r="AC237" s="1">
        <f>VLOOKUP($B237,'1か月一覧'!$A:$AH,'2か月一覧'!AC$1,FALSE)+VLOOKUP($C237,'1か月一覧'!$A:$AH,'2か月一覧'!AC$1,FALSE)</f>
        <v>4907</v>
      </c>
      <c r="AD237" s="1">
        <f>VLOOKUP($B237,'1か月一覧'!$A:$AH,'2か月一覧'!AD$1,FALSE)+VLOOKUP($C237,'1か月一覧'!$A:$AH,'2か月一覧'!AD$1,FALSE)</f>
        <v>4923</v>
      </c>
      <c r="AE237" s="1">
        <f>VLOOKUP($B237,'1か月一覧'!$A:$AH,'2か月一覧'!AE$1,FALSE)+VLOOKUP($C237,'1か月一覧'!$A:$AH,'2か月一覧'!AE$1,FALSE)</f>
        <v>5047</v>
      </c>
      <c r="AF237" s="1">
        <f>VLOOKUP($B237,'1か月一覧'!$A:$AH,'2か月一覧'!AF$1,FALSE)+VLOOKUP($C237,'1か月一覧'!$A:$AH,'2か月一覧'!AF$1,FALSE)</f>
        <v>5141</v>
      </c>
      <c r="AG237" s="1">
        <f>VLOOKUP($B237,'1か月一覧'!$A:$AH,'2か月一覧'!AG$1,FALSE)+VLOOKUP($C237,'1か月一覧'!$A:$AH,'2か月一覧'!AG$1,FALSE)</f>
        <v>7837</v>
      </c>
      <c r="AH237" s="1">
        <f>VLOOKUP($B237,'1か月一覧'!$A:$AH,'2か月一覧'!AH$1,FALSE)+VLOOKUP($C237,'1か月一覧'!$A:$AH,'2か月一覧'!AH$1,FALSE)</f>
        <v>8037</v>
      </c>
      <c r="AI237" s="1">
        <f>VLOOKUP($B237,'1か月一覧'!$A:$AH,'2か月一覧'!AI$1,FALSE)+VLOOKUP($C237,'1か月一覧'!$A:$AH,'2か月一覧'!AI$1,FALSE)</f>
        <v>22937</v>
      </c>
      <c r="AJ237" s="1">
        <f>VLOOKUP($B237,'1か月一覧'!$A:$AH,'2か月一覧'!AJ$1,FALSE)+VLOOKUP($C237,'1か月一覧'!$A:$AH,'2か月一覧'!AJ$1,FALSE)</f>
        <v>4599</v>
      </c>
    </row>
    <row r="238" spans="1:36">
      <c r="A238" s="1">
        <v>234</v>
      </c>
      <c r="B238" s="1">
        <f t="shared" si="9"/>
        <v>117</v>
      </c>
      <c r="C238" s="1">
        <f t="shared" si="10"/>
        <v>117</v>
      </c>
      <c r="D238" s="1">
        <f>VLOOKUP($B238,'1か月一覧'!$A:$AH,'2か月一覧'!D$1,FALSE)+VLOOKUP($C238,'1か月一覧'!$A:$AH,'2か月一覧'!D$1,FALSE)</f>
        <v>50324</v>
      </c>
      <c r="E238" s="1">
        <f>VLOOKUP($B238,'1か月一覧'!$A:$AH,'2か月一覧'!E$1,FALSE)+VLOOKUP($C238,'1か月一覧'!$A:$AH,'2か月一覧'!E$1,FALSE)</f>
        <v>50324</v>
      </c>
      <c r="F238" s="1">
        <f>VLOOKUP($B238,'1か月一覧'!$A:$AH,'2か月一覧'!F$1,FALSE)+VLOOKUP($C238,'1か月一覧'!$A:$AH,'2か月一覧'!F$1,FALSE)</f>
        <v>50324</v>
      </c>
      <c r="G238" s="1">
        <f>VLOOKUP($B238,'1か月一覧'!$A:$AH,'2か月一覧'!G$1,FALSE)+VLOOKUP($C238,'1か月一覧'!$A:$AH,'2か月一覧'!G$1,FALSE)</f>
        <v>54222</v>
      </c>
      <c r="H238" s="1">
        <f>VLOOKUP($B238,'1か月一覧'!$A:$AH,'2か月一覧'!H$1,FALSE)+VLOOKUP($C238,'1か月一覧'!$A:$AH,'2か月一覧'!H$1,FALSE)</f>
        <v>54398</v>
      </c>
      <c r="I238" s="1">
        <f>VLOOKUP($B238,'1か月一覧'!$A:$AH,'2か月一覧'!I$1,FALSE)+VLOOKUP($C238,'1か月一覧'!$A:$AH,'2か月一覧'!I$1,FALSE)</f>
        <v>55762</v>
      </c>
      <c r="J238" s="1">
        <f>VLOOKUP($B238,'1か月一覧'!$A:$AH,'2か月一覧'!J$1,FALSE)+VLOOKUP($C238,'1か月一覧'!$A:$AH,'2か月一覧'!J$1,FALSE)</f>
        <v>56796</v>
      </c>
      <c r="K238" s="1">
        <f>VLOOKUP($B238,'1か月一覧'!$A:$AH,'2か月一覧'!K$1,FALSE)+VLOOKUP($C238,'1か月一覧'!$A:$AH,'2か月一覧'!K$1,FALSE)</f>
        <v>86452</v>
      </c>
      <c r="L238" s="1">
        <f>VLOOKUP($B238,'1か月一覧'!$A:$AH,'2か月一覧'!L$1,FALSE)+VLOOKUP($C238,'1か月一覧'!$A:$AH,'2か月一覧'!L$1,FALSE)</f>
        <v>88652</v>
      </c>
      <c r="M238" s="1">
        <f>VLOOKUP($B238,'1か月一覧'!$A:$AH,'2か月一覧'!M$1,FALSE)+VLOOKUP($C238,'1か月一覧'!$A:$AH,'2か月一覧'!M$1,FALSE)</f>
        <v>252552</v>
      </c>
      <c r="N238" s="1">
        <f>VLOOKUP($B238,'1か月一覧'!$A:$AH,'2か月一覧'!N$1,FALSE)+VLOOKUP($C238,'1か月一覧'!$A:$AH,'2か月一覧'!N$1,FALSE)</f>
        <v>50846</v>
      </c>
      <c r="O238" s="1">
        <f>VLOOKUP($B238,'1か月一覧'!$A:$AH,'2か月一覧'!O$1,FALSE)+VLOOKUP($C238,'1か月一覧'!$A:$AH,'2か月一覧'!O$1,FALSE)</f>
        <v>45750</v>
      </c>
      <c r="P238" s="1">
        <f>VLOOKUP($B238,'1か月一覧'!$A:$AH,'2か月一覧'!P$1,FALSE)+VLOOKUP($C238,'1か月一覧'!$A:$AH,'2か月一覧'!P$1,FALSE)</f>
        <v>45750</v>
      </c>
      <c r="Q238" s="1">
        <f>VLOOKUP($B238,'1か月一覧'!$A:$AH,'2か月一覧'!Q$1,FALSE)+VLOOKUP($C238,'1か月一覧'!$A:$AH,'2か月一覧'!Q$1,FALSE)</f>
        <v>45750</v>
      </c>
      <c r="R238" s="1">
        <f>VLOOKUP($B238,'1か月一覧'!$A:$AH,'2か月一覧'!R$1,FALSE)+VLOOKUP($C238,'1か月一覧'!$A:$AH,'2か月一覧'!R$1,FALSE)</f>
        <v>49294</v>
      </c>
      <c r="S238" s="1">
        <f>VLOOKUP($B238,'1か月一覧'!$A:$AH,'2か月一覧'!S$1,FALSE)+VLOOKUP($C238,'1か月一覧'!$A:$AH,'2か月一覧'!S$1,FALSE)</f>
        <v>49454</v>
      </c>
      <c r="T238" s="1">
        <f>VLOOKUP($B238,'1か月一覧'!$A:$AH,'2か月一覧'!T$1,FALSE)+VLOOKUP($C238,'1か月一覧'!$A:$AH,'2か月一覧'!T$1,FALSE)</f>
        <v>50694</v>
      </c>
      <c r="U238" s="1">
        <f>VLOOKUP($B238,'1か月一覧'!$A:$AH,'2か月一覧'!U$1,FALSE)+VLOOKUP($C238,'1か月一覧'!$A:$AH,'2か月一覧'!U$1,FALSE)</f>
        <v>51634</v>
      </c>
      <c r="V238" s="1">
        <f>VLOOKUP($B238,'1か月一覧'!$A:$AH,'2か月一覧'!V$1,FALSE)+VLOOKUP($C238,'1か月一覧'!$A:$AH,'2か月一覧'!V$1,FALSE)</f>
        <v>78594</v>
      </c>
      <c r="W238" s="1">
        <f>VLOOKUP($B238,'1か月一覧'!$A:$AH,'2か月一覧'!W$1,FALSE)+VLOOKUP($C238,'1か月一覧'!$A:$AH,'2か月一覧'!W$1,FALSE)</f>
        <v>80594</v>
      </c>
      <c r="X238" s="1">
        <f>VLOOKUP($B238,'1か月一覧'!$A:$AH,'2か月一覧'!X$1,FALSE)+VLOOKUP($C238,'1か月一覧'!$A:$AH,'2か月一覧'!X$1,FALSE)</f>
        <v>229594</v>
      </c>
      <c r="Y238" s="1">
        <f>VLOOKUP($B238,'1か月一覧'!$A:$AH,'2か月一覧'!Y$1,FALSE)+VLOOKUP($C238,'1か月一覧'!$A:$AH,'2か月一覧'!Y$1,FALSE)</f>
        <v>46224</v>
      </c>
      <c r="Z238" s="1">
        <f>VLOOKUP($B238,'1か月一覧'!$A:$AH,'2か月一覧'!Z$1,FALSE)+VLOOKUP($C238,'1か月一覧'!$A:$AH,'2か月一覧'!Z$1,FALSE)</f>
        <v>4574</v>
      </c>
      <c r="AA238" s="1">
        <f>VLOOKUP($B238,'1か月一覧'!$A:$AH,'2か月一覧'!AA$1,FALSE)+VLOOKUP($C238,'1か月一覧'!$A:$AH,'2か月一覧'!AA$1,FALSE)</f>
        <v>4574</v>
      </c>
      <c r="AB238" s="1">
        <f>VLOOKUP($B238,'1か月一覧'!$A:$AH,'2か月一覧'!AB$1,FALSE)+VLOOKUP($C238,'1か月一覧'!$A:$AH,'2か月一覧'!AB$1,FALSE)</f>
        <v>4574</v>
      </c>
      <c r="AC238" s="1">
        <f>VLOOKUP($B238,'1か月一覧'!$A:$AH,'2か月一覧'!AC$1,FALSE)+VLOOKUP($C238,'1か月一覧'!$A:$AH,'2か月一覧'!AC$1,FALSE)</f>
        <v>4928</v>
      </c>
      <c r="AD238" s="1">
        <f>VLOOKUP($B238,'1か月一覧'!$A:$AH,'2か月一覧'!AD$1,FALSE)+VLOOKUP($C238,'1か月一覧'!$A:$AH,'2か月一覧'!AD$1,FALSE)</f>
        <v>4944</v>
      </c>
      <c r="AE238" s="1">
        <f>VLOOKUP($B238,'1か月一覧'!$A:$AH,'2か月一覧'!AE$1,FALSE)+VLOOKUP($C238,'1か月一覧'!$A:$AH,'2か月一覧'!AE$1,FALSE)</f>
        <v>5068</v>
      </c>
      <c r="AF238" s="1">
        <f>VLOOKUP($B238,'1か月一覧'!$A:$AH,'2か月一覧'!AF$1,FALSE)+VLOOKUP($C238,'1か月一覧'!$A:$AH,'2か月一覧'!AF$1,FALSE)</f>
        <v>5162</v>
      </c>
      <c r="AG238" s="1">
        <f>VLOOKUP($B238,'1か月一覧'!$A:$AH,'2か月一覧'!AG$1,FALSE)+VLOOKUP($C238,'1か月一覧'!$A:$AH,'2か月一覧'!AG$1,FALSE)</f>
        <v>7858</v>
      </c>
      <c r="AH238" s="1">
        <f>VLOOKUP($B238,'1か月一覧'!$A:$AH,'2か月一覧'!AH$1,FALSE)+VLOOKUP($C238,'1か月一覧'!$A:$AH,'2か月一覧'!AH$1,FALSE)</f>
        <v>8058</v>
      </c>
      <c r="AI238" s="1">
        <f>VLOOKUP($B238,'1か月一覧'!$A:$AH,'2か月一覧'!AI$1,FALSE)+VLOOKUP($C238,'1か月一覧'!$A:$AH,'2か月一覧'!AI$1,FALSE)</f>
        <v>22958</v>
      </c>
      <c r="AJ238" s="1">
        <f>VLOOKUP($B238,'1か月一覧'!$A:$AH,'2か月一覧'!AJ$1,FALSE)+VLOOKUP($C238,'1か月一覧'!$A:$AH,'2か月一覧'!AJ$1,FALSE)</f>
        <v>4622</v>
      </c>
    </row>
    <row r="239" spans="1:36">
      <c r="A239" s="1">
        <v>235</v>
      </c>
      <c r="B239" s="1">
        <f t="shared" si="9"/>
        <v>118</v>
      </c>
      <c r="C239" s="1">
        <f t="shared" si="10"/>
        <v>117</v>
      </c>
      <c r="D239" s="1">
        <f>VLOOKUP($B239,'1か月一覧'!$A:$AH,'2か月一覧'!D$1,FALSE)+VLOOKUP($C239,'1か月一覧'!$A:$AH,'2か月一覧'!D$1,FALSE)</f>
        <v>50562</v>
      </c>
      <c r="E239" s="1">
        <f>VLOOKUP($B239,'1か月一覧'!$A:$AH,'2か月一覧'!E$1,FALSE)+VLOOKUP($C239,'1か月一覧'!$A:$AH,'2か月一覧'!E$1,FALSE)</f>
        <v>50562</v>
      </c>
      <c r="F239" s="1">
        <f>VLOOKUP($B239,'1か月一覧'!$A:$AH,'2か月一覧'!F$1,FALSE)+VLOOKUP($C239,'1か月一覧'!$A:$AH,'2か月一覧'!F$1,FALSE)</f>
        <v>50562</v>
      </c>
      <c r="G239" s="1">
        <f>VLOOKUP($B239,'1か月一覧'!$A:$AH,'2か月一覧'!G$1,FALSE)+VLOOKUP($C239,'1か月一覧'!$A:$AH,'2か月一覧'!G$1,FALSE)</f>
        <v>54460</v>
      </c>
      <c r="H239" s="1">
        <f>VLOOKUP($B239,'1か月一覧'!$A:$AH,'2か月一覧'!H$1,FALSE)+VLOOKUP($C239,'1か月一覧'!$A:$AH,'2か月一覧'!H$1,FALSE)</f>
        <v>54636</v>
      </c>
      <c r="I239" s="1">
        <f>VLOOKUP($B239,'1か月一覧'!$A:$AH,'2か月一覧'!I$1,FALSE)+VLOOKUP($C239,'1か月一覧'!$A:$AH,'2か月一覧'!I$1,FALSE)</f>
        <v>56000</v>
      </c>
      <c r="J239" s="1">
        <f>VLOOKUP($B239,'1か月一覧'!$A:$AH,'2か月一覧'!J$1,FALSE)+VLOOKUP($C239,'1か月一覧'!$A:$AH,'2か月一覧'!J$1,FALSE)</f>
        <v>57034</v>
      </c>
      <c r="K239" s="1">
        <f>VLOOKUP($B239,'1か月一覧'!$A:$AH,'2か月一覧'!K$1,FALSE)+VLOOKUP($C239,'1か月一覧'!$A:$AH,'2か月一覧'!K$1,FALSE)</f>
        <v>86690</v>
      </c>
      <c r="L239" s="1">
        <f>VLOOKUP($B239,'1か月一覧'!$A:$AH,'2か月一覧'!L$1,FALSE)+VLOOKUP($C239,'1か月一覧'!$A:$AH,'2か月一覧'!L$1,FALSE)</f>
        <v>88890</v>
      </c>
      <c r="M239" s="1">
        <f>VLOOKUP($B239,'1か月一覧'!$A:$AH,'2か月一覧'!M$1,FALSE)+VLOOKUP($C239,'1か月一覧'!$A:$AH,'2か月一覧'!M$1,FALSE)</f>
        <v>252790</v>
      </c>
      <c r="N239" s="1">
        <f>VLOOKUP($B239,'1か月一覧'!$A:$AH,'2か月一覧'!N$1,FALSE)+VLOOKUP($C239,'1か月一覧'!$A:$AH,'2か月一覧'!N$1,FALSE)</f>
        <v>51101</v>
      </c>
      <c r="O239" s="1">
        <f>VLOOKUP($B239,'1か月一覧'!$A:$AH,'2か月一覧'!O$1,FALSE)+VLOOKUP($C239,'1か月一覧'!$A:$AH,'2か月一覧'!O$1,FALSE)</f>
        <v>45966</v>
      </c>
      <c r="P239" s="1">
        <f>VLOOKUP($B239,'1か月一覧'!$A:$AH,'2か月一覧'!P$1,FALSE)+VLOOKUP($C239,'1か月一覧'!$A:$AH,'2か月一覧'!P$1,FALSE)</f>
        <v>45966</v>
      </c>
      <c r="Q239" s="1">
        <f>VLOOKUP($B239,'1か月一覧'!$A:$AH,'2か月一覧'!Q$1,FALSE)+VLOOKUP($C239,'1か月一覧'!$A:$AH,'2か月一覧'!Q$1,FALSE)</f>
        <v>45966</v>
      </c>
      <c r="R239" s="1">
        <f>VLOOKUP($B239,'1か月一覧'!$A:$AH,'2か月一覧'!R$1,FALSE)+VLOOKUP($C239,'1か月一覧'!$A:$AH,'2か月一覧'!R$1,FALSE)</f>
        <v>49510</v>
      </c>
      <c r="S239" s="1">
        <f>VLOOKUP($B239,'1か月一覧'!$A:$AH,'2か月一覧'!S$1,FALSE)+VLOOKUP($C239,'1か月一覧'!$A:$AH,'2か月一覧'!S$1,FALSE)</f>
        <v>49670</v>
      </c>
      <c r="T239" s="1">
        <f>VLOOKUP($B239,'1か月一覧'!$A:$AH,'2か月一覧'!T$1,FALSE)+VLOOKUP($C239,'1か月一覧'!$A:$AH,'2か月一覧'!T$1,FALSE)</f>
        <v>50910</v>
      </c>
      <c r="U239" s="1">
        <f>VLOOKUP($B239,'1か月一覧'!$A:$AH,'2か月一覧'!U$1,FALSE)+VLOOKUP($C239,'1か月一覧'!$A:$AH,'2か月一覧'!U$1,FALSE)</f>
        <v>51850</v>
      </c>
      <c r="V239" s="1">
        <f>VLOOKUP($B239,'1か月一覧'!$A:$AH,'2か月一覧'!V$1,FALSE)+VLOOKUP($C239,'1か月一覧'!$A:$AH,'2か月一覧'!V$1,FALSE)</f>
        <v>78810</v>
      </c>
      <c r="W239" s="1">
        <f>VLOOKUP($B239,'1か月一覧'!$A:$AH,'2か月一覧'!W$1,FALSE)+VLOOKUP($C239,'1か月一覧'!$A:$AH,'2か月一覧'!W$1,FALSE)</f>
        <v>80810</v>
      </c>
      <c r="X239" s="1">
        <f>VLOOKUP($B239,'1か月一覧'!$A:$AH,'2か月一覧'!X$1,FALSE)+VLOOKUP($C239,'1か月一覧'!$A:$AH,'2か月一覧'!X$1,FALSE)</f>
        <v>229810</v>
      </c>
      <c r="Y239" s="1">
        <f>VLOOKUP($B239,'1か月一覧'!$A:$AH,'2か月一覧'!Y$1,FALSE)+VLOOKUP($C239,'1か月一覧'!$A:$AH,'2か月一覧'!Y$1,FALSE)</f>
        <v>46456</v>
      </c>
      <c r="Z239" s="1">
        <f>VLOOKUP($B239,'1か月一覧'!$A:$AH,'2か月一覧'!Z$1,FALSE)+VLOOKUP($C239,'1か月一覧'!$A:$AH,'2か月一覧'!Z$1,FALSE)</f>
        <v>4596</v>
      </c>
      <c r="AA239" s="1">
        <f>VLOOKUP($B239,'1か月一覧'!$A:$AH,'2か月一覧'!AA$1,FALSE)+VLOOKUP($C239,'1か月一覧'!$A:$AH,'2か月一覧'!AA$1,FALSE)</f>
        <v>4596</v>
      </c>
      <c r="AB239" s="1">
        <f>VLOOKUP($B239,'1か月一覧'!$A:$AH,'2か月一覧'!AB$1,FALSE)+VLOOKUP($C239,'1か月一覧'!$A:$AH,'2か月一覧'!AB$1,FALSE)</f>
        <v>4596</v>
      </c>
      <c r="AC239" s="1">
        <f>VLOOKUP($B239,'1か月一覧'!$A:$AH,'2か月一覧'!AC$1,FALSE)+VLOOKUP($C239,'1か月一覧'!$A:$AH,'2か月一覧'!AC$1,FALSE)</f>
        <v>4950</v>
      </c>
      <c r="AD239" s="1">
        <f>VLOOKUP($B239,'1か月一覧'!$A:$AH,'2か月一覧'!AD$1,FALSE)+VLOOKUP($C239,'1か月一覧'!$A:$AH,'2か月一覧'!AD$1,FALSE)</f>
        <v>4966</v>
      </c>
      <c r="AE239" s="1">
        <f>VLOOKUP($B239,'1か月一覧'!$A:$AH,'2か月一覧'!AE$1,FALSE)+VLOOKUP($C239,'1か月一覧'!$A:$AH,'2か月一覧'!AE$1,FALSE)</f>
        <v>5090</v>
      </c>
      <c r="AF239" s="1">
        <f>VLOOKUP($B239,'1か月一覧'!$A:$AH,'2か月一覧'!AF$1,FALSE)+VLOOKUP($C239,'1か月一覧'!$A:$AH,'2か月一覧'!AF$1,FALSE)</f>
        <v>5184</v>
      </c>
      <c r="AG239" s="1">
        <f>VLOOKUP($B239,'1か月一覧'!$A:$AH,'2か月一覧'!AG$1,FALSE)+VLOOKUP($C239,'1か月一覧'!$A:$AH,'2か月一覧'!AG$1,FALSE)</f>
        <v>7880</v>
      </c>
      <c r="AH239" s="1">
        <f>VLOOKUP($B239,'1か月一覧'!$A:$AH,'2か月一覧'!AH$1,FALSE)+VLOOKUP($C239,'1か月一覧'!$A:$AH,'2か月一覧'!AH$1,FALSE)</f>
        <v>8080</v>
      </c>
      <c r="AI239" s="1">
        <f>VLOOKUP($B239,'1か月一覧'!$A:$AH,'2か月一覧'!AI$1,FALSE)+VLOOKUP($C239,'1か月一覧'!$A:$AH,'2か月一覧'!AI$1,FALSE)</f>
        <v>22980</v>
      </c>
      <c r="AJ239" s="1">
        <f>VLOOKUP($B239,'1か月一覧'!$A:$AH,'2か月一覧'!AJ$1,FALSE)+VLOOKUP($C239,'1か月一覧'!$A:$AH,'2か月一覧'!AJ$1,FALSE)</f>
        <v>4645</v>
      </c>
    </row>
    <row r="240" spans="1:36">
      <c r="A240" s="1">
        <v>236</v>
      </c>
      <c r="B240" s="1">
        <f t="shared" si="9"/>
        <v>118</v>
      </c>
      <c r="C240" s="1">
        <f t="shared" si="10"/>
        <v>118</v>
      </c>
      <c r="D240" s="1">
        <f>VLOOKUP($B240,'1か月一覧'!$A:$AH,'2か月一覧'!D$1,FALSE)+VLOOKUP($C240,'1か月一覧'!$A:$AH,'2か月一覧'!D$1,FALSE)</f>
        <v>50800</v>
      </c>
      <c r="E240" s="1">
        <f>VLOOKUP($B240,'1か月一覧'!$A:$AH,'2か月一覧'!E$1,FALSE)+VLOOKUP($C240,'1か月一覧'!$A:$AH,'2か月一覧'!E$1,FALSE)</f>
        <v>50800</v>
      </c>
      <c r="F240" s="1">
        <f>VLOOKUP($B240,'1か月一覧'!$A:$AH,'2か月一覧'!F$1,FALSE)+VLOOKUP($C240,'1か月一覧'!$A:$AH,'2か月一覧'!F$1,FALSE)</f>
        <v>50800</v>
      </c>
      <c r="G240" s="1">
        <f>VLOOKUP($B240,'1か月一覧'!$A:$AH,'2か月一覧'!G$1,FALSE)+VLOOKUP($C240,'1か月一覧'!$A:$AH,'2か月一覧'!G$1,FALSE)</f>
        <v>54698</v>
      </c>
      <c r="H240" s="1">
        <f>VLOOKUP($B240,'1か月一覧'!$A:$AH,'2か月一覧'!H$1,FALSE)+VLOOKUP($C240,'1か月一覧'!$A:$AH,'2か月一覧'!H$1,FALSE)</f>
        <v>54874</v>
      </c>
      <c r="I240" s="1">
        <f>VLOOKUP($B240,'1か月一覧'!$A:$AH,'2か月一覧'!I$1,FALSE)+VLOOKUP($C240,'1か月一覧'!$A:$AH,'2か月一覧'!I$1,FALSE)</f>
        <v>56238</v>
      </c>
      <c r="J240" s="1">
        <f>VLOOKUP($B240,'1か月一覧'!$A:$AH,'2か月一覧'!J$1,FALSE)+VLOOKUP($C240,'1か月一覧'!$A:$AH,'2か月一覧'!J$1,FALSE)</f>
        <v>57272</v>
      </c>
      <c r="K240" s="1">
        <f>VLOOKUP($B240,'1か月一覧'!$A:$AH,'2か月一覧'!K$1,FALSE)+VLOOKUP($C240,'1か月一覧'!$A:$AH,'2か月一覧'!K$1,FALSE)</f>
        <v>86928</v>
      </c>
      <c r="L240" s="1">
        <f>VLOOKUP($B240,'1か月一覧'!$A:$AH,'2か月一覧'!L$1,FALSE)+VLOOKUP($C240,'1か月一覧'!$A:$AH,'2か月一覧'!L$1,FALSE)</f>
        <v>89128</v>
      </c>
      <c r="M240" s="1">
        <f>VLOOKUP($B240,'1か月一覧'!$A:$AH,'2か月一覧'!M$1,FALSE)+VLOOKUP($C240,'1か月一覧'!$A:$AH,'2か月一覧'!M$1,FALSE)</f>
        <v>253028</v>
      </c>
      <c r="N240" s="1">
        <f>VLOOKUP($B240,'1か月一覧'!$A:$AH,'2か月一覧'!N$1,FALSE)+VLOOKUP($C240,'1か月一覧'!$A:$AH,'2か月一覧'!N$1,FALSE)</f>
        <v>51356</v>
      </c>
      <c r="O240" s="1">
        <f>VLOOKUP($B240,'1か月一覧'!$A:$AH,'2か月一覧'!O$1,FALSE)+VLOOKUP($C240,'1か月一覧'!$A:$AH,'2か月一覧'!O$1,FALSE)</f>
        <v>46182</v>
      </c>
      <c r="P240" s="1">
        <f>VLOOKUP($B240,'1か月一覧'!$A:$AH,'2か月一覧'!P$1,FALSE)+VLOOKUP($C240,'1か月一覧'!$A:$AH,'2か月一覧'!P$1,FALSE)</f>
        <v>46182</v>
      </c>
      <c r="Q240" s="1">
        <f>VLOOKUP($B240,'1か月一覧'!$A:$AH,'2か月一覧'!Q$1,FALSE)+VLOOKUP($C240,'1か月一覧'!$A:$AH,'2か月一覧'!Q$1,FALSE)</f>
        <v>46182</v>
      </c>
      <c r="R240" s="1">
        <f>VLOOKUP($B240,'1か月一覧'!$A:$AH,'2か月一覧'!R$1,FALSE)+VLOOKUP($C240,'1か月一覧'!$A:$AH,'2か月一覧'!R$1,FALSE)</f>
        <v>49726</v>
      </c>
      <c r="S240" s="1">
        <f>VLOOKUP($B240,'1か月一覧'!$A:$AH,'2か月一覧'!S$1,FALSE)+VLOOKUP($C240,'1か月一覧'!$A:$AH,'2か月一覧'!S$1,FALSE)</f>
        <v>49886</v>
      </c>
      <c r="T240" s="1">
        <f>VLOOKUP($B240,'1か月一覧'!$A:$AH,'2か月一覧'!T$1,FALSE)+VLOOKUP($C240,'1か月一覧'!$A:$AH,'2か月一覧'!T$1,FALSE)</f>
        <v>51126</v>
      </c>
      <c r="U240" s="1">
        <f>VLOOKUP($B240,'1か月一覧'!$A:$AH,'2か月一覧'!U$1,FALSE)+VLOOKUP($C240,'1か月一覧'!$A:$AH,'2か月一覧'!U$1,FALSE)</f>
        <v>52066</v>
      </c>
      <c r="V240" s="1">
        <f>VLOOKUP($B240,'1か月一覧'!$A:$AH,'2か月一覧'!V$1,FALSE)+VLOOKUP($C240,'1か月一覧'!$A:$AH,'2か月一覧'!V$1,FALSE)</f>
        <v>79026</v>
      </c>
      <c r="W240" s="1">
        <f>VLOOKUP($B240,'1か月一覧'!$A:$AH,'2か月一覧'!W$1,FALSE)+VLOOKUP($C240,'1か月一覧'!$A:$AH,'2か月一覧'!W$1,FALSE)</f>
        <v>81026</v>
      </c>
      <c r="X240" s="1">
        <f>VLOOKUP($B240,'1か月一覧'!$A:$AH,'2か月一覧'!X$1,FALSE)+VLOOKUP($C240,'1か月一覧'!$A:$AH,'2か月一覧'!X$1,FALSE)</f>
        <v>230026</v>
      </c>
      <c r="Y240" s="1">
        <f>VLOOKUP($B240,'1か月一覧'!$A:$AH,'2か月一覧'!Y$1,FALSE)+VLOOKUP($C240,'1か月一覧'!$A:$AH,'2か月一覧'!Y$1,FALSE)</f>
        <v>46688</v>
      </c>
      <c r="Z240" s="1">
        <f>VLOOKUP($B240,'1か月一覧'!$A:$AH,'2か月一覧'!Z$1,FALSE)+VLOOKUP($C240,'1か月一覧'!$A:$AH,'2か月一覧'!Z$1,FALSE)</f>
        <v>4618</v>
      </c>
      <c r="AA240" s="1">
        <f>VLOOKUP($B240,'1か月一覧'!$A:$AH,'2か月一覧'!AA$1,FALSE)+VLOOKUP($C240,'1か月一覧'!$A:$AH,'2か月一覧'!AA$1,FALSE)</f>
        <v>4618</v>
      </c>
      <c r="AB240" s="1">
        <f>VLOOKUP($B240,'1か月一覧'!$A:$AH,'2か月一覧'!AB$1,FALSE)+VLOOKUP($C240,'1か月一覧'!$A:$AH,'2か月一覧'!AB$1,FALSE)</f>
        <v>4618</v>
      </c>
      <c r="AC240" s="1">
        <f>VLOOKUP($B240,'1か月一覧'!$A:$AH,'2か月一覧'!AC$1,FALSE)+VLOOKUP($C240,'1か月一覧'!$A:$AH,'2か月一覧'!AC$1,FALSE)</f>
        <v>4972</v>
      </c>
      <c r="AD240" s="1">
        <f>VLOOKUP($B240,'1か月一覧'!$A:$AH,'2か月一覧'!AD$1,FALSE)+VLOOKUP($C240,'1か月一覧'!$A:$AH,'2か月一覧'!AD$1,FALSE)</f>
        <v>4988</v>
      </c>
      <c r="AE240" s="1">
        <f>VLOOKUP($B240,'1か月一覧'!$A:$AH,'2か月一覧'!AE$1,FALSE)+VLOOKUP($C240,'1か月一覧'!$A:$AH,'2か月一覧'!AE$1,FALSE)</f>
        <v>5112</v>
      </c>
      <c r="AF240" s="1">
        <f>VLOOKUP($B240,'1か月一覧'!$A:$AH,'2か月一覧'!AF$1,FALSE)+VLOOKUP($C240,'1か月一覧'!$A:$AH,'2か月一覧'!AF$1,FALSE)</f>
        <v>5206</v>
      </c>
      <c r="AG240" s="1">
        <f>VLOOKUP($B240,'1か月一覧'!$A:$AH,'2か月一覧'!AG$1,FALSE)+VLOOKUP($C240,'1か月一覧'!$A:$AH,'2か月一覧'!AG$1,FALSE)</f>
        <v>7902</v>
      </c>
      <c r="AH240" s="1">
        <f>VLOOKUP($B240,'1か月一覧'!$A:$AH,'2か月一覧'!AH$1,FALSE)+VLOOKUP($C240,'1か月一覧'!$A:$AH,'2か月一覧'!AH$1,FALSE)</f>
        <v>8102</v>
      </c>
      <c r="AI240" s="1">
        <f>VLOOKUP($B240,'1か月一覧'!$A:$AH,'2か月一覧'!AI$1,FALSE)+VLOOKUP($C240,'1か月一覧'!$A:$AH,'2か月一覧'!AI$1,FALSE)</f>
        <v>23002</v>
      </c>
      <c r="AJ240" s="1">
        <f>VLOOKUP($B240,'1か月一覧'!$A:$AH,'2か月一覧'!AJ$1,FALSE)+VLOOKUP($C240,'1か月一覧'!$A:$AH,'2か月一覧'!AJ$1,FALSE)</f>
        <v>4668</v>
      </c>
    </row>
    <row r="241" spans="1:36">
      <c r="A241" s="1">
        <v>237</v>
      </c>
      <c r="B241" s="1">
        <f t="shared" si="9"/>
        <v>119</v>
      </c>
      <c r="C241" s="1">
        <f t="shared" si="10"/>
        <v>118</v>
      </c>
      <c r="D241" s="1">
        <f>VLOOKUP($B241,'1か月一覧'!$A:$AH,'2か月一覧'!D$1,FALSE)+VLOOKUP($C241,'1か月一覧'!$A:$AH,'2か月一覧'!D$1,FALSE)</f>
        <v>51037</v>
      </c>
      <c r="E241" s="1">
        <f>VLOOKUP($B241,'1か月一覧'!$A:$AH,'2か月一覧'!E$1,FALSE)+VLOOKUP($C241,'1か月一覧'!$A:$AH,'2か月一覧'!E$1,FALSE)</f>
        <v>51037</v>
      </c>
      <c r="F241" s="1">
        <f>VLOOKUP($B241,'1か月一覧'!$A:$AH,'2か月一覧'!F$1,FALSE)+VLOOKUP($C241,'1か月一覧'!$A:$AH,'2か月一覧'!F$1,FALSE)</f>
        <v>51037</v>
      </c>
      <c r="G241" s="1">
        <f>VLOOKUP($B241,'1か月一覧'!$A:$AH,'2か月一覧'!G$1,FALSE)+VLOOKUP($C241,'1か月一覧'!$A:$AH,'2か月一覧'!G$1,FALSE)</f>
        <v>54935</v>
      </c>
      <c r="H241" s="1">
        <f>VLOOKUP($B241,'1か月一覧'!$A:$AH,'2か月一覧'!H$1,FALSE)+VLOOKUP($C241,'1か月一覧'!$A:$AH,'2か月一覧'!H$1,FALSE)</f>
        <v>55111</v>
      </c>
      <c r="I241" s="1">
        <f>VLOOKUP($B241,'1か月一覧'!$A:$AH,'2か月一覧'!I$1,FALSE)+VLOOKUP($C241,'1か月一覧'!$A:$AH,'2か月一覧'!I$1,FALSE)</f>
        <v>56475</v>
      </c>
      <c r="J241" s="1">
        <f>VLOOKUP($B241,'1か月一覧'!$A:$AH,'2か月一覧'!J$1,FALSE)+VLOOKUP($C241,'1か月一覧'!$A:$AH,'2か月一覧'!J$1,FALSE)</f>
        <v>57509</v>
      </c>
      <c r="K241" s="1">
        <f>VLOOKUP($B241,'1か月一覧'!$A:$AH,'2か月一覧'!K$1,FALSE)+VLOOKUP($C241,'1か月一覧'!$A:$AH,'2か月一覧'!K$1,FALSE)</f>
        <v>87165</v>
      </c>
      <c r="L241" s="1">
        <f>VLOOKUP($B241,'1か月一覧'!$A:$AH,'2か月一覧'!L$1,FALSE)+VLOOKUP($C241,'1か月一覧'!$A:$AH,'2か月一覧'!L$1,FALSE)</f>
        <v>89365</v>
      </c>
      <c r="M241" s="1">
        <f>VLOOKUP($B241,'1か月一覧'!$A:$AH,'2か月一覧'!M$1,FALSE)+VLOOKUP($C241,'1か月一覧'!$A:$AH,'2か月一覧'!M$1,FALSE)</f>
        <v>253265</v>
      </c>
      <c r="N241" s="1">
        <f>VLOOKUP($B241,'1か月一覧'!$A:$AH,'2か月一覧'!N$1,FALSE)+VLOOKUP($C241,'1か月一覧'!$A:$AH,'2か月一覧'!N$1,FALSE)</f>
        <v>51611</v>
      </c>
      <c r="O241" s="1">
        <f>VLOOKUP($B241,'1か月一覧'!$A:$AH,'2か月一覧'!O$1,FALSE)+VLOOKUP($C241,'1か月一覧'!$A:$AH,'2か月一覧'!O$1,FALSE)</f>
        <v>46398</v>
      </c>
      <c r="P241" s="1">
        <f>VLOOKUP($B241,'1か月一覧'!$A:$AH,'2か月一覧'!P$1,FALSE)+VLOOKUP($C241,'1か月一覧'!$A:$AH,'2か月一覧'!P$1,FALSE)</f>
        <v>46398</v>
      </c>
      <c r="Q241" s="1">
        <f>VLOOKUP($B241,'1か月一覧'!$A:$AH,'2か月一覧'!Q$1,FALSE)+VLOOKUP($C241,'1か月一覧'!$A:$AH,'2か月一覧'!Q$1,FALSE)</f>
        <v>46398</v>
      </c>
      <c r="R241" s="1">
        <f>VLOOKUP($B241,'1か月一覧'!$A:$AH,'2か月一覧'!R$1,FALSE)+VLOOKUP($C241,'1か月一覧'!$A:$AH,'2か月一覧'!R$1,FALSE)</f>
        <v>49942</v>
      </c>
      <c r="S241" s="1">
        <f>VLOOKUP($B241,'1か月一覧'!$A:$AH,'2か月一覧'!S$1,FALSE)+VLOOKUP($C241,'1か月一覧'!$A:$AH,'2か月一覧'!S$1,FALSE)</f>
        <v>50102</v>
      </c>
      <c r="T241" s="1">
        <f>VLOOKUP($B241,'1か月一覧'!$A:$AH,'2か月一覧'!T$1,FALSE)+VLOOKUP($C241,'1か月一覧'!$A:$AH,'2か月一覧'!T$1,FALSE)</f>
        <v>51342</v>
      </c>
      <c r="U241" s="1">
        <f>VLOOKUP($B241,'1か月一覧'!$A:$AH,'2か月一覧'!U$1,FALSE)+VLOOKUP($C241,'1か月一覧'!$A:$AH,'2か月一覧'!U$1,FALSE)</f>
        <v>52282</v>
      </c>
      <c r="V241" s="1">
        <f>VLOOKUP($B241,'1か月一覧'!$A:$AH,'2か月一覧'!V$1,FALSE)+VLOOKUP($C241,'1か月一覧'!$A:$AH,'2か月一覧'!V$1,FALSE)</f>
        <v>79242</v>
      </c>
      <c r="W241" s="1">
        <f>VLOOKUP($B241,'1か月一覧'!$A:$AH,'2か月一覧'!W$1,FALSE)+VLOOKUP($C241,'1か月一覧'!$A:$AH,'2か月一覧'!W$1,FALSE)</f>
        <v>81242</v>
      </c>
      <c r="X241" s="1">
        <f>VLOOKUP($B241,'1か月一覧'!$A:$AH,'2か月一覧'!X$1,FALSE)+VLOOKUP($C241,'1か月一覧'!$A:$AH,'2か月一覧'!X$1,FALSE)</f>
        <v>230242</v>
      </c>
      <c r="Y241" s="1">
        <f>VLOOKUP($B241,'1か月一覧'!$A:$AH,'2か月一覧'!Y$1,FALSE)+VLOOKUP($C241,'1か月一覧'!$A:$AH,'2か月一覧'!Y$1,FALSE)</f>
        <v>46920</v>
      </c>
      <c r="Z241" s="1">
        <f>VLOOKUP($B241,'1か月一覧'!$A:$AH,'2か月一覧'!Z$1,FALSE)+VLOOKUP($C241,'1か月一覧'!$A:$AH,'2か月一覧'!Z$1,FALSE)</f>
        <v>4639</v>
      </c>
      <c r="AA241" s="1">
        <f>VLOOKUP($B241,'1か月一覧'!$A:$AH,'2か月一覧'!AA$1,FALSE)+VLOOKUP($C241,'1か月一覧'!$A:$AH,'2か月一覧'!AA$1,FALSE)</f>
        <v>4639</v>
      </c>
      <c r="AB241" s="1">
        <f>VLOOKUP($B241,'1か月一覧'!$A:$AH,'2か月一覧'!AB$1,FALSE)+VLOOKUP($C241,'1か月一覧'!$A:$AH,'2か月一覧'!AB$1,FALSE)</f>
        <v>4639</v>
      </c>
      <c r="AC241" s="1">
        <f>VLOOKUP($B241,'1か月一覧'!$A:$AH,'2か月一覧'!AC$1,FALSE)+VLOOKUP($C241,'1か月一覧'!$A:$AH,'2か月一覧'!AC$1,FALSE)</f>
        <v>4993</v>
      </c>
      <c r="AD241" s="1">
        <f>VLOOKUP($B241,'1か月一覧'!$A:$AH,'2か月一覧'!AD$1,FALSE)+VLOOKUP($C241,'1か月一覧'!$A:$AH,'2か月一覧'!AD$1,FALSE)</f>
        <v>5009</v>
      </c>
      <c r="AE241" s="1">
        <f>VLOOKUP($B241,'1か月一覧'!$A:$AH,'2か月一覧'!AE$1,FALSE)+VLOOKUP($C241,'1か月一覧'!$A:$AH,'2か月一覧'!AE$1,FALSE)</f>
        <v>5133</v>
      </c>
      <c r="AF241" s="1">
        <f>VLOOKUP($B241,'1か月一覧'!$A:$AH,'2か月一覧'!AF$1,FALSE)+VLOOKUP($C241,'1か月一覧'!$A:$AH,'2か月一覧'!AF$1,FALSE)</f>
        <v>5227</v>
      </c>
      <c r="AG241" s="1">
        <f>VLOOKUP($B241,'1か月一覧'!$A:$AH,'2か月一覧'!AG$1,FALSE)+VLOOKUP($C241,'1か月一覧'!$A:$AH,'2か月一覧'!AG$1,FALSE)</f>
        <v>7923</v>
      </c>
      <c r="AH241" s="1">
        <f>VLOOKUP($B241,'1か月一覧'!$A:$AH,'2か月一覧'!AH$1,FALSE)+VLOOKUP($C241,'1か月一覧'!$A:$AH,'2か月一覧'!AH$1,FALSE)</f>
        <v>8123</v>
      </c>
      <c r="AI241" s="1">
        <f>VLOOKUP($B241,'1か月一覧'!$A:$AH,'2か月一覧'!AI$1,FALSE)+VLOOKUP($C241,'1か月一覧'!$A:$AH,'2か月一覧'!AI$1,FALSE)</f>
        <v>23023</v>
      </c>
      <c r="AJ241" s="1">
        <f>VLOOKUP($B241,'1か月一覧'!$A:$AH,'2か月一覧'!AJ$1,FALSE)+VLOOKUP($C241,'1か月一覧'!$A:$AH,'2か月一覧'!AJ$1,FALSE)</f>
        <v>4691</v>
      </c>
    </row>
    <row r="242" spans="1:36">
      <c r="A242" s="1">
        <v>238</v>
      </c>
      <c r="B242" s="1">
        <f t="shared" si="9"/>
        <v>119</v>
      </c>
      <c r="C242" s="1">
        <f t="shared" si="10"/>
        <v>119</v>
      </c>
      <c r="D242" s="1">
        <f>VLOOKUP($B242,'1か月一覧'!$A:$AH,'2か月一覧'!D$1,FALSE)+VLOOKUP($C242,'1か月一覧'!$A:$AH,'2か月一覧'!D$1,FALSE)</f>
        <v>51274</v>
      </c>
      <c r="E242" s="1">
        <f>VLOOKUP($B242,'1か月一覧'!$A:$AH,'2か月一覧'!E$1,FALSE)+VLOOKUP($C242,'1か月一覧'!$A:$AH,'2か月一覧'!E$1,FALSE)</f>
        <v>51274</v>
      </c>
      <c r="F242" s="1">
        <f>VLOOKUP($B242,'1か月一覧'!$A:$AH,'2か月一覧'!F$1,FALSE)+VLOOKUP($C242,'1か月一覧'!$A:$AH,'2か月一覧'!F$1,FALSE)</f>
        <v>51274</v>
      </c>
      <c r="G242" s="1">
        <f>VLOOKUP($B242,'1か月一覧'!$A:$AH,'2か月一覧'!G$1,FALSE)+VLOOKUP($C242,'1か月一覧'!$A:$AH,'2か月一覧'!G$1,FALSE)</f>
        <v>55172</v>
      </c>
      <c r="H242" s="1">
        <f>VLOOKUP($B242,'1か月一覧'!$A:$AH,'2か月一覧'!H$1,FALSE)+VLOOKUP($C242,'1か月一覧'!$A:$AH,'2か月一覧'!H$1,FALSE)</f>
        <v>55348</v>
      </c>
      <c r="I242" s="1">
        <f>VLOOKUP($B242,'1か月一覧'!$A:$AH,'2か月一覧'!I$1,FALSE)+VLOOKUP($C242,'1か月一覧'!$A:$AH,'2か月一覧'!I$1,FALSE)</f>
        <v>56712</v>
      </c>
      <c r="J242" s="1">
        <f>VLOOKUP($B242,'1か月一覧'!$A:$AH,'2か月一覧'!J$1,FALSE)+VLOOKUP($C242,'1か月一覧'!$A:$AH,'2か月一覧'!J$1,FALSE)</f>
        <v>57746</v>
      </c>
      <c r="K242" s="1">
        <f>VLOOKUP($B242,'1か月一覧'!$A:$AH,'2か月一覧'!K$1,FALSE)+VLOOKUP($C242,'1か月一覧'!$A:$AH,'2か月一覧'!K$1,FALSE)</f>
        <v>87402</v>
      </c>
      <c r="L242" s="1">
        <f>VLOOKUP($B242,'1か月一覧'!$A:$AH,'2か月一覧'!L$1,FALSE)+VLOOKUP($C242,'1か月一覧'!$A:$AH,'2か月一覧'!L$1,FALSE)</f>
        <v>89602</v>
      </c>
      <c r="M242" s="1">
        <f>VLOOKUP($B242,'1か月一覧'!$A:$AH,'2か月一覧'!M$1,FALSE)+VLOOKUP($C242,'1か月一覧'!$A:$AH,'2か月一覧'!M$1,FALSE)</f>
        <v>253502</v>
      </c>
      <c r="N242" s="1">
        <f>VLOOKUP($B242,'1か月一覧'!$A:$AH,'2か月一覧'!N$1,FALSE)+VLOOKUP($C242,'1か月一覧'!$A:$AH,'2か月一覧'!N$1,FALSE)</f>
        <v>51866</v>
      </c>
      <c r="O242" s="1">
        <f>VLOOKUP($B242,'1か月一覧'!$A:$AH,'2か月一覧'!O$1,FALSE)+VLOOKUP($C242,'1か月一覧'!$A:$AH,'2か月一覧'!O$1,FALSE)</f>
        <v>46614</v>
      </c>
      <c r="P242" s="1">
        <f>VLOOKUP($B242,'1か月一覧'!$A:$AH,'2か月一覧'!P$1,FALSE)+VLOOKUP($C242,'1か月一覧'!$A:$AH,'2か月一覧'!P$1,FALSE)</f>
        <v>46614</v>
      </c>
      <c r="Q242" s="1">
        <f>VLOOKUP($B242,'1か月一覧'!$A:$AH,'2か月一覧'!Q$1,FALSE)+VLOOKUP($C242,'1か月一覧'!$A:$AH,'2か月一覧'!Q$1,FALSE)</f>
        <v>46614</v>
      </c>
      <c r="R242" s="1">
        <f>VLOOKUP($B242,'1か月一覧'!$A:$AH,'2か月一覧'!R$1,FALSE)+VLOOKUP($C242,'1か月一覧'!$A:$AH,'2か月一覧'!R$1,FALSE)</f>
        <v>50158</v>
      </c>
      <c r="S242" s="1">
        <f>VLOOKUP($B242,'1か月一覧'!$A:$AH,'2か月一覧'!S$1,FALSE)+VLOOKUP($C242,'1か月一覧'!$A:$AH,'2か月一覧'!S$1,FALSE)</f>
        <v>50318</v>
      </c>
      <c r="T242" s="1">
        <f>VLOOKUP($B242,'1か月一覧'!$A:$AH,'2か月一覧'!T$1,FALSE)+VLOOKUP($C242,'1か月一覧'!$A:$AH,'2か月一覧'!T$1,FALSE)</f>
        <v>51558</v>
      </c>
      <c r="U242" s="1">
        <f>VLOOKUP($B242,'1か月一覧'!$A:$AH,'2か月一覧'!U$1,FALSE)+VLOOKUP($C242,'1か月一覧'!$A:$AH,'2か月一覧'!U$1,FALSE)</f>
        <v>52498</v>
      </c>
      <c r="V242" s="1">
        <f>VLOOKUP($B242,'1か月一覧'!$A:$AH,'2か月一覧'!V$1,FALSE)+VLOOKUP($C242,'1か月一覧'!$A:$AH,'2か月一覧'!V$1,FALSE)</f>
        <v>79458</v>
      </c>
      <c r="W242" s="1">
        <f>VLOOKUP($B242,'1か月一覧'!$A:$AH,'2か月一覧'!W$1,FALSE)+VLOOKUP($C242,'1か月一覧'!$A:$AH,'2か月一覧'!W$1,FALSE)</f>
        <v>81458</v>
      </c>
      <c r="X242" s="1">
        <f>VLOOKUP($B242,'1か月一覧'!$A:$AH,'2か月一覧'!X$1,FALSE)+VLOOKUP($C242,'1か月一覧'!$A:$AH,'2か月一覧'!X$1,FALSE)</f>
        <v>230458</v>
      </c>
      <c r="Y242" s="1">
        <f>VLOOKUP($B242,'1か月一覧'!$A:$AH,'2か月一覧'!Y$1,FALSE)+VLOOKUP($C242,'1か月一覧'!$A:$AH,'2か月一覧'!Y$1,FALSE)</f>
        <v>47152</v>
      </c>
      <c r="Z242" s="1">
        <f>VLOOKUP($B242,'1か月一覧'!$A:$AH,'2か月一覧'!Z$1,FALSE)+VLOOKUP($C242,'1か月一覧'!$A:$AH,'2か月一覧'!Z$1,FALSE)</f>
        <v>4660</v>
      </c>
      <c r="AA242" s="1">
        <f>VLOOKUP($B242,'1か月一覧'!$A:$AH,'2か月一覧'!AA$1,FALSE)+VLOOKUP($C242,'1か月一覧'!$A:$AH,'2か月一覧'!AA$1,FALSE)</f>
        <v>4660</v>
      </c>
      <c r="AB242" s="1">
        <f>VLOOKUP($B242,'1か月一覧'!$A:$AH,'2か月一覧'!AB$1,FALSE)+VLOOKUP($C242,'1か月一覧'!$A:$AH,'2か月一覧'!AB$1,FALSE)</f>
        <v>4660</v>
      </c>
      <c r="AC242" s="1">
        <f>VLOOKUP($B242,'1か月一覧'!$A:$AH,'2か月一覧'!AC$1,FALSE)+VLOOKUP($C242,'1か月一覧'!$A:$AH,'2か月一覧'!AC$1,FALSE)</f>
        <v>5014</v>
      </c>
      <c r="AD242" s="1">
        <f>VLOOKUP($B242,'1か月一覧'!$A:$AH,'2か月一覧'!AD$1,FALSE)+VLOOKUP($C242,'1か月一覧'!$A:$AH,'2か月一覧'!AD$1,FALSE)</f>
        <v>5030</v>
      </c>
      <c r="AE242" s="1">
        <f>VLOOKUP($B242,'1か月一覧'!$A:$AH,'2か月一覧'!AE$1,FALSE)+VLOOKUP($C242,'1か月一覧'!$A:$AH,'2か月一覧'!AE$1,FALSE)</f>
        <v>5154</v>
      </c>
      <c r="AF242" s="1">
        <f>VLOOKUP($B242,'1か月一覧'!$A:$AH,'2か月一覧'!AF$1,FALSE)+VLOOKUP($C242,'1か月一覧'!$A:$AH,'2か月一覧'!AF$1,FALSE)</f>
        <v>5248</v>
      </c>
      <c r="AG242" s="1">
        <f>VLOOKUP($B242,'1か月一覧'!$A:$AH,'2か月一覧'!AG$1,FALSE)+VLOOKUP($C242,'1か月一覧'!$A:$AH,'2か月一覧'!AG$1,FALSE)</f>
        <v>7944</v>
      </c>
      <c r="AH242" s="1">
        <f>VLOOKUP($B242,'1か月一覧'!$A:$AH,'2か月一覧'!AH$1,FALSE)+VLOOKUP($C242,'1か月一覧'!$A:$AH,'2か月一覧'!AH$1,FALSE)</f>
        <v>8144</v>
      </c>
      <c r="AI242" s="1">
        <f>VLOOKUP($B242,'1か月一覧'!$A:$AH,'2か月一覧'!AI$1,FALSE)+VLOOKUP($C242,'1か月一覧'!$A:$AH,'2か月一覧'!AI$1,FALSE)</f>
        <v>23044</v>
      </c>
      <c r="AJ242" s="1">
        <f>VLOOKUP($B242,'1か月一覧'!$A:$AH,'2か月一覧'!AJ$1,FALSE)+VLOOKUP($C242,'1か月一覧'!$A:$AH,'2か月一覧'!AJ$1,FALSE)</f>
        <v>4714</v>
      </c>
    </row>
    <row r="243" spans="1:36">
      <c r="A243" s="1">
        <v>239</v>
      </c>
      <c r="B243" s="1">
        <f t="shared" si="9"/>
        <v>120</v>
      </c>
      <c r="C243" s="1">
        <f t="shared" si="10"/>
        <v>119</v>
      </c>
      <c r="D243" s="1">
        <f>VLOOKUP($B243,'1か月一覧'!$A:$AH,'2か月一覧'!D$1,FALSE)+VLOOKUP($C243,'1か月一覧'!$A:$AH,'2か月一覧'!D$1,FALSE)</f>
        <v>51512</v>
      </c>
      <c r="E243" s="1">
        <f>VLOOKUP($B243,'1か月一覧'!$A:$AH,'2か月一覧'!E$1,FALSE)+VLOOKUP($C243,'1か月一覧'!$A:$AH,'2か月一覧'!E$1,FALSE)</f>
        <v>51512</v>
      </c>
      <c r="F243" s="1">
        <f>VLOOKUP($B243,'1か月一覧'!$A:$AH,'2か月一覧'!F$1,FALSE)+VLOOKUP($C243,'1か月一覧'!$A:$AH,'2か月一覧'!F$1,FALSE)</f>
        <v>51512</v>
      </c>
      <c r="G243" s="1">
        <f>VLOOKUP($B243,'1か月一覧'!$A:$AH,'2か月一覧'!G$1,FALSE)+VLOOKUP($C243,'1か月一覧'!$A:$AH,'2か月一覧'!G$1,FALSE)</f>
        <v>55410</v>
      </c>
      <c r="H243" s="1">
        <f>VLOOKUP($B243,'1か月一覧'!$A:$AH,'2か月一覧'!H$1,FALSE)+VLOOKUP($C243,'1か月一覧'!$A:$AH,'2か月一覧'!H$1,FALSE)</f>
        <v>55586</v>
      </c>
      <c r="I243" s="1">
        <f>VLOOKUP($B243,'1か月一覧'!$A:$AH,'2か月一覧'!I$1,FALSE)+VLOOKUP($C243,'1か月一覧'!$A:$AH,'2か月一覧'!I$1,FALSE)</f>
        <v>56950</v>
      </c>
      <c r="J243" s="1">
        <f>VLOOKUP($B243,'1か月一覧'!$A:$AH,'2か月一覧'!J$1,FALSE)+VLOOKUP($C243,'1か月一覧'!$A:$AH,'2か月一覧'!J$1,FALSE)</f>
        <v>57984</v>
      </c>
      <c r="K243" s="1">
        <f>VLOOKUP($B243,'1か月一覧'!$A:$AH,'2か月一覧'!K$1,FALSE)+VLOOKUP($C243,'1か月一覧'!$A:$AH,'2か月一覧'!K$1,FALSE)</f>
        <v>87640</v>
      </c>
      <c r="L243" s="1">
        <f>VLOOKUP($B243,'1か月一覧'!$A:$AH,'2か月一覧'!L$1,FALSE)+VLOOKUP($C243,'1か月一覧'!$A:$AH,'2か月一覧'!L$1,FALSE)</f>
        <v>89840</v>
      </c>
      <c r="M243" s="1">
        <f>VLOOKUP($B243,'1か月一覧'!$A:$AH,'2か月一覧'!M$1,FALSE)+VLOOKUP($C243,'1か月一覧'!$A:$AH,'2か月一覧'!M$1,FALSE)</f>
        <v>253740</v>
      </c>
      <c r="N243" s="1">
        <f>VLOOKUP($B243,'1か月一覧'!$A:$AH,'2か月一覧'!N$1,FALSE)+VLOOKUP($C243,'1か月一覧'!$A:$AH,'2か月一覧'!N$1,FALSE)</f>
        <v>52121</v>
      </c>
      <c r="O243" s="1">
        <f>VLOOKUP($B243,'1か月一覧'!$A:$AH,'2か月一覧'!O$1,FALSE)+VLOOKUP($C243,'1か月一覧'!$A:$AH,'2か月一覧'!O$1,FALSE)</f>
        <v>46830</v>
      </c>
      <c r="P243" s="1">
        <f>VLOOKUP($B243,'1か月一覧'!$A:$AH,'2か月一覧'!P$1,FALSE)+VLOOKUP($C243,'1か月一覧'!$A:$AH,'2か月一覧'!P$1,FALSE)</f>
        <v>46830</v>
      </c>
      <c r="Q243" s="1">
        <f>VLOOKUP($B243,'1か月一覧'!$A:$AH,'2か月一覧'!Q$1,FALSE)+VLOOKUP($C243,'1か月一覧'!$A:$AH,'2か月一覧'!Q$1,FALSE)</f>
        <v>46830</v>
      </c>
      <c r="R243" s="1">
        <f>VLOOKUP($B243,'1か月一覧'!$A:$AH,'2か月一覧'!R$1,FALSE)+VLOOKUP($C243,'1か月一覧'!$A:$AH,'2か月一覧'!R$1,FALSE)</f>
        <v>50374</v>
      </c>
      <c r="S243" s="1">
        <f>VLOOKUP($B243,'1か月一覧'!$A:$AH,'2か月一覧'!S$1,FALSE)+VLOOKUP($C243,'1か月一覧'!$A:$AH,'2か月一覧'!S$1,FALSE)</f>
        <v>50534</v>
      </c>
      <c r="T243" s="1">
        <f>VLOOKUP($B243,'1か月一覧'!$A:$AH,'2か月一覧'!T$1,FALSE)+VLOOKUP($C243,'1か月一覧'!$A:$AH,'2か月一覧'!T$1,FALSE)</f>
        <v>51774</v>
      </c>
      <c r="U243" s="1">
        <f>VLOOKUP($B243,'1か月一覧'!$A:$AH,'2か月一覧'!U$1,FALSE)+VLOOKUP($C243,'1か月一覧'!$A:$AH,'2か月一覧'!U$1,FALSE)</f>
        <v>52714</v>
      </c>
      <c r="V243" s="1">
        <f>VLOOKUP($B243,'1か月一覧'!$A:$AH,'2か月一覧'!V$1,FALSE)+VLOOKUP($C243,'1か月一覧'!$A:$AH,'2か月一覧'!V$1,FALSE)</f>
        <v>79674</v>
      </c>
      <c r="W243" s="1">
        <f>VLOOKUP($B243,'1か月一覧'!$A:$AH,'2か月一覧'!W$1,FALSE)+VLOOKUP($C243,'1か月一覧'!$A:$AH,'2か月一覧'!W$1,FALSE)</f>
        <v>81674</v>
      </c>
      <c r="X243" s="1">
        <f>VLOOKUP($B243,'1か月一覧'!$A:$AH,'2か月一覧'!X$1,FALSE)+VLOOKUP($C243,'1か月一覧'!$A:$AH,'2か月一覧'!X$1,FALSE)</f>
        <v>230674</v>
      </c>
      <c r="Y243" s="1">
        <f>VLOOKUP($B243,'1か月一覧'!$A:$AH,'2か月一覧'!Y$1,FALSE)+VLOOKUP($C243,'1か月一覧'!$A:$AH,'2か月一覧'!Y$1,FALSE)</f>
        <v>47384</v>
      </c>
      <c r="Z243" s="1">
        <f>VLOOKUP($B243,'1か月一覧'!$A:$AH,'2か月一覧'!Z$1,FALSE)+VLOOKUP($C243,'1か月一覧'!$A:$AH,'2か月一覧'!Z$1,FALSE)</f>
        <v>4682</v>
      </c>
      <c r="AA243" s="1">
        <f>VLOOKUP($B243,'1か月一覧'!$A:$AH,'2か月一覧'!AA$1,FALSE)+VLOOKUP($C243,'1か月一覧'!$A:$AH,'2か月一覧'!AA$1,FALSE)</f>
        <v>4682</v>
      </c>
      <c r="AB243" s="1">
        <f>VLOOKUP($B243,'1か月一覧'!$A:$AH,'2か月一覧'!AB$1,FALSE)+VLOOKUP($C243,'1か月一覧'!$A:$AH,'2か月一覧'!AB$1,FALSE)</f>
        <v>4682</v>
      </c>
      <c r="AC243" s="1">
        <f>VLOOKUP($B243,'1か月一覧'!$A:$AH,'2か月一覧'!AC$1,FALSE)+VLOOKUP($C243,'1か月一覧'!$A:$AH,'2か月一覧'!AC$1,FALSE)</f>
        <v>5036</v>
      </c>
      <c r="AD243" s="1">
        <f>VLOOKUP($B243,'1か月一覧'!$A:$AH,'2か月一覧'!AD$1,FALSE)+VLOOKUP($C243,'1か月一覧'!$A:$AH,'2か月一覧'!AD$1,FALSE)</f>
        <v>5052</v>
      </c>
      <c r="AE243" s="1">
        <f>VLOOKUP($B243,'1か月一覧'!$A:$AH,'2か月一覧'!AE$1,FALSE)+VLOOKUP($C243,'1か月一覧'!$A:$AH,'2か月一覧'!AE$1,FALSE)</f>
        <v>5176</v>
      </c>
      <c r="AF243" s="1">
        <f>VLOOKUP($B243,'1か月一覧'!$A:$AH,'2か月一覧'!AF$1,FALSE)+VLOOKUP($C243,'1か月一覧'!$A:$AH,'2か月一覧'!AF$1,FALSE)</f>
        <v>5270</v>
      </c>
      <c r="AG243" s="1">
        <f>VLOOKUP($B243,'1か月一覧'!$A:$AH,'2か月一覧'!AG$1,FALSE)+VLOOKUP($C243,'1か月一覧'!$A:$AH,'2か月一覧'!AG$1,FALSE)</f>
        <v>7966</v>
      </c>
      <c r="AH243" s="1">
        <f>VLOOKUP($B243,'1か月一覧'!$A:$AH,'2か月一覧'!AH$1,FALSE)+VLOOKUP($C243,'1か月一覧'!$A:$AH,'2か月一覧'!AH$1,FALSE)</f>
        <v>8166</v>
      </c>
      <c r="AI243" s="1">
        <f>VLOOKUP($B243,'1か月一覧'!$A:$AH,'2か月一覧'!AI$1,FALSE)+VLOOKUP($C243,'1か月一覧'!$A:$AH,'2か月一覧'!AI$1,FALSE)</f>
        <v>23066</v>
      </c>
      <c r="AJ243" s="1">
        <f>VLOOKUP($B243,'1か月一覧'!$A:$AH,'2か月一覧'!AJ$1,FALSE)+VLOOKUP($C243,'1か月一覧'!$A:$AH,'2か月一覧'!AJ$1,FALSE)</f>
        <v>4737</v>
      </c>
    </row>
    <row r="244" spans="1:36">
      <c r="A244" s="1">
        <v>240</v>
      </c>
      <c r="B244" s="1">
        <f t="shared" si="9"/>
        <v>120</v>
      </c>
      <c r="C244" s="1">
        <f t="shared" si="10"/>
        <v>120</v>
      </c>
      <c r="D244" s="1">
        <f>VLOOKUP($B244,'1か月一覧'!$A:$AH,'2か月一覧'!D$1,FALSE)+VLOOKUP($C244,'1か月一覧'!$A:$AH,'2か月一覧'!D$1,FALSE)</f>
        <v>51750</v>
      </c>
      <c r="E244" s="1">
        <f>VLOOKUP($B244,'1か月一覧'!$A:$AH,'2か月一覧'!E$1,FALSE)+VLOOKUP($C244,'1か月一覧'!$A:$AH,'2か月一覧'!E$1,FALSE)</f>
        <v>51750</v>
      </c>
      <c r="F244" s="1">
        <f>VLOOKUP($B244,'1か月一覧'!$A:$AH,'2か月一覧'!F$1,FALSE)+VLOOKUP($C244,'1か月一覧'!$A:$AH,'2か月一覧'!F$1,FALSE)</f>
        <v>51750</v>
      </c>
      <c r="G244" s="1">
        <f>VLOOKUP($B244,'1か月一覧'!$A:$AH,'2か月一覧'!G$1,FALSE)+VLOOKUP($C244,'1か月一覧'!$A:$AH,'2か月一覧'!G$1,FALSE)</f>
        <v>55648</v>
      </c>
      <c r="H244" s="1">
        <f>VLOOKUP($B244,'1か月一覧'!$A:$AH,'2か月一覧'!H$1,FALSE)+VLOOKUP($C244,'1か月一覧'!$A:$AH,'2か月一覧'!H$1,FALSE)</f>
        <v>55824</v>
      </c>
      <c r="I244" s="1">
        <f>VLOOKUP($B244,'1か月一覧'!$A:$AH,'2か月一覧'!I$1,FALSE)+VLOOKUP($C244,'1か月一覧'!$A:$AH,'2か月一覧'!I$1,FALSE)</f>
        <v>57188</v>
      </c>
      <c r="J244" s="1">
        <f>VLOOKUP($B244,'1か月一覧'!$A:$AH,'2か月一覧'!J$1,FALSE)+VLOOKUP($C244,'1か月一覧'!$A:$AH,'2か月一覧'!J$1,FALSE)</f>
        <v>58222</v>
      </c>
      <c r="K244" s="1">
        <f>VLOOKUP($B244,'1か月一覧'!$A:$AH,'2か月一覧'!K$1,FALSE)+VLOOKUP($C244,'1か月一覧'!$A:$AH,'2か月一覧'!K$1,FALSE)</f>
        <v>87878</v>
      </c>
      <c r="L244" s="1">
        <f>VLOOKUP($B244,'1か月一覧'!$A:$AH,'2か月一覧'!L$1,FALSE)+VLOOKUP($C244,'1か月一覧'!$A:$AH,'2か月一覧'!L$1,FALSE)</f>
        <v>90078</v>
      </c>
      <c r="M244" s="1">
        <f>VLOOKUP($B244,'1か月一覧'!$A:$AH,'2か月一覧'!M$1,FALSE)+VLOOKUP($C244,'1か月一覧'!$A:$AH,'2か月一覧'!M$1,FALSE)</f>
        <v>253978</v>
      </c>
      <c r="N244" s="1">
        <f>VLOOKUP($B244,'1か月一覧'!$A:$AH,'2か月一覧'!N$1,FALSE)+VLOOKUP($C244,'1か月一覧'!$A:$AH,'2か月一覧'!N$1,FALSE)</f>
        <v>52376</v>
      </c>
      <c r="O244" s="1">
        <f>VLOOKUP($B244,'1か月一覧'!$A:$AH,'2か月一覧'!O$1,FALSE)+VLOOKUP($C244,'1か月一覧'!$A:$AH,'2か月一覧'!O$1,FALSE)</f>
        <v>47046</v>
      </c>
      <c r="P244" s="1">
        <f>VLOOKUP($B244,'1か月一覧'!$A:$AH,'2か月一覧'!P$1,FALSE)+VLOOKUP($C244,'1か月一覧'!$A:$AH,'2か月一覧'!P$1,FALSE)</f>
        <v>47046</v>
      </c>
      <c r="Q244" s="1">
        <f>VLOOKUP($B244,'1か月一覧'!$A:$AH,'2か月一覧'!Q$1,FALSE)+VLOOKUP($C244,'1か月一覧'!$A:$AH,'2か月一覧'!Q$1,FALSE)</f>
        <v>47046</v>
      </c>
      <c r="R244" s="1">
        <f>VLOOKUP($B244,'1か月一覧'!$A:$AH,'2か月一覧'!R$1,FALSE)+VLOOKUP($C244,'1か月一覧'!$A:$AH,'2か月一覧'!R$1,FALSE)</f>
        <v>50590</v>
      </c>
      <c r="S244" s="1">
        <f>VLOOKUP($B244,'1か月一覧'!$A:$AH,'2か月一覧'!S$1,FALSE)+VLOOKUP($C244,'1か月一覧'!$A:$AH,'2か月一覧'!S$1,FALSE)</f>
        <v>50750</v>
      </c>
      <c r="T244" s="1">
        <f>VLOOKUP($B244,'1か月一覧'!$A:$AH,'2か月一覧'!T$1,FALSE)+VLOOKUP($C244,'1か月一覧'!$A:$AH,'2か月一覧'!T$1,FALSE)</f>
        <v>51990</v>
      </c>
      <c r="U244" s="1">
        <f>VLOOKUP($B244,'1か月一覧'!$A:$AH,'2か月一覧'!U$1,FALSE)+VLOOKUP($C244,'1か月一覧'!$A:$AH,'2か月一覧'!U$1,FALSE)</f>
        <v>52930</v>
      </c>
      <c r="V244" s="1">
        <f>VLOOKUP($B244,'1か月一覧'!$A:$AH,'2か月一覧'!V$1,FALSE)+VLOOKUP($C244,'1か月一覧'!$A:$AH,'2か月一覧'!V$1,FALSE)</f>
        <v>79890</v>
      </c>
      <c r="W244" s="1">
        <f>VLOOKUP($B244,'1か月一覧'!$A:$AH,'2か月一覧'!W$1,FALSE)+VLOOKUP($C244,'1か月一覧'!$A:$AH,'2か月一覧'!W$1,FALSE)</f>
        <v>81890</v>
      </c>
      <c r="X244" s="1">
        <f>VLOOKUP($B244,'1か月一覧'!$A:$AH,'2か月一覧'!X$1,FALSE)+VLOOKUP($C244,'1か月一覧'!$A:$AH,'2か月一覧'!X$1,FALSE)</f>
        <v>230890</v>
      </c>
      <c r="Y244" s="1">
        <f>VLOOKUP($B244,'1か月一覧'!$A:$AH,'2か月一覧'!Y$1,FALSE)+VLOOKUP($C244,'1か月一覧'!$A:$AH,'2か月一覧'!Y$1,FALSE)</f>
        <v>47616</v>
      </c>
      <c r="Z244" s="1">
        <f>VLOOKUP($B244,'1か月一覧'!$A:$AH,'2か月一覧'!Z$1,FALSE)+VLOOKUP($C244,'1か月一覧'!$A:$AH,'2か月一覧'!Z$1,FALSE)</f>
        <v>4704</v>
      </c>
      <c r="AA244" s="1">
        <f>VLOOKUP($B244,'1か月一覧'!$A:$AH,'2か月一覧'!AA$1,FALSE)+VLOOKUP($C244,'1か月一覧'!$A:$AH,'2か月一覧'!AA$1,FALSE)</f>
        <v>4704</v>
      </c>
      <c r="AB244" s="1">
        <f>VLOOKUP($B244,'1か月一覧'!$A:$AH,'2か月一覧'!AB$1,FALSE)+VLOOKUP($C244,'1か月一覧'!$A:$AH,'2か月一覧'!AB$1,FALSE)</f>
        <v>4704</v>
      </c>
      <c r="AC244" s="1">
        <f>VLOOKUP($B244,'1か月一覧'!$A:$AH,'2か月一覧'!AC$1,FALSE)+VLOOKUP($C244,'1か月一覧'!$A:$AH,'2か月一覧'!AC$1,FALSE)</f>
        <v>5058</v>
      </c>
      <c r="AD244" s="1">
        <f>VLOOKUP($B244,'1か月一覧'!$A:$AH,'2か月一覧'!AD$1,FALSE)+VLOOKUP($C244,'1か月一覧'!$A:$AH,'2か月一覧'!AD$1,FALSE)</f>
        <v>5074</v>
      </c>
      <c r="AE244" s="1">
        <f>VLOOKUP($B244,'1か月一覧'!$A:$AH,'2か月一覧'!AE$1,FALSE)+VLOOKUP($C244,'1か月一覧'!$A:$AH,'2か月一覧'!AE$1,FALSE)</f>
        <v>5198</v>
      </c>
      <c r="AF244" s="1">
        <f>VLOOKUP($B244,'1か月一覧'!$A:$AH,'2か月一覧'!AF$1,FALSE)+VLOOKUP($C244,'1か月一覧'!$A:$AH,'2か月一覧'!AF$1,FALSE)</f>
        <v>5292</v>
      </c>
      <c r="AG244" s="1">
        <f>VLOOKUP($B244,'1か月一覧'!$A:$AH,'2か月一覧'!AG$1,FALSE)+VLOOKUP($C244,'1か月一覧'!$A:$AH,'2か月一覧'!AG$1,FALSE)</f>
        <v>7988</v>
      </c>
      <c r="AH244" s="1">
        <f>VLOOKUP($B244,'1か月一覧'!$A:$AH,'2か月一覧'!AH$1,FALSE)+VLOOKUP($C244,'1か月一覧'!$A:$AH,'2か月一覧'!AH$1,FALSE)</f>
        <v>8188</v>
      </c>
      <c r="AI244" s="1">
        <f>VLOOKUP($B244,'1か月一覧'!$A:$AH,'2か月一覧'!AI$1,FALSE)+VLOOKUP($C244,'1か月一覧'!$A:$AH,'2か月一覧'!AI$1,FALSE)</f>
        <v>23088</v>
      </c>
      <c r="AJ244" s="1">
        <f>VLOOKUP($B244,'1か月一覧'!$A:$AH,'2か月一覧'!AJ$1,FALSE)+VLOOKUP($C244,'1か月一覧'!$A:$AH,'2か月一覧'!AJ$1,FALSE)</f>
        <v>4760</v>
      </c>
    </row>
    <row r="245" spans="1:36">
      <c r="A245" s="1">
        <v>241</v>
      </c>
      <c r="B245" s="1">
        <f t="shared" si="9"/>
        <v>121</v>
      </c>
      <c r="C245" s="1">
        <f t="shared" si="10"/>
        <v>120</v>
      </c>
      <c r="D245" s="1">
        <f>VLOOKUP($B245,'1か月一覧'!$A:$AH,'2か月一覧'!D$1,FALSE)+VLOOKUP($C245,'1か月一覧'!$A:$AH,'2か月一覧'!D$1,FALSE)</f>
        <v>51987</v>
      </c>
      <c r="E245" s="1">
        <f>VLOOKUP($B245,'1か月一覧'!$A:$AH,'2か月一覧'!E$1,FALSE)+VLOOKUP($C245,'1か月一覧'!$A:$AH,'2か月一覧'!E$1,FALSE)</f>
        <v>51987</v>
      </c>
      <c r="F245" s="1">
        <f>VLOOKUP($B245,'1か月一覧'!$A:$AH,'2か月一覧'!F$1,FALSE)+VLOOKUP($C245,'1か月一覧'!$A:$AH,'2か月一覧'!F$1,FALSE)</f>
        <v>51987</v>
      </c>
      <c r="G245" s="1">
        <f>VLOOKUP($B245,'1か月一覧'!$A:$AH,'2か月一覧'!G$1,FALSE)+VLOOKUP($C245,'1か月一覧'!$A:$AH,'2か月一覧'!G$1,FALSE)</f>
        <v>55886</v>
      </c>
      <c r="H245" s="1">
        <f>VLOOKUP($B245,'1か月一覧'!$A:$AH,'2か月一覧'!H$1,FALSE)+VLOOKUP($C245,'1か月一覧'!$A:$AH,'2か月一覧'!H$1,FALSE)</f>
        <v>56062</v>
      </c>
      <c r="I245" s="1">
        <f>VLOOKUP($B245,'1か月一覧'!$A:$AH,'2か月一覧'!I$1,FALSE)+VLOOKUP($C245,'1か月一覧'!$A:$AH,'2か月一覧'!I$1,FALSE)</f>
        <v>57426</v>
      </c>
      <c r="J245" s="1">
        <f>VLOOKUP($B245,'1か月一覧'!$A:$AH,'2か月一覧'!J$1,FALSE)+VLOOKUP($C245,'1か月一覧'!$A:$AH,'2か月一覧'!J$1,FALSE)</f>
        <v>58460</v>
      </c>
      <c r="K245" s="1">
        <f>VLOOKUP($B245,'1か月一覧'!$A:$AH,'2か月一覧'!K$1,FALSE)+VLOOKUP($C245,'1か月一覧'!$A:$AH,'2か月一覧'!K$1,FALSE)</f>
        <v>88116</v>
      </c>
      <c r="L245" s="1">
        <f>VLOOKUP($B245,'1か月一覧'!$A:$AH,'2か月一覧'!L$1,FALSE)+VLOOKUP($C245,'1か月一覧'!$A:$AH,'2か月一覧'!L$1,FALSE)</f>
        <v>90316</v>
      </c>
      <c r="M245" s="1">
        <f>VLOOKUP($B245,'1か月一覧'!$A:$AH,'2か月一覧'!M$1,FALSE)+VLOOKUP($C245,'1か月一覧'!$A:$AH,'2か月一覧'!M$1,FALSE)</f>
        <v>254216</v>
      </c>
      <c r="N245" s="1">
        <f>VLOOKUP($B245,'1か月一覧'!$A:$AH,'2か月一覧'!N$1,FALSE)+VLOOKUP($C245,'1か月一覧'!$A:$AH,'2か月一覧'!N$1,FALSE)</f>
        <v>52632</v>
      </c>
      <c r="O245" s="1">
        <f>VLOOKUP($B245,'1か月一覧'!$A:$AH,'2か月一覧'!O$1,FALSE)+VLOOKUP($C245,'1か月一覧'!$A:$AH,'2か月一覧'!O$1,FALSE)</f>
        <v>47262</v>
      </c>
      <c r="P245" s="1">
        <f>VLOOKUP($B245,'1か月一覧'!$A:$AH,'2か月一覧'!P$1,FALSE)+VLOOKUP($C245,'1か月一覧'!$A:$AH,'2か月一覧'!P$1,FALSE)</f>
        <v>47262</v>
      </c>
      <c r="Q245" s="1">
        <f>VLOOKUP($B245,'1か月一覧'!$A:$AH,'2か月一覧'!Q$1,FALSE)+VLOOKUP($C245,'1か月一覧'!$A:$AH,'2か月一覧'!Q$1,FALSE)</f>
        <v>47262</v>
      </c>
      <c r="R245" s="1">
        <f>VLOOKUP($B245,'1か月一覧'!$A:$AH,'2か月一覧'!R$1,FALSE)+VLOOKUP($C245,'1か月一覧'!$A:$AH,'2か月一覧'!R$1,FALSE)</f>
        <v>50806</v>
      </c>
      <c r="S245" s="1">
        <f>VLOOKUP($B245,'1か月一覧'!$A:$AH,'2か月一覧'!S$1,FALSE)+VLOOKUP($C245,'1か月一覧'!$A:$AH,'2か月一覧'!S$1,FALSE)</f>
        <v>50966</v>
      </c>
      <c r="T245" s="1">
        <f>VLOOKUP($B245,'1か月一覧'!$A:$AH,'2か月一覧'!T$1,FALSE)+VLOOKUP($C245,'1か月一覧'!$A:$AH,'2か月一覧'!T$1,FALSE)</f>
        <v>52206</v>
      </c>
      <c r="U245" s="1">
        <f>VLOOKUP($B245,'1か月一覧'!$A:$AH,'2か月一覧'!U$1,FALSE)+VLOOKUP($C245,'1か月一覧'!$A:$AH,'2か月一覧'!U$1,FALSE)</f>
        <v>53146</v>
      </c>
      <c r="V245" s="1">
        <f>VLOOKUP($B245,'1か月一覧'!$A:$AH,'2か月一覧'!V$1,FALSE)+VLOOKUP($C245,'1か月一覧'!$A:$AH,'2か月一覧'!V$1,FALSE)</f>
        <v>80106</v>
      </c>
      <c r="W245" s="1">
        <f>VLOOKUP($B245,'1か月一覧'!$A:$AH,'2か月一覧'!W$1,FALSE)+VLOOKUP($C245,'1か月一覧'!$A:$AH,'2か月一覧'!W$1,FALSE)</f>
        <v>82106</v>
      </c>
      <c r="X245" s="1">
        <f>VLOOKUP($B245,'1か月一覧'!$A:$AH,'2か月一覧'!X$1,FALSE)+VLOOKUP($C245,'1か月一覧'!$A:$AH,'2か月一覧'!X$1,FALSE)</f>
        <v>231106</v>
      </c>
      <c r="Y245" s="1">
        <f>VLOOKUP($B245,'1か月一覧'!$A:$AH,'2か月一覧'!Y$1,FALSE)+VLOOKUP($C245,'1か月一覧'!$A:$AH,'2か月一覧'!Y$1,FALSE)</f>
        <v>47848</v>
      </c>
      <c r="Z245" s="1">
        <f>VLOOKUP($B245,'1か月一覧'!$A:$AH,'2か月一覧'!Z$1,FALSE)+VLOOKUP($C245,'1か月一覧'!$A:$AH,'2か月一覧'!Z$1,FALSE)</f>
        <v>4725</v>
      </c>
      <c r="AA245" s="1">
        <f>VLOOKUP($B245,'1か月一覧'!$A:$AH,'2か月一覧'!AA$1,FALSE)+VLOOKUP($C245,'1か月一覧'!$A:$AH,'2か月一覧'!AA$1,FALSE)</f>
        <v>4725</v>
      </c>
      <c r="AB245" s="1">
        <f>VLOOKUP($B245,'1か月一覧'!$A:$AH,'2か月一覧'!AB$1,FALSE)+VLOOKUP($C245,'1か月一覧'!$A:$AH,'2か月一覧'!AB$1,FALSE)</f>
        <v>4725</v>
      </c>
      <c r="AC245" s="1">
        <f>VLOOKUP($B245,'1か月一覧'!$A:$AH,'2か月一覧'!AC$1,FALSE)+VLOOKUP($C245,'1か月一覧'!$A:$AH,'2か月一覧'!AC$1,FALSE)</f>
        <v>5080</v>
      </c>
      <c r="AD245" s="1">
        <f>VLOOKUP($B245,'1か月一覧'!$A:$AH,'2か月一覧'!AD$1,FALSE)+VLOOKUP($C245,'1か月一覧'!$A:$AH,'2か月一覧'!AD$1,FALSE)</f>
        <v>5096</v>
      </c>
      <c r="AE245" s="1">
        <f>VLOOKUP($B245,'1か月一覧'!$A:$AH,'2か月一覧'!AE$1,FALSE)+VLOOKUP($C245,'1か月一覧'!$A:$AH,'2か月一覧'!AE$1,FALSE)</f>
        <v>5220</v>
      </c>
      <c r="AF245" s="1">
        <f>VLOOKUP($B245,'1か月一覧'!$A:$AH,'2か月一覧'!AF$1,FALSE)+VLOOKUP($C245,'1か月一覧'!$A:$AH,'2か月一覧'!AF$1,FALSE)</f>
        <v>5314</v>
      </c>
      <c r="AG245" s="1">
        <f>VLOOKUP($B245,'1か月一覧'!$A:$AH,'2か月一覧'!AG$1,FALSE)+VLOOKUP($C245,'1か月一覧'!$A:$AH,'2か月一覧'!AG$1,FALSE)</f>
        <v>8010</v>
      </c>
      <c r="AH245" s="1">
        <f>VLOOKUP($B245,'1か月一覧'!$A:$AH,'2か月一覧'!AH$1,FALSE)+VLOOKUP($C245,'1か月一覧'!$A:$AH,'2か月一覧'!AH$1,FALSE)</f>
        <v>8210</v>
      </c>
      <c r="AI245" s="1">
        <f>VLOOKUP($B245,'1か月一覧'!$A:$AH,'2か月一覧'!AI$1,FALSE)+VLOOKUP($C245,'1か月一覧'!$A:$AH,'2か月一覧'!AI$1,FALSE)</f>
        <v>23110</v>
      </c>
      <c r="AJ245" s="1">
        <f>VLOOKUP($B245,'1か月一覧'!$A:$AH,'2か月一覧'!AJ$1,FALSE)+VLOOKUP($C245,'1か月一覧'!$A:$AH,'2か月一覧'!AJ$1,FALSE)</f>
        <v>4784</v>
      </c>
    </row>
    <row r="246" spans="1:36">
      <c r="A246" s="1">
        <v>242</v>
      </c>
      <c r="B246" s="1">
        <f t="shared" si="9"/>
        <v>121</v>
      </c>
      <c r="C246" s="1">
        <f t="shared" si="10"/>
        <v>121</v>
      </c>
      <c r="D246" s="1">
        <f>VLOOKUP($B246,'1か月一覧'!$A:$AH,'2か月一覧'!D$1,FALSE)+VLOOKUP($C246,'1か月一覧'!$A:$AH,'2か月一覧'!D$1,FALSE)</f>
        <v>52224</v>
      </c>
      <c r="E246" s="1">
        <f>VLOOKUP($B246,'1か月一覧'!$A:$AH,'2か月一覧'!E$1,FALSE)+VLOOKUP($C246,'1か月一覧'!$A:$AH,'2か月一覧'!E$1,FALSE)</f>
        <v>52224</v>
      </c>
      <c r="F246" s="1">
        <f>VLOOKUP($B246,'1か月一覧'!$A:$AH,'2か月一覧'!F$1,FALSE)+VLOOKUP($C246,'1か月一覧'!$A:$AH,'2か月一覧'!F$1,FALSE)</f>
        <v>52224</v>
      </c>
      <c r="G246" s="1">
        <f>VLOOKUP($B246,'1か月一覧'!$A:$AH,'2か月一覧'!G$1,FALSE)+VLOOKUP($C246,'1か月一覧'!$A:$AH,'2か月一覧'!G$1,FALSE)</f>
        <v>56124</v>
      </c>
      <c r="H246" s="1">
        <f>VLOOKUP($B246,'1か月一覧'!$A:$AH,'2か月一覧'!H$1,FALSE)+VLOOKUP($C246,'1か月一覧'!$A:$AH,'2か月一覧'!H$1,FALSE)</f>
        <v>56300</v>
      </c>
      <c r="I246" s="1">
        <f>VLOOKUP($B246,'1か月一覧'!$A:$AH,'2か月一覧'!I$1,FALSE)+VLOOKUP($C246,'1か月一覧'!$A:$AH,'2か月一覧'!I$1,FALSE)</f>
        <v>57664</v>
      </c>
      <c r="J246" s="1">
        <f>VLOOKUP($B246,'1か月一覧'!$A:$AH,'2か月一覧'!J$1,FALSE)+VLOOKUP($C246,'1か月一覧'!$A:$AH,'2か月一覧'!J$1,FALSE)</f>
        <v>58698</v>
      </c>
      <c r="K246" s="1">
        <f>VLOOKUP($B246,'1か月一覧'!$A:$AH,'2か月一覧'!K$1,FALSE)+VLOOKUP($C246,'1か月一覧'!$A:$AH,'2か月一覧'!K$1,FALSE)</f>
        <v>88354</v>
      </c>
      <c r="L246" s="1">
        <f>VLOOKUP($B246,'1か月一覧'!$A:$AH,'2か月一覧'!L$1,FALSE)+VLOOKUP($C246,'1か月一覧'!$A:$AH,'2か月一覧'!L$1,FALSE)</f>
        <v>90554</v>
      </c>
      <c r="M246" s="1">
        <f>VLOOKUP($B246,'1か月一覧'!$A:$AH,'2か月一覧'!M$1,FALSE)+VLOOKUP($C246,'1か月一覧'!$A:$AH,'2か月一覧'!M$1,FALSE)</f>
        <v>254454</v>
      </c>
      <c r="N246" s="1">
        <f>VLOOKUP($B246,'1か月一覧'!$A:$AH,'2か月一覧'!N$1,FALSE)+VLOOKUP($C246,'1か月一覧'!$A:$AH,'2か月一覧'!N$1,FALSE)</f>
        <v>52888</v>
      </c>
      <c r="O246" s="1">
        <f>VLOOKUP($B246,'1か月一覧'!$A:$AH,'2か月一覧'!O$1,FALSE)+VLOOKUP($C246,'1か月一覧'!$A:$AH,'2か月一覧'!O$1,FALSE)</f>
        <v>47478</v>
      </c>
      <c r="P246" s="1">
        <f>VLOOKUP($B246,'1か月一覧'!$A:$AH,'2か月一覧'!P$1,FALSE)+VLOOKUP($C246,'1か月一覧'!$A:$AH,'2か月一覧'!P$1,FALSE)</f>
        <v>47478</v>
      </c>
      <c r="Q246" s="1">
        <f>VLOOKUP($B246,'1か月一覧'!$A:$AH,'2か月一覧'!Q$1,FALSE)+VLOOKUP($C246,'1か月一覧'!$A:$AH,'2か月一覧'!Q$1,FALSE)</f>
        <v>47478</v>
      </c>
      <c r="R246" s="1">
        <f>VLOOKUP($B246,'1か月一覧'!$A:$AH,'2か月一覧'!R$1,FALSE)+VLOOKUP($C246,'1か月一覧'!$A:$AH,'2か月一覧'!R$1,FALSE)</f>
        <v>51022</v>
      </c>
      <c r="S246" s="1">
        <f>VLOOKUP($B246,'1か月一覧'!$A:$AH,'2か月一覧'!S$1,FALSE)+VLOOKUP($C246,'1か月一覧'!$A:$AH,'2か月一覧'!S$1,FALSE)</f>
        <v>51182</v>
      </c>
      <c r="T246" s="1">
        <f>VLOOKUP($B246,'1か月一覧'!$A:$AH,'2か月一覧'!T$1,FALSE)+VLOOKUP($C246,'1か月一覧'!$A:$AH,'2か月一覧'!T$1,FALSE)</f>
        <v>52422</v>
      </c>
      <c r="U246" s="1">
        <f>VLOOKUP($B246,'1か月一覧'!$A:$AH,'2か月一覧'!U$1,FALSE)+VLOOKUP($C246,'1か月一覧'!$A:$AH,'2か月一覧'!U$1,FALSE)</f>
        <v>53362</v>
      </c>
      <c r="V246" s="1">
        <f>VLOOKUP($B246,'1か月一覧'!$A:$AH,'2か月一覧'!V$1,FALSE)+VLOOKUP($C246,'1か月一覧'!$A:$AH,'2か月一覧'!V$1,FALSE)</f>
        <v>80322</v>
      </c>
      <c r="W246" s="1">
        <f>VLOOKUP($B246,'1か月一覧'!$A:$AH,'2か月一覧'!W$1,FALSE)+VLOOKUP($C246,'1か月一覧'!$A:$AH,'2か月一覧'!W$1,FALSE)</f>
        <v>82322</v>
      </c>
      <c r="X246" s="1">
        <f>VLOOKUP($B246,'1か月一覧'!$A:$AH,'2か月一覧'!X$1,FALSE)+VLOOKUP($C246,'1か月一覧'!$A:$AH,'2か月一覧'!X$1,FALSE)</f>
        <v>231322</v>
      </c>
      <c r="Y246" s="1">
        <f>VLOOKUP($B246,'1か月一覧'!$A:$AH,'2か月一覧'!Y$1,FALSE)+VLOOKUP($C246,'1か月一覧'!$A:$AH,'2か月一覧'!Y$1,FALSE)</f>
        <v>48080</v>
      </c>
      <c r="Z246" s="1">
        <f>VLOOKUP($B246,'1か月一覧'!$A:$AH,'2か月一覧'!Z$1,FALSE)+VLOOKUP($C246,'1か月一覧'!$A:$AH,'2か月一覧'!Z$1,FALSE)</f>
        <v>4746</v>
      </c>
      <c r="AA246" s="1">
        <f>VLOOKUP($B246,'1か月一覧'!$A:$AH,'2か月一覧'!AA$1,FALSE)+VLOOKUP($C246,'1か月一覧'!$A:$AH,'2か月一覧'!AA$1,FALSE)</f>
        <v>4746</v>
      </c>
      <c r="AB246" s="1">
        <f>VLOOKUP($B246,'1か月一覧'!$A:$AH,'2か月一覧'!AB$1,FALSE)+VLOOKUP($C246,'1か月一覧'!$A:$AH,'2か月一覧'!AB$1,FALSE)</f>
        <v>4746</v>
      </c>
      <c r="AC246" s="1">
        <f>VLOOKUP($B246,'1か月一覧'!$A:$AH,'2か月一覧'!AC$1,FALSE)+VLOOKUP($C246,'1か月一覧'!$A:$AH,'2か月一覧'!AC$1,FALSE)</f>
        <v>5102</v>
      </c>
      <c r="AD246" s="1">
        <f>VLOOKUP($B246,'1か月一覧'!$A:$AH,'2か月一覧'!AD$1,FALSE)+VLOOKUP($C246,'1か月一覧'!$A:$AH,'2か月一覧'!AD$1,FALSE)</f>
        <v>5118</v>
      </c>
      <c r="AE246" s="1">
        <f>VLOOKUP($B246,'1か月一覧'!$A:$AH,'2か月一覧'!AE$1,FALSE)+VLOOKUP($C246,'1か月一覧'!$A:$AH,'2か月一覧'!AE$1,FALSE)</f>
        <v>5242</v>
      </c>
      <c r="AF246" s="1">
        <f>VLOOKUP($B246,'1か月一覧'!$A:$AH,'2か月一覧'!AF$1,FALSE)+VLOOKUP($C246,'1か月一覧'!$A:$AH,'2か月一覧'!AF$1,FALSE)</f>
        <v>5336</v>
      </c>
      <c r="AG246" s="1">
        <f>VLOOKUP($B246,'1か月一覧'!$A:$AH,'2か月一覧'!AG$1,FALSE)+VLOOKUP($C246,'1か月一覧'!$A:$AH,'2か月一覧'!AG$1,FALSE)</f>
        <v>8032</v>
      </c>
      <c r="AH246" s="1">
        <f>VLOOKUP($B246,'1か月一覧'!$A:$AH,'2か月一覧'!AH$1,FALSE)+VLOOKUP($C246,'1か月一覧'!$A:$AH,'2か月一覧'!AH$1,FALSE)</f>
        <v>8232</v>
      </c>
      <c r="AI246" s="1">
        <f>VLOOKUP($B246,'1か月一覧'!$A:$AH,'2か月一覧'!AI$1,FALSE)+VLOOKUP($C246,'1か月一覧'!$A:$AH,'2か月一覧'!AI$1,FALSE)</f>
        <v>23132</v>
      </c>
      <c r="AJ246" s="1">
        <f>VLOOKUP($B246,'1か月一覧'!$A:$AH,'2か月一覧'!AJ$1,FALSE)+VLOOKUP($C246,'1か月一覧'!$A:$AH,'2か月一覧'!AJ$1,FALSE)</f>
        <v>4808</v>
      </c>
    </row>
    <row r="247" spans="1:36">
      <c r="A247" s="1">
        <v>243</v>
      </c>
      <c r="B247" s="1">
        <f t="shared" si="9"/>
        <v>122</v>
      </c>
      <c r="C247" s="1">
        <f t="shared" si="10"/>
        <v>121</v>
      </c>
      <c r="D247" s="1">
        <f>VLOOKUP($B247,'1か月一覧'!$A:$AH,'2か月一覧'!D$1,FALSE)+VLOOKUP($C247,'1か月一覧'!$A:$AH,'2か月一覧'!D$1,FALSE)</f>
        <v>52462</v>
      </c>
      <c r="E247" s="1">
        <f>VLOOKUP($B247,'1か月一覧'!$A:$AH,'2か月一覧'!E$1,FALSE)+VLOOKUP($C247,'1か月一覧'!$A:$AH,'2か月一覧'!E$1,FALSE)</f>
        <v>52462</v>
      </c>
      <c r="F247" s="1">
        <f>VLOOKUP($B247,'1か月一覧'!$A:$AH,'2か月一覧'!F$1,FALSE)+VLOOKUP($C247,'1か月一覧'!$A:$AH,'2か月一覧'!F$1,FALSE)</f>
        <v>52462</v>
      </c>
      <c r="G247" s="1">
        <f>VLOOKUP($B247,'1か月一覧'!$A:$AH,'2か月一覧'!G$1,FALSE)+VLOOKUP($C247,'1か月一覧'!$A:$AH,'2か月一覧'!G$1,FALSE)</f>
        <v>56361</v>
      </c>
      <c r="H247" s="1">
        <f>VLOOKUP($B247,'1か月一覧'!$A:$AH,'2か月一覧'!H$1,FALSE)+VLOOKUP($C247,'1か月一覧'!$A:$AH,'2か月一覧'!H$1,FALSE)</f>
        <v>56537</v>
      </c>
      <c r="I247" s="1">
        <f>VLOOKUP($B247,'1か月一覧'!$A:$AH,'2か月一覧'!I$1,FALSE)+VLOOKUP($C247,'1か月一覧'!$A:$AH,'2か月一覧'!I$1,FALSE)</f>
        <v>57901</v>
      </c>
      <c r="J247" s="1">
        <f>VLOOKUP($B247,'1か月一覧'!$A:$AH,'2か月一覧'!J$1,FALSE)+VLOOKUP($C247,'1か月一覧'!$A:$AH,'2か月一覧'!J$1,FALSE)</f>
        <v>58935</v>
      </c>
      <c r="K247" s="1">
        <f>VLOOKUP($B247,'1か月一覧'!$A:$AH,'2か月一覧'!K$1,FALSE)+VLOOKUP($C247,'1か月一覧'!$A:$AH,'2か月一覧'!K$1,FALSE)</f>
        <v>88591</v>
      </c>
      <c r="L247" s="1">
        <f>VLOOKUP($B247,'1か月一覧'!$A:$AH,'2か月一覧'!L$1,FALSE)+VLOOKUP($C247,'1か月一覧'!$A:$AH,'2か月一覧'!L$1,FALSE)</f>
        <v>90791</v>
      </c>
      <c r="M247" s="1">
        <f>VLOOKUP($B247,'1か月一覧'!$A:$AH,'2か月一覧'!M$1,FALSE)+VLOOKUP($C247,'1か月一覧'!$A:$AH,'2か月一覧'!M$1,FALSE)</f>
        <v>254691</v>
      </c>
      <c r="N247" s="1">
        <f>VLOOKUP($B247,'1か月一覧'!$A:$AH,'2か月一覧'!N$1,FALSE)+VLOOKUP($C247,'1か月一覧'!$A:$AH,'2か月一覧'!N$1,FALSE)</f>
        <v>53143</v>
      </c>
      <c r="O247" s="1">
        <f>VLOOKUP($B247,'1か月一覧'!$A:$AH,'2か月一覧'!O$1,FALSE)+VLOOKUP($C247,'1か月一覧'!$A:$AH,'2か月一覧'!O$1,FALSE)</f>
        <v>47694</v>
      </c>
      <c r="P247" s="1">
        <f>VLOOKUP($B247,'1か月一覧'!$A:$AH,'2か月一覧'!P$1,FALSE)+VLOOKUP($C247,'1か月一覧'!$A:$AH,'2か月一覧'!P$1,FALSE)</f>
        <v>47694</v>
      </c>
      <c r="Q247" s="1">
        <f>VLOOKUP($B247,'1か月一覧'!$A:$AH,'2か月一覧'!Q$1,FALSE)+VLOOKUP($C247,'1か月一覧'!$A:$AH,'2か月一覧'!Q$1,FALSE)</f>
        <v>47694</v>
      </c>
      <c r="R247" s="1">
        <f>VLOOKUP($B247,'1か月一覧'!$A:$AH,'2か月一覧'!R$1,FALSE)+VLOOKUP($C247,'1か月一覧'!$A:$AH,'2か月一覧'!R$1,FALSE)</f>
        <v>51238</v>
      </c>
      <c r="S247" s="1">
        <f>VLOOKUP($B247,'1か月一覧'!$A:$AH,'2か月一覧'!S$1,FALSE)+VLOOKUP($C247,'1か月一覧'!$A:$AH,'2か月一覧'!S$1,FALSE)</f>
        <v>51398</v>
      </c>
      <c r="T247" s="1">
        <f>VLOOKUP($B247,'1か月一覧'!$A:$AH,'2か月一覧'!T$1,FALSE)+VLOOKUP($C247,'1か月一覧'!$A:$AH,'2か月一覧'!T$1,FALSE)</f>
        <v>52638</v>
      </c>
      <c r="U247" s="1">
        <f>VLOOKUP($B247,'1か月一覧'!$A:$AH,'2か月一覧'!U$1,FALSE)+VLOOKUP($C247,'1か月一覧'!$A:$AH,'2か月一覧'!U$1,FALSE)</f>
        <v>53578</v>
      </c>
      <c r="V247" s="1">
        <f>VLOOKUP($B247,'1か月一覧'!$A:$AH,'2か月一覧'!V$1,FALSE)+VLOOKUP($C247,'1か月一覧'!$A:$AH,'2か月一覧'!V$1,FALSE)</f>
        <v>80538</v>
      </c>
      <c r="W247" s="1">
        <f>VLOOKUP($B247,'1か月一覧'!$A:$AH,'2か月一覧'!W$1,FALSE)+VLOOKUP($C247,'1か月一覧'!$A:$AH,'2か月一覧'!W$1,FALSE)</f>
        <v>82538</v>
      </c>
      <c r="X247" s="1">
        <f>VLOOKUP($B247,'1か月一覧'!$A:$AH,'2か月一覧'!X$1,FALSE)+VLOOKUP($C247,'1か月一覧'!$A:$AH,'2か月一覧'!X$1,FALSE)</f>
        <v>231538</v>
      </c>
      <c r="Y247" s="1">
        <f>VLOOKUP($B247,'1か月一覧'!$A:$AH,'2か月一覧'!Y$1,FALSE)+VLOOKUP($C247,'1か月一覧'!$A:$AH,'2か月一覧'!Y$1,FALSE)</f>
        <v>48312</v>
      </c>
      <c r="Z247" s="1">
        <f>VLOOKUP($B247,'1か月一覧'!$A:$AH,'2か月一覧'!Z$1,FALSE)+VLOOKUP($C247,'1か月一覧'!$A:$AH,'2か月一覧'!Z$1,FALSE)</f>
        <v>4768</v>
      </c>
      <c r="AA247" s="1">
        <f>VLOOKUP($B247,'1か月一覧'!$A:$AH,'2か月一覧'!AA$1,FALSE)+VLOOKUP($C247,'1か月一覧'!$A:$AH,'2か月一覧'!AA$1,FALSE)</f>
        <v>4768</v>
      </c>
      <c r="AB247" s="1">
        <f>VLOOKUP($B247,'1か月一覧'!$A:$AH,'2か月一覧'!AB$1,FALSE)+VLOOKUP($C247,'1か月一覧'!$A:$AH,'2か月一覧'!AB$1,FALSE)</f>
        <v>4768</v>
      </c>
      <c r="AC247" s="1">
        <f>VLOOKUP($B247,'1か月一覧'!$A:$AH,'2か月一覧'!AC$1,FALSE)+VLOOKUP($C247,'1か月一覧'!$A:$AH,'2か月一覧'!AC$1,FALSE)</f>
        <v>5123</v>
      </c>
      <c r="AD247" s="1">
        <f>VLOOKUP($B247,'1か月一覧'!$A:$AH,'2か月一覧'!AD$1,FALSE)+VLOOKUP($C247,'1か月一覧'!$A:$AH,'2か月一覧'!AD$1,FALSE)</f>
        <v>5139</v>
      </c>
      <c r="AE247" s="1">
        <f>VLOOKUP($B247,'1か月一覧'!$A:$AH,'2か月一覧'!AE$1,FALSE)+VLOOKUP($C247,'1か月一覧'!$A:$AH,'2か月一覧'!AE$1,FALSE)</f>
        <v>5263</v>
      </c>
      <c r="AF247" s="1">
        <f>VLOOKUP($B247,'1か月一覧'!$A:$AH,'2か月一覧'!AF$1,FALSE)+VLOOKUP($C247,'1か月一覧'!$A:$AH,'2か月一覧'!AF$1,FALSE)</f>
        <v>5357</v>
      </c>
      <c r="AG247" s="1">
        <f>VLOOKUP($B247,'1か月一覧'!$A:$AH,'2か月一覧'!AG$1,FALSE)+VLOOKUP($C247,'1か月一覧'!$A:$AH,'2か月一覧'!AG$1,FALSE)</f>
        <v>8053</v>
      </c>
      <c r="AH247" s="1">
        <f>VLOOKUP($B247,'1か月一覧'!$A:$AH,'2か月一覧'!AH$1,FALSE)+VLOOKUP($C247,'1か月一覧'!$A:$AH,'2か月一覧'!AH$1,FALSE)</f>
        <v>8253</v>
      </c>
      <c r="AI247" s="1">
        <f>VLOOKUP($B247,'1か月一覧'!$A:$AH,'2か月一覧'!AI$1,FALSE)+VLOOKUP($C247,'1か月一覧'!$A:$AH,'2か月一覧'!AI$1,FALSE)</f>
        <v>23153</v>
      </c>
      <c r="AJ247" s="1">
        <f>VLOOKUP($B247,'1か月一覧'!$A:$AH,'2か月一覧'!AJ$1,FALSE)+VLOOKUP($C247,'1か月一覧'!$A:$AH,'2か月一覧'!AJ$1,FALSE)</f>
        <v>4831</v>
      </c>
    </row>
    <row r="248" spans="1:36">
      <c r="A248" s="1">
        <v>244</v>
      </c>
      <c r="B248" s="1">
        <f t="shared" si="9"/>
        <v>122</v>
      </c>
      <c r="C248" s="1">
        <f t="shared" si="10"/>
        <v>122</v>
      </c>
      <c r="D248" s="1">
        <f>VLOOKUP($B248,'1か月一覧'!$A:$AH,'2か月一覧'!D$1,FALSE)+VLOOKUP($C248,'1か月一覧'!$A:$AH,'2か月一覧'!D$1,FALSE)</f>
        <v>52700</v>
      </c>
      <c r="E248" s="1">
        <f>VLOOKUP($B248,'1か月一覧'!$A:$AH,'2か月一覧'!E$1,FALSE)+VLOOKUP($C248,'1か月一覧'!$A:$AH,'2か月一覧'!E$1,FALSE)</f>
        <v>52700</v>
      </c>
      <c r="F248" s="1">
        <f>VLOOKUP($B248,'1か月一覧'!$A:$AH,'2か月一覧'!F$1,FALSE)+VLOOKUP($C248,'1か月一覧'!$A:$AH,'2か月一覧'!F$1,FALSE)</f>
        <v>52700</v>
      </c>
      <c r="G248" s="1">
        <f>VLOOKUP($B248,'1か月一覧'!$A:$AH,'2か月一覧'!G$1,FALSE)+VLOOKUP($C248,'1か月一覧'!$A:$AH,'2か月一覧'!G$1,FALSE)</f>
        <v>56598</v>
      </c>
      <c r="H248" s="1">
        <f>VLOOKUP($B248,'1か月一覧'!$A:$AH,'2か月一覧'!H$1,FALSE)+VLOOKUP($C248,'1か月一覧'!$A:$AH,'2か月一覧'!H$1,FALSE)</f>
        <v>56774</v>
      </c>
      <c r="I248" s="1">
        <f>VLOOKUP($B248,'1か月一覧'!$A:$AH,'2か月一覧'!I$1,FALSE)+VLOOKUP($C248,'1か月一覧'!$A:$AH,'2か月一覧'!I$1,FALSE)</f>
        <v>58138</v>
      </c>
      <c r="J248" s="1">
        <f>VLOOKUP($B248,'1か月一覧'!$A:$AH,'2か月一覧'!J$1,FALSE)+VLOOKUP($C248,'1か月一覧'!$A:$AH,'2か月一覧'!J$1,FALSE)</f>
        <v>59172</v>
      </c>
      <c r="K248" s="1">
        <f>VLOOKUP($B248,'1か月一覧'!$A:$AH,'2か月一覧'!K$1,FALSE)+VLOOKUP($C248,'1か月一覧'!$A:$AH,'2か月一覧'!K$1,FALSE)</f>
        <v>88828</v>
      </c>
      <c r="L248" s="1">
        <f>VLOOKUP($B248,'1か月一覧'!$A:$AH,'2か月一覧'!L$1,FALSE)+VLOOKUP($C248,'1か月一覧'!$A:$AH,'2か月一覧'!L$1,FALSE)</f>
        <v>91028</v>
      </c>
      <c r="M248" s="1">
        <f>VLOOKUP($B248,'1か月一覧'!$A:$AH,'2か月一覧'!M$1,FALSE)+VLOOKUP($C248,'1か月一覧'!$A:$AH,'2か月一覧'!M$1,FALSE)</f>
        <v>254928</v>
      </c>
      <c r="N248" s="1">
        <f>VLOOKUP($B248,'1か月一覧'!$A:$AH,'2か月一覧'!N$1,FALSE)+VLOOKUP($C248,'1か月一覧'!$A:$AH,'2か月一覧'!N$1,FALSE)</f>
        <v>53398</v>
      </c>
      <c r="O248" s="1">
        <f>VLOOKUP($B248,'1か月一覧'!$A:$AH,'2か月一覧'!O$1,FALSE)+VLOOKUP($C248,'1か月一覧'!$A:$AH,'2か月一覧'!O$1,FALSE)</f>
        <v>47910</v>
      </c>
      <c r="P248" s="1">
        <f>VLOOKUP($B248,'1か月一覧'!$A:$AH,'2か月一覧'!P$1,FALSE)+VLOOKUP($C248,'1か月一覧'!$A:$AH,'2か月一覧'!P$1,FALSE)</f>
        <v>47910</v>
      </c>
      <c r="Q248" s="1">
        <f>VLOOKUP($B248,'1か月一覧'!$A:$AH,'2か月一覧'!Q$1,FALSE)+VLOOKUP($C248,'1か月一覧'!$A:$AH,'2か月一覧'!Q$1,FALSE)</f>
        <v>47910</v>
      </c>
      <c r="R248" s="1">
        <f>VLOOKUP($B248,'1か月一覧'!$A:$AH,'2か月一覧'!R$1,FALSE)+VLOOKUP($C248,'1か月一覧'!$A:$AH,'2か月一覧'!R$1,FALSE)</f>
        <v>51454</v>
      </c>
      <c r="S248" s="1">
        <f>VLOOKUP($B248,'1か月一覧'!$A:$AH,'2か月一覧'!S$1,FALSE)+VLOOKUP($C248,'1か月一覧'!$A:$AH,'2か月一覧'!S$1,FALSE)</f>
        <v>51614</v>
      </c>
      <c r="T248" s="1">
        <f>VLOOKUP($B248,'1か月一覧'!$A:$AH,'2か月一覧'!T$1,FALSE)+VLOOKUP($C248,'1か月一覧'!$A:$AH,'2か月一覧'!T$1,FALSE)</f>
        <v>52854</v>
      </c>
      <c r="U248" s="1">
        <f>VLOOKUP($B248,'1か月一覧'!$A:$AH,'2か月一覧'!U$1,FALSE)+VLOOKUP($C248,'1か月一覧'!$A:$AH,'2か月一覧'!U$1,FALSE)</f>
        <v>53794</v>
      </c>
      <c r="V248" s="1">
        <f>VLOOKUP($B248,'1か月一覧'!$A:$AH,'2か月一覧'!V$1,FALSE)+VLOOKUP($C248,'1か月一覧'!$A:$AH,'2か月一覧'!V$1,FALSE)</f>
        <v>80754</v>
      </c>
      <c r="W248" s="1">
        <f>VLOOKUP($B248,'1か月一覧'!$A:$AH,'2か月一覧'!W$1,FALSE)+VLOOKUP($C248,'1か月一覧'!$A:$AH,'2か月一覧'!W$1,FALSE)</f>
        <v>82754</v>
      </c>
      <c r="X248" s="1">
        <f>VLOOKUP($B248,'1か月一覧'!$A:$AH,'2か月一覧'!X$1,FALSE)+VLOOKUP($C248,'1か月一覧'!$A:$AH,'2か月一覧'!X$1,FALSE)</f>
        <v>231754</v>
      </c>
      <c r="Y248" s="1">
        <f>VLOOKUP($B248,'1か月一覧'!$A:$AH,'2か月一覧'!Y$1,FALSE)+VLOOKUP($C248,'1か月一覧'!$A:$AH,'2か月一覧'!Y$1,FALSE)</f>
        <v>48544</v>
      </c>
      <c r="Z248" s="1">
        <f>VLOOKUP($B248,'1か月一覧'!$A:$AH,'2か月一覧'!Z$1,FALSE)+VLOOKUP($C248,'1か月一覧'!$A:$AH,'2か月一覧'!Z$1,FALSE)</f>
        <v>4790</v>
      </c>
      <c r="AA248" s="1">
        <f>VLOOKUP($B248,'1か月一覧'!$A:$AH,'2か月一覧'!AA$1,FALSE)+VLOOKUP($C248,'1か月一覧'!$A:$AH,'2か月一覧'!AA$1,FALSE)</f>
        <v>4790</v>
      </c>
      <c r="AB248" s="1">
        <f>VLOOKUP($B248,'1か月一覧'!$A:$AH,'2か月一覧'!AB$1,FALSE)+VLOOKUP($C248,'1か月一覧'!$A:$AH,'2か月一覧'!AB$1,FALSE)</f>
        <v>4790</v>
      </c>
      <c r="AC248" s="1">
        <f>VLOOKUP($B248,'1か月一覧'!$A:$AH,'2か月一覧'!AC$1,FALSE)+VLOOKUP($C248,'1か月一覧'!$A:$AH,'2か月一覧'!AC$1,FALSE)</f>
        <v>5144</v>
      </c>
      <c r="AD248" s="1">
        <f>VLOOKUP($B248,'1か月一覧'!$A:$AH,'2か月一覧'!AD$1,FALSE)+VLOOKUP($C248,'1か月一覧'!$A:$AH,'2か月一覧'!AD$1,FALSE)</f>
        <v>5160</v>
      </c>
      <c r="AE248" s="1">
        <f>VLOOKUP($B248,'1か月一覧'!$A:$AH,'2か月一覧'!AE$1,FALSE)+VLOOKUP($C248,'1か月一覧'!$A:$AH,'2か月一覧'!AE$1,FALSE)</f>
        <v>5284</v>
      </c>
      <c r="AF248" s="1">
        <f>VLOOKUP($B248,'1か月一覧'!$A:$AH,'2か月一覧'!AF$1,FALSE)+VLOOKUP($C248,'1か月一覧'!$A:$AH,'2か月一覧'!AF$1,FALSE)</f>
        <v>5378</v>
      </c>
      <c r="AG248" s="1">
        <f>VLOOKUP($B248,'1か月一覧'!$A:$AH,'2か月一覧'!AG$1,FALSE)+VLOOKUP($C248,'1か月一覧'!$A:$AH,'2か月一覧'!AG$1,FALSE)</f>
        <v>8074</v>
      </c>
      <c r="AH248" s="1">
        <f>VLOOKUP($B248,'1か月一覧'!$A:$AH,'2か月一覧'!AH$1,FALSE)+VLOOKUP($C248,'1か月一覧'!$A:$AH,'2か月一覧'!AH$1,FALSE)</f>
        <v>8274</v>
      </c>
      <c r="AI248" s="1">
        <f>VLOOKUP($B248,'1か月一覧'!$A:$AH,'2か月一覧'!AI$1,FALSE)+VLOOKUP($C248,'1か月一覧'!$A:$AH,'2か月一覧'!AI$1,FALSE)</f>
        <v>23174</v>
      </c>
      <c r="AJ248" s="1">
        <f>VLOOKUP($B248,'1か月一覧'!$A:$AH,'2か月一覧'!AJ$1,FALSE)+VLOOKUP($C248,'1か月一覧'!$A:$AH,'2か月一覧'!AJ$1,FALSE)</f>
        <v>4854</v>
      </c>
    </row>
    <row r="249" spans="1:36">
      <c r="A249" s="1">
        <v>245</v>
      </c>
      <c r="B249" s="1">
        <f t="shared" si="9"/>
        <v>123</v>
      </c>
      <c r="C249" s="1">
        <f t="shared" si="10"/>
        <v>122</v>
      </c>
      <c r="D249" s="1">
        <f>VLOOKUP($B249,'1か月一覧'!$A:$AH,'2か月一覧'!D$1,FALSE)+VLOOKUP($C249,'1か月一覧'!$A:$AH,'2か月一覧'!D$1,FALSE)</f>
        <v>52938</v>
      </c>
      <c r="E249" s="1">
        <f>VLOOKUP($B249,'1か月一覧'!$A:$AH,'2か月一覧'!E$1,FALSE)+VLOOKUP($C249,'1か月一覧'!$A:$AH,'2か月一覧'!E$1,FALSE)</f>
        <v>52938</v>
      </c>
      <c r="F249" s="1">
        <f>VLOOKUP($B249,'1か月一覧'!$A:$AH,'2か月一覧'!F$1,FALSE)+VLOOKUP($C249,'1か月一覧'!$A:$AH,'2か月一覧'!F$1,FALSE)</f>
        <v>52938</v>
      </c>
      <c r="G249" s="1">
        <f>VLOOKUP($B249,'1か月一覧'!$A:$AH,'2か月一覧'!G$1,FALSE)+VLOOKUP($C249,'1か月一覧'!$A:$AH,'2か月一覧'!G$1,FALSE)</f>
        <v>56836</v>
      </c>
      <c r="H249" s="1">
        <f>VLOOKUP($B249,'1か月一覧'!$A:$AH,'2か月一覧'!H$1,FALSE)+VLOOKUP($C249,'1か月一覧'!$A:$AH,'2か月一覧'!H$1,FALSE)</f>
        <v>57012</v>
      </c>
      <c r="I249" s="1">
        <f>VLOOKUP($B249,'1か月一覧'!$A:$AH,'2か月一覧'!I$1,FALSE)+VLOOKUP($C249,'1か月一覧'!$A:$AH,'2か月一覧'!I$1,FALSE)</f>
        <v>58376</v>
      </c>
      <c r="J249" s="1">
        <f>VLOOKUP($B249,'1か月一覧'!$A:$AH,'2か月一覧'!J$1,FALSE)+VLOOKUP($C249,'1か月一覧'!$A:$AH,'2か月一覧'!J$1,FALSE)</f>
        <v>59410</v>
      </c>
      <c r="K249" s="1">
        <f>VLOOKUP($B249,'1か月一覧'!$A:$AH,'2か月一覧'!K$1,FALSE)+VLOOKUP($C249,'1か月一覧'!$A:$AH,'2か月一覧'!K$1,FALSE)</f>
        <v>89066</v>
      </c>
      <c r="L249" s="1">
        <f>VLOOKUP($B249,'1か月一覧'!$A:$AH,'2か月一覧'!L$1,FALSE)+VLOOKUP($C249,'1か月一覧'!$A:$AH,'2か月一覧'!L$1,FALSE)</f>
        <v>91266</v>
      </c>
      <c r="M249" s="1">
        <f>VLOOKUP($B249,'1か月一覧'!$A:$AH,'2か月一覧'!M$1,FALSE)+VLOOKUP($C249,'1か月一覧'!$A:$AH,'2か月一覧'!M$1,FALSE)</f>
        <v>255166</v>
      </c>
      <c r="N249" s="1">
        <f>VLOOKUP($B249,'1か月一覧'!$A:$AH,'2か月一覧'!N$1,FALSE)+VLOOKUP($C249,'1か月一覧'!$A:$AH,'2か月一覧'!N$1,FALSE)</f>
        <v>53653</v>
      </c>
      <c r="O249" s="1">
        <f>VLOOKUP($B249,'1か月一覧'!$A:$AH,'2か月一覧'!O$1,FALSE)+VLOOKUP($C249,'1か月一覧'!$A:$AH,'2か月一覧'!O$1,FALSE)</f>
        <v>48126</v>
      </c>
      <c r="P249" s="1">
        <f>VLOOKUP($B249,'1か月一覧'!$A:$AH,'2か月一覧'!P$1,FALSE)+VLOOKUP($C249,'1か月一覧'!$A:$AH,'2か月一覧'!P$1,FALSE)</f>
        <v>48126</v>
      </c>
      <c r="Q249" s="1">
        <f>VLOOKUP($B249,'1か月一覧'!$A:$AH,'2か月一覧'!Q$1,FALSE)+VLOOKUP($C249,'1か月一覧'!$A:$AH,'2か月一覧'!Q$1,FALSE)</f>
        <v>48126</v>
      </c>
      <c r="R249" s="1">
        <f>VLOOKUP($B249,'1か月一覧'!$A:$AH,'2か月一覧'!R$1,FALSE)+VLOOKUP($C249,'1か月一覧'!$A:$AH,'2か月一覧'!R$1,FALSE)</f>
        <v>51670</v>
      </c>
      <c r="S249" s="1">
        <f>VLOOKUP($B249,'1か月一覧'!$A:$AH,'2か月一覧'!S$1,FALSE)+VLOOKUP($C249,'1か月一覧'!$A:$AH,'2か月一覧'!S$1,FALSE)</f>
        <v>51830</v>
      </c>
      <c r="T249" s="1">
        <f>VLOOKUP($B249,'1か月一覧'!$A:$AH,'2か月一覧'!T$1,FALSE)+VLOOKUP($C249,'1か月一覧'!$A:$AH,'2か月一覧'!T$1,FALSE)</f>
        <v>53070</v>
      </c>
      <c r="U249" s="1">
        <f>VLOOKUP($B249,'1か月一覧'!$A:$AH,'2か月一覧'!U$1,FALSE)+VLOOKUP($C249,'1か月一覧'!$A:$AH,'2か月一覧'!U$1,FALSE)</f>
        <v>54010</v>
      </c>
      <c r="V249" s="1">
        <f>VLOOKUP($B249,'1か月一覧'!$A:$AH,'2か月一覧'!V$1,FALSE)+VLOOKUP($C249,'1か月一覧'!$A:$AH,'2か月一覧'!V$1,FALSE)</f>
        <v>80970</v>
      </c>
      <c r="W249" s="1">
        <f>VLOOKUP($B249,'1か月一覧'!$A:$AH,'2か月一覧'!W$1,FALSE)+VLOOKUP($C249,'1か月一覧'!$A:$AH,'2か月一覧'!W$1,FALSE)</f>
        <v>82970</v>
      </c>
      <c r="X249" s="1">
        <f>VLOOKUP($B249,'1か月一覧'!$A:$AH,'2か月一覧'!X$1,FALSE)+VLOOKUP($C249,'1か月一覧'!$A:$AH,'2か月一覧'!X$1,FALSE)</f>
        <v>231970</v>
      </c>
      <c r="Y249" s="1">
        <f>VLOOKUP($B249,'1か月一覧'!$A:$AH,'2か月一覧'!Y$1,FALSE)+VLOOKUP($C249,'1か月一覧'!$A:$AH,'2か月一覧'!Y$1,FALSE)</f>
        <v>48776</v>
      </c>
      <c r="Z249" s="1">
        <f>VLOOKUP($B249,'1か月一覧'!$A:$AH,'2か月一覧'!Z$1,FALSE)+VLOOKUP($C249,'1か月一覧'!$A:$AH,'2か月一覧'!Z$1,FALSE)</f>
        <v>4812</v>
      </c>
      <c r="AA249" s="1">
        <f>VLOOKUP($B249,'1か月一覧'!$A:$AH,'2か月一覧'!AA$1,FALSE)+VLOOKUP($C249,'1か月一覧'!$A:$AH,'2か月一覧'!AA$1,FALSE)</f>
        <v>4812</v>
      </c>
      <c r="AB249" s="1">
        <f>VLOOKUP($B249,'1か月一覧'!$A:$AH,'2か月一覧'!AB$1,FALSE)+VLOOKUP($C249,'1か月一覧'!$A:$AH,'2か月一覧'!AB$1,FALSE)</f>
        <v>4812</v>
      </c>
      <c r="AC249" s="1">
        <f>VLOOKUP($B249,'1か月一覧'!$A:$AH,'2か月一覧'!AC$1,FALSE)+VLOOKUP($C249,'1か月一覧'!$A:$AH,'2か月一覧'!AC$1,FALSE)</f>
        <v>5166</v>
      </c>
      <c r="AD249" s="1">
        <f>VLOOKUP($B249,'1か月一覧'!$A:$AH,'2か月一覧'!AD$1,FALSE)+VLOOKUP($C249,'1か月一覧'!$A:$AH,'2か月一覧'!AD$1,FALSE)</f>
        <v>5182</v>
      </c>
      <c r="AE249" s="1">
        <f>VLOOKUP($B249,'1か月一覧'!$A:$AH,'2か月一覧'!AE$1,FALSE)+VLOOKUP($C249,'1か月一覧'!$A:$AH,'2か月一覧'!AE$1,FALSE)</f>
        <v>5306</v>
      </c>
      <c r="AF249" s="1">
        <f>VLOOKUP($B249,'1か月一覧'!$A:$AH,'2か月一覧'!AF$1,FALSE)+VLOOKUP($C249,'1か月一覧'!$A:$AH,'2か月一覧'!AF$1,FALSE)</f>
        <v>5400</v>
      </c>
      <c r="AG249" s="1">
        <f>VLOOKUP($B249,'1か月一覧'!$A:$AH,'2か月一覧'!AG$1,FALSE)+VLOOKUP($C249,'1か月一覧'!$A:$AH,'2か月一覧'!AG$1,FALSE)</f>
        <v>8096</v>
      </c>
      <c r="AH249" s="1">
        <f>VLOOKUP($B249,'1か月一覧'!$A:$AH,'2か月一覧'!AH$1,FALSE)+VLOOKUP($C249,'1か月一覧'!$A:$AH,'2か月一覧'!AH$1,FALSE)</f>
        <v>8296</v>
      </c>
      <c r="AI249" s="1">
        <f>VLOOKUP($B249,'1か月一覧'!$A:$AH,'2か月一覧'!AI$1,FALSE)+VLOOKUP($C249,'1か月一覧'!$A:$AH,'2か月一覧'!AI$1,FALSE)</f>
        <v>23196</v>
      </c>
      <c r="AJ249" s="1">
        <f>VLOOKUP($B249,'1か月一覧'!$A:$AH,'2か月一覧'!AJ$1,FALSE)+VLOOKUP($C249,'1か月一覧'!$A:$AH,'2か月一覧'!AJ$1,FALSE)</f>
        <v>4877</v>
      </c>
    </row>
    <row r="250" spans="1:36">
      <c r="A250" s="1">
        <v>246</v>
      </c>
      <c r="B250" s="1">
        <f t="shared" si="9"/>
        <v>123</v>
      </c>
      <c r="C250" s="1">
        <f t="shared" si="10"/>
        <v>123</v>
      </c>
      <c r="D250" s="1">
        <f>VLOOKUP($B250,'1か月一覧'!$A:$AH,'2か月一覧'!D$1,FALSE)+VLOOKUP($C250,'1か月一覧'!$A:$AH,'2か月一覧'!D$1,FALSE)</f>
        <v>53176</v>
      </c>
      <c r="E250" s="1">
        <f>VLOOKUP($B250,'1か月一覧'!$A:$AH,'2か月一覧'!E$1,FALSE)+VLOOKUP($C250,'1か月一覧'!$A:$AH,'2か月一覧'!E$1,FALSE)</f>
        <v>53176</v>
      </c>
      <c r="F250" s="1">
        <f>VLOOKUP($B250,'1か月一覧'!$A:$AH,'2か月一覧'!F$1,FALSE)+VLOOKUP($C250,'1か月一覧'!$A:$AH,'2か月一覧'!F$1,FALSE)</f>
        <v>53176</v>
      </c>
      <c r="G250" s="1">
        <f>VLOOKUP($B250,'1か月一覧'!$A:$AH,'2か月一覧'!G$1,FALSE)+VLOOKUP($C250,'1か月一覧'!$A:$AH,'2か月一覧'!G$1,FALSE)</f>
        <v>57074</v>
      </c>
      <c r="H250" s="1">
        <f>VLOOKUP($B250,'1か月一覧'!$A:$AH,'2か月一覧'!H$1,FALSE)+VLOOKUP($C250,'1か月一覧'!$A:$AH,'2か月一覧'!H$1,FALSE)</f>
        <v>57250</v>
      </c>
      <c r="I250" s="1">
        <f>VLOOKUP($B250,'1か月一覧'!$A:$AH,'2か月一覧'!I$1,FALSE)+VLOOKUP($C250,'1か月一覧'!$A:$AH,'2か月一覧'!I$1,FALSE)</f>
        <v>58614</v>
      </c>
      <c r="J250" s="1">
        <f>VLOOKUP($B250,'1か月一覧'!$A:$AH,'2か月一覧'!J$1,FALSE)+VLOOKUP($C250,'1か月一覧'!$A:$AH,'2か月一覧'!J$1,FALSE)</f>
        <v>59648</v>
      </c>
      <c r="K250" s="1">
        <f>VLOOKUP($B250,'1か月一覧'!$A:$AH,'2か月一覧'!K$1,FALSE)+VLOOKUP($C250,'1か月一覧'!$A:$AH,'2か月一覧'!K$1,FALSE)</f>
        <v>89304</v>
      </c>
      <c r="L250" s="1">
        <f>VLOOKUP($B250,'1か月一覧'!$A:$AH,'2か月一覧'!L$1,FALSE)+VLOOKUP($C250,'1か月一覧'!$A:$AH,'2か月一覧'!L$1,FALSE)</f>
        <v>91504</v>
      </c>
      <c r="M250" s="1">
        <f>VLOOKUP($B250,'1か月一覧'!$A:$AH,'2か月一覧'!M$1,FALSE)+VLOOKUP($C250,'1か月一覧'!$A:$AH,'2か月一覧'!M$1,FALSE)</f>
        <v>255404</v>
      </c>
      <c r="N250" s="1">
        <f>VLOOKUP($B250,'1か月一覧'!$A:$AH,'2か月一覧'!N$1,FALSE)+VLOOKUP($C250,'1か月一覧'!$A:$AH,'2か月一覧'!N$1,FALSE)</f>
        <v>53908</v>
      </c>
      <c r="O250" s="1">
        <f>VLOOKUP($B250,'1か月一覧'!$A:$AH,'2か月一覧'!O$1,FALSE)+VLOOKUP($C250,'1か月一覧'!$A:$AH,'2か月一覧'!O$1,FALSE)</f>
        <v>48342</v>
      </c>
      <c r="P250" s="1">
        <f>VLOOKUP($B250,'1か月一覧'!$A:$AH,'2か月一覧'!P$1,FALSE)+VLOOKUP($C250,'1か月一覧'!$A:$AH,'2か月一覧'!P$1,FALSE)</f>
        <v>48342</v>
      </c>
      <c r="Q250" s="1">
        <f>VLOOKUP($B250,'1か月一覧'!$A:$AH,'2か月一覧'!Q$1,FALSE)+VLOOKUP($C250,'1か月一覧'!$A:$AH,'2か月一覧'!Q$1,FALSE)</f>
        <v>48342</v>
      </c>
      <c r="R250" s="1">
        <f>VLOOKUP($B250,'1か月一覧'!$A:$AH,'2か月一覧'!R$1,FALSE)+VLOOKUP($C250,'1か月一覧'!$A:$AH,'2か月一覧'!R$1,FALSE)</f>
        <v>51886</v>
      </c>
      <c r="S250" s="1">
        <f>VLOOKUP($B250,'1か月一覧'!$A:$AH,'2か月一覧'!S$1,FALSE)+VLOOKUP($C250,'1か月一覧'!$A:$AH,'2か月一覧'!S$1,FALSE)</f>
        <v>52046</v>
      </c>
      <c r="T250" s="1">
        <f>VLOOKUP($B250,'1か月一覧'!$A:$AH,'2か月一覧'!T$1,FALSE)+VLOOKUP($C250,'1か月一覧'!$A:$AH,'2か月一覧'!T$1,FALSE)</f>
        <v>53286</v>
      </c>
      <c r="U250" s="1">
        <f>VLOOKUP($B250,'1か月一覧'!$A:$AH,'2か月一覧'!U$1,FALSE)+VLOOKUP($C250,'1か月一覧'!$A:$AH,'2か月一覧'!U$1,FALSE)</f>
        <v>54226</v>
      </c>
      <c r="V250" s="1">
        <f>VLOOKUP($B250,'1か月一覧'!$A:$AH,'2か月一覧'!V$1,FALSE)+VLOOKUP($C250,'1か月一覧'!$A:$AH,'2か月一覧'!V$1,FALSE)</f>
        <v>81186</v>
      </c>
      <c r="W250" s="1">
        <f>VLOOKUP($B250,'1か月一覧'!$A:$AH,'2か月一覧'!W$1,FALSE)+VLOOKUP($C250,'1か月一覧'!$A:$AH,'2か月一覧'!W$1,FALSE)</f>
        <v>83186</v>
      </c>
      <c r="X250" s="1">
        <f>VLOOKUP($B250,'1か月一覧'!$A:$AH,'2か月一覧'!X$1,FALSE)+VLOOKUP($C250,'1か月一覧'!$A:$AH,'2か月一覧'!X$1,FALSE)</f>
        <v>232186</v>
      </c>
      <c r="Y250" s="1">
        <f>VLOOKUP($B250,'1か月一覧'!$A:$AH,'2か月一覧'!Y$1,FALSE)+VLOOKUP($C250,'1か月一覧'!$A:$AH,'2か月一覧'!Y$1,FALSE)</f>
        <v>49008</v>
      </c>
      <c r="Z250" s="1">
        <f>VLOOKUP($B250,'1か月一覧'!$A:$AH,'2か月一覧'!Z$1,FALSE)+VLOOKUP($C250,'1か月一覧'!$A:$AH,'2か月一覧'!Z$1,FALSE)</f>
        <v>4834</v>
      </c>
      <c r="AA250" s="1">
        <f>VLOOKUP($B250,'1か月一覧'!$A:$AH,'2か月一覧'!AA$1,FALSE)+VLOOKUP($C250,'1か月一覧'!$A:$AH,'2か月一覧'!AA$1,FALSE)</f>
        <v>4834</v>
      </c>
      <c r="AB250" s="1">
        <f>VLOOKUP($B250,'1か月一覧'!$A:$AH,'2か月一覧'!AB$1,FALSE)+VLOOKUP($C250,'1か月一覧'!$A:$AH,'2か月一覧'!AB$1,FALSE)</f>
        <v>4834</v>
      </c>
      <c r="AC250" s="1">
        <f>VLOOKUP($B250,'1か月一覧'!$A:$AH,'2か月一覧'!AC$1,FALSE)+VLOOKUP($C250,'1か月一覧'!$A:$AH,'2か月一覧'!AC$1,FALSE)</f>
        <v>5188</v>
      </c>
      <c r="AD250" s="1">
        <f>VLOOKUP($B250,'1か月一覧'!$A:$AH,'2か月一覧'!AD$1,FALSE)+VLOOKUP($C250,'1か月一覧'!$A:$AH,'2か月一覧'!AD$1,FALSE)</f>
        <v>5204</v>
      </c>
      <c r="AE250" s="1">
        <f>VLOOKUP($B250,'1か月一覧'!$A:$AH,'2か月一覧'!AE$1,FALSE)+VLOOKUP($C250,'1か月一覧'!$A:$AH,'2か月一覧'!AE$1,FALSE)</f>
        <v>5328</v>
      </c>
      <c r="AF250" s="1">
        <f>VLOOKUP($B250,'1か月一覧'!$A:$AH,'2か月一覧'!AF$1,FALSE)+VLOOKUP($C250,'1か月一覧'!$A:$AH,'2か月一覧'!AF$1,FALSE)</f>
        <v>5422</v>
      </c>
      <c r="AG250" s="1">
        <f>VLOOKUP($B250,'1か月一覧'!$A:$AH,'2か月一覧'!AG$1,FALSE)+VLOOKUP($C250,'1か月一覧'!$A:$AH,'2か月一覧'!AG$1,FALSE)</f>
        <v>8118</v>
      </c>
      <c r="AH250" s="1">
        <f>VLOOKUP($B250,'1か月一覧'!$A:$AH,'2か月一覧'!AH$1,FALSE)+VLOOKUP($C250,'1か月一覧'!$A:$AH,'2か月一覧'!AH$1,FALSE)</f>
        <v>8318</v>
      </c>
      <c r="AI250" s="1">
        <f>VLOOKUP($B250,'1か月一覧'!$A:$AH,'2か月一覧'!AI$1,FALSE)+VLOOKUP($C250,'1か月一覧'!$A:$AH,'2か月一覧'!AI$1,FALSE)</f>
        <v>23218</v>
      </c>
      <c r="AJ250" s="1">
        <f>VLOOKUP($B250,'1か月一覧'!$A:$AH,'2か月一覧'!AJ$1,FALSE)+VLOOKUP($C250,'1か月一覧'!$A:$AH,'2か月一覧'!AJ$1,FALSE)</f>
        <v>4900</v>
      </c>
    </row>
    <row r="251" spans="1:36">
      <c r="A251" s="1">
        <v>247</v>
      </c>
      <c r="B251" s="1">
        <f t="shared" si="9"/>
        <v>124</v>
      </c>
      <c r="C251" s="1">
        <f t="shared" si="10"/>
        <v>123</v>
      </c>
      <c r="D251" s="1">
        <f>VLOOKUP($B251,'1か月一覧'!$A:$AH,'2か月一覧'!D$1,FALSE)+VLOOKUP($C251,'1か月一覧'!$A:$AH,'2か月一覧'!D$1,FALSE)</f>
        <v>53413</v>
      </c>
      <c r="E251" s="1">
        <f>VLOOKUP($B251,'1か月一覧'!$A:$AH,'2か月一覧'!E$1,FALSE)+VLOOKUP($C251,'1か月一覧'!$A:$AH,'2か月一覧'!E$1,FALSE)</f>
        <v>53413</v>
      </c>
      <c r="F251" s="1">
        <f>VLOOKUP($B251,'1か月一覧'!$A:$AH,'2か月一覧'!F$1,FALSE)+VLOOKUP($C251,'1か月一覧'!$A:$AH,'2か月一覧'!F$1,FALSE)</f>
        <v>53413</v>
      </c>
      <c r="G251" s="1">
        <f>VLOOKUP($B251,'1か月一覧'!$A:$AH,'2か月一覧'!G$1,FALSE)+VLOOKUP($C251,'1か月一覧'!$A:$AH,'2か月一覧'!G$1,FALSE)</f>
        <v>57311</v>
      </c>
      <c r="H251" s="1">
        <f>VLOOKUP($B251,'1か月一覧'!$A:$AH,'2か月一覧'!H$1,FALSE)+VLOOKUP($C251,'1か月一覧'!$A:$AH,'2か月一覧'!H$1,FALSE)</f>
        <v>57487</v>
      </c>
      <c r="I251" s="1">
        <f>VLOOKUP($B251,'1か月一覧'!$A:$AH,'2か月一覧'!I$1,FALSE)+VLOOKUP($C251,'1か月一覧'!$A:$AH,'2か月一覧'!I$1,FALSE)</f>
        <v>58851</v>
      </c>
      <c r="J251" s="1">
        <f>VLOOKUP($B251,'1か月一覧'!$A:$AH,'2か月一覧'!J$1,FALSE)+VLOOKUP($C251,'1か月一覧'!$A:$AH,'2か月一覧'!J$1,FALSE)</f>
        <v>59885</v>
      </c>
      <c r="K251" s="1">
        <f>VLOOKUP($B251,'1か月一覧'!$A:$AH,'2か月一覧'!K$1,FALSE)+VLOOKUP($C251,'1か月一覧'!$A:$AH,'2か月一覧'!K$1,FALSE)</f>
        <v>89541</v>
      </c>
      <c r="L251" s="1">
        <f>VLOOKUP($B251,'1か月一覧'!$A:$AH,'2か月一覧'!L$1,FALSE)+VLOOKUP($C251,'1か月一覧'!$A:$AH,'2か月一覧'!L$1,FALSE)</f>
        <v>91741</v>
      </c>
      <c r="M251" s="1">
        <f>VLOOKUP($B251,'1か月一覧'!$A:$AH,'2か月一覧'!M$1,FALSE)+VLOOKUP($C251,'1か月一覧'!$A:$AH,'2か月一覧'!M$1,FALSE)</f>
        <v>255641</v>
      </c>
      <c r="N251" s="1">
        <f>VLOOKUP($B251,'1か月一覧'!$A:$AH,'2か月一覧'!N$1,FALSE)+VLOOKUP($C251,'1か月一覧'!$A:$AH,'2か月一覧'!N$1,FALSE)</f>
        <v>54163</v>
      </c>
      <c r="O251" s="1">
        <f>VLOOKUP($B251,'1か月一覧'!$A:$AH,'2か月一覧'!O$1,FALSE)+VLOOKUP($C251,'1か月一覧'!$A:$AH,'2か月一覧'!O$1,FALSE)</f>
        <v>48558</v>
      </c>
      <c r="P251" s="1">
        <f>VLOOKUP($B251,'1か月一覧'!$A:$AH,'2か月一覧'!P$1,FALSE)+VLOOKUP($C251,'1か月一覧'!$A:$AH,'2か月一覧'!P$1,FALSE)</f>
        <v>48558</v>
      </c>
      <c r="Q251" s="1">
        <f>VLOOKUP($B251,'1か月一覧'!$A:$AH,'2か月一覧'!Q$1,FALSE)+VLOOKUP($C251,'1か月一覧'!$A:$AH,'2か月一覧'!Q$1,FALSE)</f>
        <v>48558</v>
      </c>
      <c r="R251" s="1">
        <f>VLOOKUP($B251,'1か月一覧'!$A:$AH,'2か月一覧'!R$1,FALSE)+VLOOKUP($C251,'1か月一覧'!$A:$AH,'2か月一覧'!R$1,FALSE)</f>
        <v>52102</v>
      </c>
      <c r="S251" s="1">
        <f>VLOOKUP($B251,'1か月一覧'!$A:$AH,'2か月一覧'!S$1,FALSE)+VLOOKUP($C251,'1か月一覧'!$A:$AH,'2か月一覧'!S$1,FALSE)</f>
        <v>52262</v>
      </c>
      <c r="T251" s="1">
        <f>VLOOKUP($B251,'1か月一覧'!$A:$AH,'2か月一覧'!T$1,FALSE)+VLOOKUP($C251,'1か月一覧'!$A:$AH,'2か月一覧'!T$1,FALSE)</f>
        <v>53502</v>
      </c>
      <c r="U251" s="1">
        <f>VLOOKUP($B251,'1か月一覧'!$A:$AH,'2か月一覧'!U$1,FALSE)+VLOOKUP($C251,'1か月一覧'!$A:$AH,'2か月一覧'!U$1,FALSE)</f>
        <v>54442</v>
      </c>
      <c r="V251" s="1">
        <f>VLOOKUP($B251,'1か月一覧'!$A:$AH,'2か月一覧'!V$1,FALSE)+VLOOKUP($C251,'1か月一覧'!$A:$AH,'2か月一覧'!V$1,FALSE)</f>
        <v>81402</v>
      </c>
      <c r="W251" s="1">
        <f>VLOOKUP($B251,'1か月一覧'!$A:$AH,'2か月一覧'!W$1,FALSE)+VLOOKUP($C251,'1か月一覧'!$A:$AH,'2か月一覧'!W$1,FALSE)</f>
        <v>83402</v>
      </c>
      <c r="X251" s="1">
        <f>VLOOKUP($B251,'1か月一覧'!$A:$AH,'2か月一覧'!X$1,FALSE)+VLOOKUP($C251,'1か月一覧'!$A:$AH,'2か月一覧'!X$1,FALSE)</f>
        <v>232402</v>
      </c>
      <c r="Y251" s="1">
        <f>VLOOKUP($B251,'1か月一覧'!$A:$AH,'2か月一覧'!Y$1,FALSE)+VLOOKUP($C251,'1か月一覧'!$A:$AH,'2か月一覧'!Y$1,FALSE)</f>
        <v>49240</v>
      </c>
      <c r="Z251" s="1">
        <f>VLOOKUP($B251,'1か月一覧'!$A:$AH,'2か月一覧'!Z$1,FALSE)+VLOOKUP($C251,'1か月一覧'!$A:$AH,'2か月一覧'!Z$1,FALSE)</f>
        <v>4855</v>
      </c>
      <c r="AA251" s="1">
        <f>VLOOKUP($B251,'1か月一覧'!$A:$AH,'2か月一覧'!AA$1,FALSE)+VLOOKUP($C251,'1か月一覧'!$A:$AH,'2か月一覧'!AA$1,FALSE)</f>
        <v>4855</v>
      </c>
      <c r="AB251" s="1">
        <f>VLOOKUP($B251,'1か月一覧'!$A:$AH,'2か月一覧'!AB$1,FALSE)+VLOOKUP($C251,'1か月一覧'!$A:$AH,'2か月一覧'!AB$1,FALSE)</f>
        <v>4855</v>
      </c>
      <c r="AC251" s="1">
        <f>VLOOKUP($B251,'1か月一覧'!$A:$AH,'2か月一覧'!AC$1,FALSE)+VLOOKUP($C251,'1か月一覧'!$A:$AH,'2か月一覧'!AC$1,FALSE)</f>
        <v>5209</v>
      </c>
      <c r="AD251" s="1">
        <f>VLOOKUP($B251,'1か月一覧'!$A:$AH,'2か月一覧'!AD$1,FALSE)+VLOOKUP($C251,'1か月一覧'!$A:$AH,'2か月一覧'!AD$1,FALSE)</f>
        <v>5225</v>
      </c>
      <c r="AE251" s="1">
        <f>VLOOKUP($B251,'1か月一覧'!$A:$AH,'2か月一覧'!AE$1,FALSE)+VLOOKUP($C251,'1か月一覧'!$A:$AH,'2か月一覧'!AE$1,FALSE)</f>
        <v>5349</v>
      </c>
      <c r="AF251" s="1">
        <f>VLOOKUP($B251,'1か月一覧'!$A:$AH,'2か月一覧'!AF$1,FALSE)+VLOOKUP($C251,'1か月一覧'!$A:$AH,'2か月一覧'!AF$1,FALSE)</f>
        <v>5443</v>
      </c>
      <c r="AG251" s="1">
        <f>VLOOKUP($B251,'1か月一覧'!$A:$AH,'2か月一覧'!AG$1,FALSE)+VLOOKUP($C251,'1か月一覧'!$A:$AH,'2か月一覧'!AG$1,FALSE)</f>
        <v>8139</v>
      </c>
      <c r="AH251" s="1">
        <f>VLOOKUP($B251,'1か月一覧'!$A:$AH,'2か月一覧'!AH$1,FALSE)+VLOOKUP($C251,'1か月一覧'!$A:$AH,'2か月一覧'!AH$1,FALSE)</f>
        <v>8339</v>
      </c>
      <c r="AI251" s="1">
        <f>VLOOKUP($B251,'1か月一覧'!$A:$AH,'2か月一覧'!AI$1,FALSE)+VLOOKUP($C251,'1か月一覧'!$A:$AH,'2か月一覧'!AI$1,FALSE)</f>
        <v>23239</v>
      </c>
      <c r="AJ251" s="1">
        <f>VLOOKUP($B251,'1か月一覧'!$A:$AH,'2か月一覧'!AJ$1,FALSE)+VLOOKUP($C251,'1か月一覧'!$A:$AH,'2か月一覧'!AJ$1,FALSE)</f>
        <v>4923</v>
      </c>
    </row>
    <row r="252" spans="1:36">
      <c r="A252" s="1">
        <v>248</v>
      </c>
      <c r="B252" s="1">
        <f t="shared" si="9"/>
        <v>124</v>
      </c>
      <c r="C252" s="1">
        <f t="shared" si="10"/>
        <v>124</v>
      </c>
      <c r="D252" s="1">
        <f>VLOOKUP($B252,'1か月一覧'!$A:$AH,'2か月一覧'!D$1,FALSE)+VLOOKUP($C252,'1か月一覧'!$A:$AH,'2か月一覧'!D$1,FALSE)</f>
        <v>53650</v>
      </c>
      <c r="E252" s="1">
        <f>VLOOKUP($B252,'1か月一覧'!$A:$AH,'2か月一覧'!E$1,FALSE)+VLOOKUP($C252,'1か月一覧'!$A:$AH,'2か月一覧'!E$1,FALSE)</f>
        <v>53650</v>
      </c>
      <c r="F252" s="1">
        <f>VLOOKUP($B252,'1か月一覧'!$A:$AH,'2か月一覧'!F$1,FALSE)+VLOOKUP($C252,'1か月一覧'!$A:$AH,'2か月一覧'!F$1,FALSE)</f>
        <v>53650</v>
      </c>
      <c r="G252" s="1">
        <f>VLOOKUP($B252,'1か月一覧'!$A:$AH,'2か月一覧'!G$1,FALSE)+VLOOKUP($C252,'1か月一覧'!$A:$AH,'2か月一覧'!G$1,FALSE)</f>
        <v>57548</v>
      </c>
      <c r="H252" s="1">
        <f>VLOOKUP($B252,'1か月一覧'!$A:$AH,'2か月一覧'!H$1,FALSE)+VLOOKUP($C252,'1か月一覧'!$A:$AH,'2か月一覧'!H$1,FALSE)</f>
        <v>57724</v>
      </c>
      <c r="I252" s="1">
        <f>VLOOKUP($B252,'1か月一覧'!$A:$AH,'2か月一覧'!I$1,FALSE)+VLOOKUP($C252,'1か月一覧'!$A:$AH,'2か月一覧'!I$1,FALSE)</f>
        <v>59088</v>
      </c>
      <c r="J252" s="1">
        <f>VLOOKUP($B252,'1か月一覧'!$A:$AH,'2か月一覧'!J$1,FALSE)+VLOOKUP($C252,'1か月一覧'!$A:$AH,'2か月一覧'!J$1,FALSE)</f>
        <v>60122</v>
      </c>
      <c r="K252" s="1">
        <f>VLOOKUP($B252,'1か月一覧'!$A:$AH,'2か月一覧'!K$1,FALSE)+VLOOKUP($C252,'1か月一覧'!$A:$AH,'2か月一覧'!K$1,FALSE)</f>
        <v>89778</v>
      </c>
      <c r="L252" s="1">
        <f>VLOOKUP($B252,'1か月一覧'!$A:$AH,'2か月一覧'!L$1,FALSE)+VLOOKUP($C252,'1か月一覧'!$A:$AH,'2か月一覧'!L$1,FALSE)</f>
        <v>91978</v>
      </c>
      <c r="M252" s="1">
        <f>VLOOKUP($B252,'1か月一覧'!$A:$AH,'2か月一覧'!M$1,FALSE)+VLOOKUP($C252,'1か月一覧'!$A:$AH,'2か月一覧'!M$1,FALSE)</f>
        <v>255878</v>
      </c>
      <c r="N252" s="1">
        <f>VLOOKUP($B252,'1か月一覧'!$A:$AH,'2か月一覧'!N$1,FALSE)+VLOOKUP($C252,'1か月一覧'!$A:$AH,'2か月一覧'!N$1,FALSE)</f>
        <v>54418</v>
      </c>
      <c r="O252" s="1">
        <f>VLOOKUP($B252,'1か月一覧'!$A:$AH,'2か月一覧'!O$1,FALSE)+VLOOKUP($C252,'1か月一覧'!$A:$AH,'2か月一覧'!O$1,FALSE)</f>
        <v>48774</v>
      </c>
      <c r="P252" s="1">
        <f>VLOOKUP($B252,'1か月一覧'!$A:$AH,'2か月一覧'!P$1,FALSE)+VLOOKUP($C252,'1か月一覧'!$A:$AH,'2か月一覧'!P$1,FALSE)</f>
        <v>48774</v>
      </c>
      <c r="Q252" s="1">
        <f>VLOOKUP($B252,'1か月一覧'!$A:$AH,'2か月一覧'!Q$1,FALSE)+VLOOKUP($C252,'1か月一覧'!$A:$AH,'2か月一覧'!Q$1,FALSE)</f>
        <v>48774</v>
      </c>
      <c r="R252" s="1">
        <f>VLOOKUP($B252,'1か月一覧'!$A:$AH,'2か月一覧'!R$1,FALSE)+VLOOKUP($C252,'1か月一覧'!$A:$AH,'2か月一覧'!R$1,FALSE)</f>
        <v>52318</v>
      </c>
      <c r="S252" s="1">
        <f>VLOOKUP($B252,'1か月一覧'!$A:$AH,'2か月一覧'!S$1,FALSE)+VLOOKUP($C252,'1か月一覧'!$A:$AH,'2か月一覧'!S$1,FALSE)</f>
        <v>52478</v>
      </c>
      <c r="T252" s="1">
        <f>VLOOKUP($B252,'1か月一覧'!$A:$AH,'2か月一覧'!T$1,FALSE)+VLOOKUP($C252,'1か月一覧'!$A:$AH,'2か月一覧'!T$1,FALSE)</f>
        <v>53718</v>
      </c>
      <c r="U252" s="1">
        <f>VLOOKUP($B252,'1か月一覧'!$A:$AH,'2か月一覧'!U$1,FALSE)+VLOOKUP($C252,'1か月一覧'!$A:$AH,'2か月一覧'!U$1,FALSE)</f>
        <v>54658</v>
      </c>
      <c r="V252" s="1">
        <f>VLOOKUP($B252,'1か月一覧'!$A:$AH,'2か月一覧'!V$1,FALSE)+VLOOKUP($C252,'1か月一覧'!$A:$AH,'2か月一覧'!V$1,FALSE)</f>
        <v>81618</v>
      </c>
      <c r="W252" s="1">
        <f>VLOOKUP($B252,'1か月一覧'!$A:$AH,'2か月一覧'!W$1,FALSE)+VLOOKUP($C252,'1か月一覧'!$A:$AH,'2か月一覧'!W$1,FALSE)</f>
        <v>83618</v>
      </c>
      <c r="X252" s="1">
        <f>VLOOKUP($B252,'1か月一覧'!$A:$AH,'2か月一覧'!X$1,FALSE)+VLOOKUP($C252,'1か月一覧'!$A:$AH,'2か月一覧'!X$1,FALSE)</f>
        <v>232618</v>
      </c>
      <c r="Y252" s="1">
        <f>VLOOKUP($B252,'1か月一覧'!$A:$AH,'2か月一覧'!Y$1,FALSE)+VLOOKUP($C252,'1か月一覧'!$A:$AH,'2か月一覧'!Y$1,FALSE)</f>
        <v>49472</v>
      </c>
      <c r="Z252" s="1">
        <f>VLOOKUP($B252,'1か月一覧'!$A:$AH,'2か月一覧'!Z$1,FALSE)+VLOOKUP($C252,'1か月一覧'!$A:$AH,'2か月一覧'!Z$1,FALSE)</f>
        <v>4876</v>
      </c>
      <c r="AA252" s="1">
        <f>VLOOKUP($B252,'1か月一覧'!$A:$AH,'2か月一覧'!AA$1,FALSE)+VLOOKUP($C252,'1か月一覧'!$A:$AH,'2か月一覧'!AA$1,FALSE)</f>
        <v>4876</v>
      </c>
      <c r="AB252" s="1">
        <f>VLOOKUP($B252,'1か月一覧'!$A:$AH,'2か月一覧'!AB$1,FALSE)+VLOOKUP($C252,'1か月一覧'!$A:$AH,'2か月一覧'!AB$1,FALSE)</f>
        <v>4876</v>
      </c>
      <c r="AC252" s="1">
        <f>VLOOKUP($B252,'1か月一覧'!$A:$AH,'2か月一覧'!AC$1,FALSE)+VLOOKUP($C252,'1か月一覧'!$A:$AH,'2か月一覧'!AC$1,FALSE)</f>
        <v>5230</v>
      </c>
      <c r="AD252" s="1">
        <f>VLOOKUP($B252,'1か月一覧'!$A:$AH,'2か月一覧'!AD$1,FALSE)+VLOOKUP($C252,'1か月一覧'!$A:$AH,'2か月一覧'!AD$1,FALSE)</f>
        <v>5246</v>
      </c>
      <c r="AE252" s="1">
        <f>VLOOKUP($B252,'1か月一覧'!$A:$AH,'2か月一覧'!AE$1,FALSE)+VLOOKUP($C252,'1か月一覧'!$A:$AH,'2か月一覧'!AE$1,FALSE)</f>
        <v>5370</v>
      </c>
      <c r="AF252" s="1">
        <f>VLOOKUP($B252,'1か月一覧'!$A:$AH,'2か月一覧'!AF$1,FALSE)+VLOOKUP($C252,'1か月一覧'!$A:$AH,'2か月一覧'!AF$1,FALSE)</f>
        <v>5464</v>
      </c>
      <c r="AG252" s="1">
        <f>VLOOKUP($B252,'1か月一覧'!$A:$AH,'2か月一覧'!AG$1,FALSE)+VLOOKUP($C252,'1か月一覧'!$A:$AH,'2か月一覧'!AG$1,FALSE)</f>
        <v>8160</v>
      </c>
      <c r="AH252" s="1">
        <f>VLOOKUP($B252,'1か月一覧'!$A:$AH,'2か月一覧'!AH$1,FALSE)+VLOOKUP($C252,'1か月一覧'!$A:$AH,'2か月一覧'!AH$1,FALSE)</f>
        <v>8360</v>
      </c>
      <c r="AI252" s="1">
        <f>VLOOKUP($B252,'1か月一覧'!$A:$AH,'2か月一覧'!AI$1,FALSE)+VLOOKUP($C252,'1か月一覧'!$A:$AH,'2か月一覧'!AI$1,FALSE)</f>
        <v>23260</v>
      </c>
      <c r="AJ252" s="1">
        <f>VLOOKUP($B252,'1か月一覧'!$A:$AH,'2か月一覧'!AJ$1,FALSE)+VLOOKUP($C252,'1か月一覧'!$A:$AH,'2か月一覧'!AJ$1,FALSE)</f>
        <v>4946</v>
      </c>
    </row>
    <row r="253" spans="1:36">
      <c r="A253" s="1">
        <v>249</v>
      </c>
      <c r="B253" s="1">
        <f t="shared" si="9"/>
        <v>125</v>
      </c>
      <c r="C253" s="1">
        <f t="shared" si="10"/>
        <v>124</v>
      </c>
      <c r="D253" s="1">
        <f>VLOOKUP($B253,'1か月一覧'!$A:$AH,'2か月一覧'!D$1,FALSE)+VLOOKUP($C253,'1か月一覧'!$A:$AH,'2か月一覧'!D$1,FALSE)</f>
        <v>53888</v>
      </c>
      <c r="E253" s="1">
        <f>VLOOKUP($B253,'1か月一覧'!$A:$AH,'2か月一覧'!E$1,FALSE)+VLOOKUP($C253,'1か月一覧'!$A:$AH,'2か月一覧'!E$1,FALSE)</f>
        <v>53888</v>
      </c>
      <c r="F253" s="1">
        <f>VLOOKUP($B253,'1か月一覧'!$A:$AH,'2か月一覧'!F$1,FALSE)+VLOOKUP($C253,'1か月一覧'!$A:$AH,'2か月一覧'!F$1,FALSE)</f>
        <v>53888</v>
      </c>
      <c r="G253" s="1">
        <f>VLOOKUP($B253,'1か月一覧'!$A:$AH,'2か月一覧'!G$1,FALSE)+VLOOKUP($C253,'1か月一覧'!$A:$AH,'2か月一覧'!G$1,FALSE)</f>
        <v>57786</v>
      </c>
      <c r="H253" s="1">
        <f>VLOOKUP($B253,'1か月一覧'!$A:$AH,'2か月一覧'!H$1,FALSE)+VLOOKUP($C253,'1か月一覧'!$A:$AH,'2か月一覧'!H$1,FALSE)</f>
        <v>57962</v>
      </c>
      <c r="I253" s="1">
        <f>VLOOKUP($B253,'1か月一覧'!$A:$AH,'2か月一覧'!I$1,FALSE)+VLOOKUP($C253,'1か月一覧'!$A:$AH,'2か月一覧'!I$1,FALSE)</f>
        <v>59326</v>
      </c>
      <c r="J253" s="1">
        <f>VLOOKUP($B253,'1か月一覧'!$A:$AH,'2か月一覧'!J$1,FALSE)+VLOOKUP($C253,'1か月一覧'!$A:$AH,'2か月一覧'!J$1,FALSE)</f>
        <v>60360</v>
      </c>
      <c r="K253" s="1">
        <f>VLOOKUP($B253,'1か月一覧'!$A:$AH,'2か月一覧'!K$1,FALSE)+VLOOKUP($C253,'1か月一覧'!$A:$AH,'2か月一覧'!K$1,FALSE)</f>
        <v>90016</v>
      </c>
      <c r="L253" s="1">
        <f>VLOOKUP($B253,'1か月一覧'!$A:$AH,'2か月一覧'!L$1,FALSE)+VLOOKUP($C253,'1か月一覧'!$A:$AH,'2か月一覧'!L$1,FALSE)</f>
        <v>92216</v>
      </c>
      <c r="M253" s="1">
        <f>VLOOKUP($B253,'1か月一覧'!$A:$AH,'2か月一覧'!M$1,FALSE)+VLOOKUP($C253,'1か月一覧'!$A:$AH,'2か月一覧'!M$1,FALSE)</f>
        <v>256116</v>
      </c>
      <c r="N253" s="1">
        <f>VLOOKUP($B253,'1か月一覧'!$A:$AH,'2か月一覧'!N$1,FALSE)+VLOOKUP($C253,'1か月一覧'!$A:$AH,'2か月一覧'!N$1,FALSE)</f>
        <v>54673</v>
      </c>
      <c r="O253" s="1">
        <f>VLOOKUP($B253,'1か月一覧'!$A:$AH,'2か月一覧'!O$1,FALSE)+VLOOKUP($C253,'1か月一覧'!$A:$AH,'2か月一覧'!O$1,FALSE)</f>
        <v>48990</v>
      </c>
      <c r="P253" s="1">
        <f>VLOOKUP($B253,'1か月一覧'!$A:$AH,'2か月一覧'!P$1,FALSE)+VLOOKUP($C253,'1か月一覧'!$A:$AH,'2か月一覧'!P$1,FALSE)</f>
        <v>48990</v>
      </c>
      <c r="Q253" s="1">
        <f>VLOOKUP($B253,'1か月一覧'!$A:$AH,'2か月一覧'!Q$1,FALSE)+VLOOKUP($C253,'1か月一覧'!$A:$AH,'2か月一覧'!Q$1,FALSE)</f>
        <v>48990</v>
      </c>
      <c r="R253" s="1">
        <f>VLOOKUP($B253,'1か月一覧'!$A:$AH,'2か月一覧'!R$1,FALSE)+VLOOKUP($C253,'1か月一覧'!$A:$AH,'2か月一覧'!R$1,FALSE)</f>
        <v>52534</v>
      </c>
      <c r="S253" s="1">
        <f>VLOOKUP($B253,'1か月一覧'!$A:$AH,'2か月一覧'!S$1,FALSE)+VLOOKUP($C253,'1か月一覧'!$A:$AH,'2か月一覧'!S$1,FALSE)</f>
        <v>52694</v>
      </c>
      <c r="T253" s="1">
        <f>VLOOKUP($B253,'1か月一覧'!$A:$AH,'2か月一覧'!T$1,FALSE)+VLOOKUP($C253,'1か月一覧'!$A:$AH,'2か月一覧'!T$1,FALSE)</f>
        <v>53934</v>
      </c>
      <c r="U253" s="1">
        <f>VLOOKUP($B253,'1か月一覧'!$A:$AH,'2か月一覧'!U$1,FALSE)+VLOOKUP($C253,'1か月一覧'!$A:$AH,'2か月一覧'!U$1,FALSE)</f>
        <v>54874</v>
      </c>
      <c r="V253" s="1">
        <f>VLOOKUP($B253,'1か月一覧'!$A:$AH,'2か月一覧'!V$1,FALSE)+VLOOKUP($C253,'1か月一覧'!$A:$AH,'2か月一覧'!V$1,FALSE)</f>
        <v>81834</v>
      </c>
      <c r="W253" s="1">
        <f>VLOOKUP($B253,'1か月一覧'!$A:$AH,'2か月一覧'!W$1,FALSE)+VLOOKUP($C253,'1か月一覧'!$A:$AH,'2か月一覧'!W$1,FALSE)</f>
        <v>83834</v>
      </c>
      <c r="X253" s="1">
        <f>VLOOKUP($B253,'1か月一覧'!$A:$AH,'2か月一覧'!X$1,FALSE)+VLOOKUP($C253,'1か月一覧'!$A:$AH,'2か月一覧'!X$1,FALSE)</f>
        <v>232834</v>
      </c>
      <c r="Y253" s="1">
        <f>VLOOKUP($B253,'1か月一覧'!$A:$AH,'2か月一覧'!Y$1,FALSE)+VLOOKUP($C253,'1か月一覧'!$A:$AH,'2か月一覧'!Y$1,FALSE)</f>
        <v>49704</v>
      </c>
      <c r="Z253" s="1">
        <f>VLOOKUP($B253,'1か月一覧'!$A:$AH,'2か月一覧'!Z$1,FALSE)+VLOOKUP($C253,'1か月一覧'!$A:$AH,'2か月一覧'!Z$1,FALSE)</f>
        <v>4898</v>
      </c>
      <c r="AA253" s="1">
        <f>VLOOKUP($B253,'1か月一覧'!$A:$AH,'2か月一覧'!AA$1,FALSE)+VLOOKUP($C253,'1か月一覧'!$A:$AH,'2か月一覧'!AA$1,FALSE)</f>
        <v>4898</v>
      </c>
      <c r="AB253" s="1">
        <f>VLOOKUP($B253,'1か月一覧'!$A:$AH,'2か月一覧'!AB$1,FALSE)+VLOOKUP($C253,'1か月一覧'!$A:$AH,'2か月一覧'!AB$1,FALSE)</f>
        <v>4898</v>
      </c>
      <c r="AC253" s="1">
        <f>VLOOKUP($B253,'1か月一覧'!$A:$AH,'2か月一覧'!AC$1,FALSE)+VLOOKUP($C253,'1か月一覧'!$A:$AH,'2か月一覧'!AC$1,FALSE)</f>
        <v>5252</v>
      </c>
      <c r="AD253" s="1">
        <f>VLOOKUP($B253,'1か月一覧'!$A:$AH,'2か月一覧'!AD$1,FALSE)+VLOOKUP($C253,'1か月一覧'!$A:$AH,'2か月一覧'!AD$1,FALSE)</f>
        <v>5268</v>
      </c>
      <c r="AE253" s="1">
        <f>VLOOKUP($B253,'1か月一覧'!$A:$AH,'2か月一覧'!AE$1,FALSE)+VLOOKUP($C253,'1か月一覧'!$A:$AH,'2か月一覧'!AE$1,FALSE)</f>
        <v>5392</v>
      </c>
      <c r="AF253" s="1">
        <f>VLOOKUP($B253,'1か月一覧'!$A:$AH,'2か月一覧'!AF$1,FALSE)+VLOOKUP($C253,'1か月一覧'!$A:$AH,'2か月一覧'!AF$1,FALSE)</f>
        <v>5486</v>
      </c>
      <c r="AG253" s="1">
        <f>VLOOKUP($B253,'1か月一覧'!$A:$AH,'2か月一覧'!AG$1,FALSE)+VLOOKUP($C253,'1か月一覧'!$A:$AH,'2か月一覧'!AG$1,FALSE)</f>
        <v>8182</v>
      </c>
      <c r="AH253" s="1">
        <f>VLOOKUP($B253,'1か月一覧'!$A:$AH,'2か月一覧'!AH$1,FALSE)+VLOOKUP($C253,'1か月一覧'!$A:$AH,'2か月一覧'!AH$1,FALSE)</f>
        <v>8382</v>
      </c>
      <c r="AI253" s="1">
        <f>VLOOKUP($B253,'1か月一覧'!$A:$AH,'2か月一覧'!AI$1,FALSE)+VLOOKUP($C253,'1か月一覧'!$A:$AH,'2か月一覧'!AI$1,FALSE)</f>
        <v>23282</v>
      </c>
      <c r="AJ253" s="1">
        <f>VLOOKUP($B253,'1か月一覧'!$A:$AH,'2か月一覧'!AJ$1,FALSE)+VLOOKUP($C253,'1か月一覧'!$A:$AH,'2か月一覧'!AJ$1,FALSE)</f>
        <v>4969</v>
      </c>
    </row>
    <row r="254" spans="1:36">
      <c r="A254" s="1">
        <v>250</v>
      </c>
      <c r="B254" s="1">
        <f t="shared" si="9"/>
        <v>125</v>
      </c>
      <c r="C254" s="1">
        <f t="shared" si="10"/>
        <v>125</v>
      </c>
      <c r="D254" s="1">
        <f>VLOOKUP($B254,'1か月一覧'!$A:$AH,'2か月一覧'!D$1,FALSE)+VLOOKUP($C254,'1か月一覧'!$A:$AH,'2か月一覧'!D$1,FALSE)</f>
        <v>54126</v>
      </c>
      <c r="E254" s="1">
        <f>VLOOKUP($B254,'1か月一覧'!$A:$AH,'2か月一覧'!E$1,FALSE)+VLOOKUP($C254,'1か月一覧'!$A:$AH,'2か月一覧'!E$1,FALSE)</f>
        <v>54126</v>
      </c>
      <c r="F254" s="1">
        <f>VLOOKUP($B254,'1か月一覧'!$A:$AH,'2か月一覧'!F$1,FALSE)+VLOOKUP($C254,'1か月一覧'!$A:$AH,'2か月一覧'!F$1,FALSE)</f>
        <v>54126</v>
      </c>
      <c r="G254" s="1">
        <f>VLOOKUP($B254,'1か月一覧'!$A:$AH,'2か月一覧'!G$1,FALSE)+VLOOKUP($C254,'1か月一覧'!$A:$AH,'2か月一覧'!G$1,FALSE)</f>
        <v>58024</v>
      </c>
      <c r="H254" s="1">
        <f>VLOOKUP($B254,'1か月一覧'!$A:$AH,'2か月一覧'!H$1,FALSE)+VLOOKUP($C254,'1か月一覧'!$A:$AH,'2か月一覧'!H$1,FALSE)</f>
        <v>58200</v>
      </c>
      <c r="I254" s="1">
        <f>VLOOKUP($B254,'1か月一覧'!$A:$AH,'2か月一覧'!I$1,FALSE)+VLOOKUP($C254,'1か月一覧'!$A:$AH,'2か月一覧'!I$1,FALSE)</f>
        <v>59564</v>
      </c>
      <c r="J254" s="1">
        <f>VLOOKUP($B254,'1か月一覧'!$A:$AH,'2か月一覧'!J$1,FALSE)+VLOOKUP($C254,'1か月一覧'!$A:$AH,'2か月一覧'!J$1,FALSE)</f>
        <v>60598</v>
      </c>
      <c r="K254" s="1">
        <f>VLOOKUP($B254,'1か月一覧'!$A:$AH,'2か月一覧'!K$1,FALSE)+VLOOKUP($C254,'1か月一覧'!$A:$AH,'2か月一覧'!K$1,FALSE)</f>
        <v>90254</v>
      </c>
      <c r="L254" s="1">
        <f>VLOOKUP($B254,'1か月一覧'!$A:$AH,'2か月一覧'!L$1,FALSE)+VLOOKUP($C254,'1か月一覧'!$A:$AH,'2か月一覧'!L$1,FALSE)</f>
        <v>92454</v>
      </c>
      <c r="M254" s="1">
        <f>VLOOKUP($B254,'1か月一覧'!$A:$AH,'2か月一覧'!M$1,FALSE)+VLOOKUP($C254,'1か月一覧'!$A:$AH,'2か月一覧'!M$1,FALSE)</f>
        <v>256354</v>
      </c>
      <c r="N254" s="1">
        <f>VLOOKUP($B254,'1か月一覧'!$A:$AH,'2か月一覧'!N$1,FALSE)+VLOOKUP($C254,'1か月一覧'!$A:$AH,'2か月一覧'!N$1,FALSE)</f>
        <v>54928</v>
      </c>
      <c r="O254" s="1">
        <f>VLOOKUP($B254,'1か月一覧'!$A:$AH,'2か月一覧'!O$1,FALSE)+VLOOKUP($C254,'1か月一覧'!$A:$AH,'2か月一覧'!O$1,FALSE)</f>
        <v>49206</v>
      </c>
      <c r="P254" s="1">
        <f>VLOOKUP($B254,'1か月一覧'!$A:$AH,'2か月一覧'!P$1,FALSE)+VLOOKUP($C254,'1か月一覧'!$A:$AH,'2か月一覧'!P$1,FALSE)</f>
        <v>49206</v>
      </c>
      <c r="Q254" s="1">
        <f>VLOOKUP($B254,'1か月一覧'!$A:$AH,'2か月一覧'!Q$1,FALSE)+VLOOKUP($C254,'1か月一覧'!$A:$AH,'2か月一覧'!Q$1,FALSE)</f>
        <v>49206</v>
      </c>
      <c r="R254" s="1">
        <f>VLOOKUP($B254,'1か月一覧'!$A:$AH,'2か月一覧'!R$1,FALSE)+VLOOKUP($C254,'1か月一覧'!$A:$AH,'2か月一覧'!R$1,FALSE)</f>
        <v>52750</v>
      </c>
      <c r="S254" s="1">
        <f>VLOOKUP($B254,'1か月一覧'!$A:$AH,'2か月一覧'!S$1,FALSE)+VLOOKUP($C254,'1か月一覧'!$A:$AH,'2か月一覧'!S$1,FALSE)</f>
        <v>52910</v>
      </c>
      <c r="T254" s="1">
        <f>VLOOKUP($B254,'1か月一覧'!$A:$AH,'2か月一覧'!T$1,FALSE)+VLOOKUP($C254,'1か月一覧'!$A:$AH,'2か月一覧'!T$1,FALSE)</f>
        <v>54150</v>
      </c>
      <c r="U254" s="1">
        <f>VLOOKUP($B254,'1か月一覧'!$A:$AH,'2か月一覧'!U$1,FALSE)+VLOOKUP($C254,'1か月一覧'!$A:$AH,'2か月一覧'!U$1,FALSE)</f>
        <v>55090</v>
      </c>
      <c r="V254" s="1">
        <f>VLOOKUP($B254,'1か月一覧'!$A:$AH,'2か月一覧'!V$1,FALSE)+VLOOKUP($C254,'1か月一覧'!$A:$AH,'2か月一覧'!V$1,FALSE)</f>
        <v>82050</v>
      </c>
      <c r="W254" s="1">
        <f>VLOOKUP($B254,'1か月一覧'!$A:$AH,'2か月一覧'!W$1,FALSE)+VLOOKUP($C254,'1か月一覧'!$A:$AH,'2か月一覧'!W$1,FALSE)</f>
        <v>84050</v>
      </c>
      <c r="X254" s="1">
        <f>VLOOKUP($B254,'1か月一覧'!$A:$AH,'2か月一覧'!X$1,FALSE)+VLOOKUP($C254,'1か月一覧'!$A:$AH,'2か月一覧'!X$1,FALSE)</f>
        <v>233050</v>
      </c>
      <c r="Y254" s="1">
        <f>VLOOKUP($B254,'1か月一覧'!$A:$AH,'2か月一覧'!Y$1,FALSE)+VLOOKUP($C254,'1か月一覧'!$A:$AH,'2か月一覧'!Y$1,FALSE)</f>
        <v>49936</v>
      </c>
      <c r="Z254" s="1">
        <f>VLOOKUP($B254,'1か月一覧'!$A:$AH,'2か月一覧'!Z$1,FALSE)+VLOOKUP($C254,'1か月一覧'!$A:$AH,'2か月一覧'!Z$1,FALSE)</f>
        <v>4920</v>
      </c>
      <c r="AA254" s="1">
        <f>VLOOKUP($B254,'1か月一覧'!$A:$AH,'2か月一覧'!AA$1,FALSE)+VLOOKUP($C254,'1か月一覧'!$A:$AH,'2か月一覧'!AA$1,FALSE)</f>
        <v>4920</v>
      </c>
      <c r="AB254" s="1">
        <f>VLOOKUP($B254,'1か月一覧'!$A:$AH,'2か月一覧'!AB$1,FALSE)+VLOOKUP($C254,'1か月一覧'!$A:$AH,'2か月一覧'!AB$1,FALSE)</f>
        <v>4920</v>
      </c>
      <c r="AC254" s="1">
        <f>VLOOKUP($B254,'1か月一覧'!$A:$AH,'2か月一覧'!AC$1,FALSE)+VLOOKUP($C254,'1か月一覧'!$A:$AH,'2か月一覧'!AC$1,FALSE)</f>
        <v>5274</v>
      </c>
      <c r="AD254" s="1">
        <f>VLOOKUP($B254,'1か月一覧'!$A:$AH,'2か月一覧'!AD$1,FALSE)+VLOOKUP($C254,'1か月一覧'!$A:$AH,'2か月一覧'!AD$1,FALSE)</f>
        <v>5290</v>
      </c>
      <c r="AE254" s="1">
        <f>VLOOKUP($B254,'1か月一覧'!$A:$AH,'2か月一覧'!AE$1,FALSE)+VLOOKUP($C254,'1か月一覧'!$A:$AH,'2か月一覧'!AE$1,FALSE)</f>
        <v>5414</v>
      </c>
      <c r="AF254" s="1">
        <f>VLOOKUP($B254,'1か月一覧'!$A:$AH,'2か月一覧'!AF$1,FALSE)+VLOOKUP($C254,'1か月一覧'!$A:$AH,'2か月一覧'!AF$1,FALSE)</f>
        <v>5508</v>
      </c>
      <c r="AG254" s="1">
        <f>VLOOKUP($B254,'1か月一覧'!$A:$AH,'2か月一覧'!AG$1,FALSE)+VLOOKUP($C254,'1か月一覧'!$A:$AH,'2か月一覧'!AG$1,FALSE)</f>
        <v>8204</v>
      </c>
      <c r="AH254" s="1">
        <f>VLOOKUP($B254,'1か月一覧'!$A:$AH,'2か月一覧'!AH$1,FALSE)+VLOOKUP($C254,'1か月一覧'!$A:$AH,'2か月一覧'!AH$1,FALSE)</f>
        <v>8404</v>
      </c>
      <c r="AI254" s="1">
        <f>VLOOKUP($B254,'1か月一覧'!$A:$AH,'2か月一覧'!AI$1,FALSE)+VLOOKUP($C254,'1か月一覧'!$A:$AH,'2か月一覧'!AI$1,FALSE)</f>
        <v>23304</v>
      </c>
      <c r="AJ254" s="1">
        <f>VLOOKUP($B254,'1か月一覧'!$A:$AH,'2か月一覧'!AJ$1,FALSE)+VLOOKUP($C254,'1か月一覧'!$A:$AH,'2か月一覧'!AJ$1,FALSE)</f>
        <v>4992</v>
      </c>
    </row>
    <row r="255" spans="1:36">
      <c r="A255" s="1">
        <v>251</v>
      </c>
      <c r="B255" s="1">
        <f t="shared" si="9"/>
        <v>126</v>
      </c>
      <c r="C255" s="1">
        <f t="shared" si="10"/>
        <v>125</v>
      </c>
      <c r="D255" s="1">
        <f>VLOOKUP($B255,'1か月一覧'!$A:$AH,'2か月一覧'!D$1,FALSE)+VLOOKUP($C255,'1か月一覧'!$A:$AH,'2か月一覧'!D$1,FALSE)</f>
        <v>54363</v>
      </c>
      <c r="E255" s="1">
        <f>VLOOKUP($B255,'1か月一覧'!$A:$AH,'2か月一覧'!E$1,FALSE)+VLOOKUP($C255,'1か月一覧'!$A:$AH,'2か月一覧'!E$1,FALSE)</f>
        <v>54363</v>
      </c>
      <c r="F255" s="1">
        <f>VLOOKUP($B255,'1か月一覧'!$A:$AH,'2か月一覧'!F$1,FALSE)+VLOOKUP($C255,'1か月一覧'!$A:$AH,'2か月一覧'!F$1,FALSE)</f>
        <v>54363</v>
      </c>
      <c r="G255" s="1">
        <f>VLOOKUP($B255,'1か月一覧'!$A:$AH,'2か月一覧'!G$1,FALSE)+VLOOKUP($C255,'1か月一覧'!$A:$AH,'2か月一覧'!G$1,FALSE)</f>
        <v>58262</v>
      </c>
      <c r="H255" s="1">
        <f>VLOOKUP($B255,'1か月一覧'!$A:$AH,'2か月一覧'!H$1,FALSE)+VLOOKUP($C255,'1か月一覧'!$A:$AH,'2か月一覧'!H$1,FALSE)</f>
        <v>58438</v>
      </c>
      <c r="I255" s="1">
        <f>VLOOKUP($B255,'1か月一覧'!$A:$AH,'2か月一覧'!I$1,FALSE)+VLOOKUP($C255,'1か月一覧'!$A:$AH,'2か月一覧'!I$1,FALSE)</f>
        <v>59802</v>
      </c>
      <c r="J255" s="1">
        <f>VLOOKUP($B255,'1か月一覧'!$A:$AH,'2か月一覧'!J$1,FALSE)+VLOOKUP($C255,'1か月一覧'!$A:$AH,'2か月一覧'!J$1,FALSE)</f>
        <v>60836</v>
      </c>
      <c r="K255" s="1">
        <f>VLOOKUP($B255,'1か月一覧'!$A:$AH,'2か月一覧'!K$1,FALSE)+VLOOKUP($C255,'1か月一覧'!$A:$AH,'2か月一覧'!K$1,FALSE)</f>
        <v>90492</v>
      </c>
      <c r="L255" s="1">
        <f>VLOOKUP($B255,'1か月一覧'!$A:$AH,'2か月一覧'!L$1,FALSE)+VLOOKUP($C255,'1か月一覧'!$A:$AH,'2か月一覧'!L$1,FALSE)</f>
        <v>92692</v>
      </c>
      <c r="M255" s="1">
        <f>VLOOKUP($B255,'1か月一覧'!$A:$AH,'2か月一覧'!M$1,FALSE)+VLOOKUP($C255,'1か月一覧'!$A:$AH,'2か月一覧'!M$1,FALSE)</f>
        <v>256592</v>
      </c>
      <c r="N255" s="1">
        <f>VLOOKUP($B255,'1か月一覧'!$A:$AH,'2か月一覧'!N$1,FALSE)+VLOOKUP($C255,'1か月一覧'!$A:$AH,'2か月一覧'!N$1,FALSE)</f>
        <v>55184</v>
      </c>
      <c r="O255" s="1">
        <f>VLOOKUP($B255,'1か月一覧'!$A:$AH,'2か月一覧'!O$1,FALSE)+VLOOKUP($C255,'1か月一覧'!$A:$AH,'2か月一覧'!O$1,FALSE)</f>
        <v>49422</v>
      </c>
      <c r="P255" s="1">
        <f>VLOOKUP($B255,'1か月一覧'!$A:$AH,'2か月一覧'!P$1,FALSE)+VLOOKUP($C255,'1か月一覧'!$A:$AH,'2か月一覧'!P$1,FALSE)</f>
        <v>49422</v>
      </c>
      <c r="Q255" s="1">
        <f>VLOOKUP($B255,'1か月一覧'!$A:$AH,'2か月一覧'!Q$1,FALSE)+VLOOKUP($C255,'1か月一覧'!$A:$AH,'2か月一覧'!Q$1,FALSE)</f>
        <v>49422</v>
      </c>
      <c r="R255" s="1">
        <f>VLOOKUP($B255,'1か月一覧'!$A:$AH,'2か月一覧'!R$1,FALSE)+VLOOKUP($C255,'1か月一覧'!$A:$AH,'2か月一覧'!R$1,FALSE)</f>
        <v>52966</v>
      </c>
      <c r="S255" s="1">
        <f>VLOOKUP($B255,'1か月一覧'!$A:$AH,'2か月一覧'!S$1,FALSE)+VLOOKUP($C255,'1か月一覧'!$A:$AH,'2か月一覧'!S$1,FALSE)</f>
        <v>53126</v>
      </c>
      <c r="T255" s="1">
        <f>VLOOKUP($B255,'1か月一覧'!$A:$AH,'2か月一覧'!T$1,FALSE)+VLOOKUP($C255,'1か月一覧'!$A:$AH,'2か月一覧'!T$1,FALSE)</f>
        <v>54366</v>
      </c>
      <c r="U255" s="1">
        <f>VLOOKUP($B255,'1か月一覧'!$A:$AH,'2か月一覧'!U$1,FALSE)+VLOOKUP($C255,'1か月一覧'!$A:$AH,'2か月一覧'!U$1,FALSE)</f>
        <v>55306</v>
      </c>
      <c r="V255" s="1">
        <f>VLOOKUP($B255,'1か月一覧'!$A:$AH,'2か月一覧'!V$1,FALSE)+VLOOKUP($C255,'1か月一覧'!$A:$AH,'2か月一覧'!V$1,FALSE)</f>
        <v>82266</v>
      </c>
      <c r="W255" s="1">
        <f>VLOOKUP($B255,'1か月一覧'!$A:$AH,'2か月一覧'!W$1,FALSE)+VLOOKUP($C255,'1か月一覧'!$A:$AH,'2か月一覧'!W$1,FALSE)</f>
        <v>84266</v>
      </c>
      <c r="X255" s="1">
        <f>VLOOKUP($B255,'1か月一覧'!$A:$AH,'2か月一覧'!X$1,FALSE)+VLOOKUP($C255,'1か月一覧'!$A:$AH,'2か月一覧'!X$1,FALSE)</f>
        <v>233266</v>
      </c>
      <c r="Y255" s="1">
        <f>VLOOKUP($B255,'1か月一覧'!$A:$AH,'2か月一覧'!Y$1,FALSE)+VLOOKUP($C255,'1か月一覧'!$A:$AH,'2か月一覧'!Y$1,FALSE)</f>
        <v>50168</v>
      </c>
      <c r="Z255" s="1">
        <f>VLOOKUP($B255,'1か月一覧'!$A:$AH,'2か月一覧'!Z$1,FALSE)+VLOOKUP($C255,'1か月一覧'!$A:$AH,'2か月一覧'!Z$1,FALSE)</f>
        <v>4941</v>
      </c>
      <c r="AA255" s="1">
        <f>VLOOKUP($B255,'1か月一覧'!$A:$AH,'2か月一覧'!AA$1,FALSE)+VLOOKUP($C255,'1か月一覧'!$A:$AH,'2か月一覧'!AA$1,FALSE)</f>
        <v>4941</v>
      </c>
      <c r="AB255" s="1">
        <f>VLOOKUP($B255,'1か月一覧'!$A:$AH,'2か月一覧'!AB$1,FALSE)+VLOOKUP($C255,'1か月一覧'!$A:$AH,'2か月一覧'!AB$1,FALSE)</f>
        <v>4941</v>
      </c>
      <c r="AC255" s="1">
        <f>VLOOKUP($B255,'1か月一覧'!$A:$AH,'2か月一覧'!AC$1,FALSE)+VLOOKUP($C255,'1か月一覧'!$A:$AH,'2か月一覧'!AC$1,FALSE)</f>
        <v>5296</v>
      </c>
      <c r="AD255" s="1">
        <f>VLOOKUP($B255,'1か月一覧'!$A:$AH,'2か月一覧'!AD$1,FALSE)+VLOOKUP($C255,'1か月一覧'!$A:$AH,'2か月一覧'!AD$1,FALSE)</f>
        <v>5312</v>
      </c>
      <c r="AE255" s="1">
        <f>VLOOKUP($B255,'1か月一覧'!$A:$AH,'2か月一覧'!AE$1,FALSE)+VLOOKUP($C255,'1か月一覧'!$A:$AH,'2か月一覧'!AE$1,FALSE)</f>
        <v>5436</v>
      </c>
      <c r="AF255" s="1">
        <f>VLOOKUP($B255,'1か月一覧'!$A:$AH,'2か月一覧'!AF$1,FALSE)+VLOOKUP($C255,'1か月一覧'!$A:$AH,'2か月一覧'!AF$1,FALSE)</f>
        <v>5530</v>
      </c>
      <c r="AG255" s="1">
        <f>VLOOKUP($B255,'1か月一覧'!$A:$AH,'2か月一覧'!AG$1,FALSE)+VLOOKUP($C255,'1か月一覧'!$A:$AH,'2か月一覧'!AG$1,FALSE)</f>
        <v>8226</v>
      </c>
      <c r="AH255" s="1">
        <f>VLOOKUP($B255,'1か月一覧'!$A:$AH,'2か月一覧'!AH$1,FALSE)+VLOOKUP($C255,'1か月一覧'!$A:$AH,'2か月一覧'!AH$1,FALSE)</f>
        <v>8426</v>
      </c>
      <c r="AI255" s="1">
        <f>VLOOKUP($B255,'1か月一覧'!$A:$AH,'2か月一覧'!AI$1,FALSE)+VLOOKUP($C255,'1か月一覧'!$A:$AH,'2か月一覧'!AI$1,FALSE)</f>
        <v>23326</v>
      </c>
      <c r="AJ255" s="1">
        <f>VLOOKUP($B255,'1か月一覧'!$A:$AH,'2か月一覧'!AJ$1,FALSE)+VLOOKUP($C255,'1か月一覧'!$A:$AH,'2か月一覧'!AJ$1,FALSE)</f>
        <v>5016</v>
      </c>
    </row>
    <row r="256" spans="1:36">
      <c r="A256" s="1">
        <v>252</v>
      </c>
      <c r="B256" s="1">
        <f t="shared" si="9"/>
        <v>126</v>
      </c>
      <c r="C256" s="1">
        <f t="shared" si="10"/>
        <v>126</v>
      </c>
      <c r="D256" s="1">
        <f>VLOOKUP($B256,'1か月一覧'!$A:$AH,'2か月一覧'!D$1,FALSE)+VLOOKUP($C256,'1か月一覧'!$A:$AH,'2か月一覧'!D$1,FALSE)</f>
        <v>54600</v>
      </c>
      <c r="E256" s="1">
        <f>VLOOKUP($B256,'1か月一覧'!$A:$AH,'2か月一覧'!E$1,FALSE)+VLOOKUP($C256,'1か月一覧'!$A:$AH,'2か月一覧'!E$1,FALSE)</f>
        <v>54600</v>
      </c>
      <c r="F256" s="1">
        <f>VLOOKUP($B256,'1か月一覧'!$A:$AH,'2か月一覧'!F$1,FALSE)+VLOOKUP($C256,'1か月一覧'!$A:$AH,'2か月一覧'!F$1,FALSE)</f>
        <v>54600</v>
      </c>
      <c r="G256" s="1">
        <f>VLOOKUP($B256,'1か月一覧'!$A:$AH,'2か月一覧'!G$1,FALSE)+VLOOKUP($C256,'1か月一覧'!$A:$AH,'2か月一覧'!G$1,FALSE)</f>
        <v>58500</v>
      </c>
      <c r="H256" s="1">
        <f>VLOOKUP($B256,'1か月一覧'!$A:$AH,'2か月一覧'!H$1,FALSE)+VLOOKUP($C256,'1か月一覧'!$A:$AH,'2か月一覧'!H$1,FALSE)</f>
        <v>58676</v>
      </c>
      <c r="I256" s="1">
        <f>VLOOKUP($B256,'1か月一覧'!$A:$AH,'2か月一覧'!I$1,FALSE)+VLOOKUP($C256,'1か月一覧'!$A:$AH,'2か月一覧'!I$1,FALSE)</f>
        <v>60040</v>
      </c>
      <c r="J256" s="1">
        <f>VLOOKUP($B256,'1か月一覧'!$A:$AH,'2か月一覧'!J$1,FALSE)+VLOOKUP($C256,'1か月一覧'!$A:$AH,'2か月一覧'!J$1,FALSE)</f>
        <v>61074</v>
      </c>
      <c r="K256" s="1">
        <f>VLOOKUP($B256,'1か月一覧'!$A:$AH,'2か月一覧'!K$1,FALSE)+VLOOKUP($C256,'1か月一覧'!$A:$AH,'2か月一覧'!K$1,FALSE)</f>
        <v>90730</v>
      </c>
      <c r="L256" s="1">
        <f>VLOOKUP($B256,'1か月一覧'!$A:$AH,'2か月一覧'!L$1,FALSE)+VLOOKUP($C256,'1か月一覧'!$A:$AH,'2か月一覧'!L$1,FALSE)</f>
        <v>92930</v>
      </c>
      <c r="M256" s="1">
        <f>VLOOKUP($B256,'1か月一覧'!$A:$AH,'2か月一覧'!M$1,FALSE)+VLOOKUP($C256,'1か月一覧'!$A:$AH,'2か月一覧'!M$1,FALSE)</f>
        <v>256830</v>
      </c>
      <c r="N256" s="1">
        <f>VLOOKUP($B256,'1か月一覧'!$A:$AH,'2か月一覧'!N$1,FALSE)+VLOOKUP($C256,'1か月一覧'!$A:$AH,'2か月一覧'!N$1,FALSE)</f>
        <v>55440</v>
      </c>
      <c r="O256" s="1">
        <f>VLOOKUP($B256,'1か月一覧'!$A:$AH,'2か月一覧'!O$1,FALSE)+VLOOKUP($C256,'1か月一覧'!$A:$AH,'2か月一覧'!O$1,FALSE)</f>
        <v>49638</v>
      </c>
      <c r="P256" s="1">
        <f>VLOOKUP($B256,'1か月一覧'!$A:$AH,'2か月一覧'!P$1,FALSE)+VLOOKUP($C256,'1か月一覧'!$A:$AH,'2か月一覧'!P$1,FALSE)</f>
        <v>49638</v>
      </c>
      <c r="Q256" s="1">
        <f>VLOOKUP($B256,'1か月一覧'!$A:$AH,'2か月一覧'!Q$1,FALSE)+VLOOKUP($C256,'1か月一覧'!$A:$AH,'2か月一覧'!Q$1,FALSE)</f>
        <v>49638</v>
      </c>
      <c r="R256" s="1">
        <f>VLOOKUP($B256,'1か月一覧'!$A:$AH,'2か月一覧'!R$1,FALSE)+VLOOKUP($C256,'1か月一覧'!$A:$AH,'2か月一覧'!R$1,FALSE)</f>
        <v>53182</v>
      </c>
      <c r="S256" s="1">
        <f>VLOOKUP($B256,'1か月一覧'!$A:$AH,'2か月一覧'!S$1,FALSE)+VLOOKUP($C256,'1か月一覧'!$A:$AH,'2か月一覧'!S$1,FALSE)</f>
        <v>53342</v>
      </c>
      <c r="T256" s="1">
        <f>VLOOKUP($B256,'1か月一覧'!$A:$AH,'2か月一覧'!T$1,FALSE)+VLOOKUP($C256,'1か月一覧'!$A:$AH,'2か月一覧'!T$1,FALSE)</f>
        <v>54582</v>
      </c>
      <c r="U256" s="1">
        <f>VLOOKUP($B256,'1か月一覧'!$A:$AH,'2か月一覧'!U$1,FALSE)+VLOOKUP($C256,'1か月一覧'!$A:$AH,'2か月一覧'!U$1,FALSE)</f>
        <v>55522</v>
      </c>
      <c r="V256" s="1">
        <f>VLOOKUP($B256,'1か月一覧'!$A:$AH,'2か月一覧'!V$1,FALSE)+VLOOKUP($C256,'1か月一覧'!$A:$AH,'2か月一覧'!V$1,FALSE)</f>
        <v>82482</v>
      </c>
      <c r="W256" s="1">
        <f>VLOOKUP($B256,'1か月一覧'!$A:$AH,'2か月一覧'!W$1,FALSE)+VLOOKUP($C256,'1か月一覧'!$A:$AH,'2か月一覧'!W$1,FALSE)</f>
        <v>84482</v>
      </c>
      <c r="X256" s="1">
        <f>VLOOKUP($B256,'1か月一覧'!$A:$AH,'2か月一覧'!X$1,FALSE)+VLOOKUP($C256,'1か月一覧'!$A:$AH,'2か月一覧'!X$1,FALSE)</f>
        <v>233482</v>
      </c>
      <c r="Y256" s="1">
        <f>VLOOKUP($B256,'1か月一覧'!$A:$AH,'2か月一覧'!Y$1,FALSE)+VLOOKUP($C256,'1か月一覧'!$A:$AH,'2か月一覧'!Y$1,FALSE)</f>
        <v>50400</v>
      </c>
      <c r="Z256" s="1">
        <f>VLOOKUP($B256,'1か月一覧'!$A:$AH,'2か月一覧'!Z$1,FALSE)+VLOOKUP($C256,'1か月一覧'!$A:$AH,'2か月一覧'!Z$1,FALSE)</f>
        <v>4962</v>
      </c>
      <c r="AA256" s="1">
        <f>VLOOKUP($B256,'1か月一覧'!$A:$AH,'2か月一覧'!AA$1,FALSE)+VLOOKUP($C256,'1か月一覧'!$A:$AH,'2か月一覧'!AA$1,FALSE)</f>
        <v>4962</v>
      </c>
      <c r="AB256" s="1">
        <f>VLOOKUP($B256,'1か月一覧'!$A:$AH,'2か月一覧'!AB$1,FALSE)+VLOOKUP($C256,'1か月一覧'!$A:$AH,'2か月一覧'!AB$1,FALSE)</f>
        <v>4962</v>
      </c>
      <c r="AC256" s="1">
        <f>VLOOKUP($B256,'1か月一覧'!$A:$AH,'2か月一覧'!AC$1,FALSE)+VLOOKUP($C256,'1か月一覧'!$A:$AH,'2か月一覧'!AC$1,FALSE)</f>
        <v>5318</v>
      </c>
      <c r="AD256" s="1">
        <f>VLOOKUP($B256,'1か月一覧'!$A:$AH,'2か月一覧'!AD$1,FALSE)+VLOOKUP($C256,'1か月一覧'!$A:$AH,'2か月一覧'!AD$1,FALSE)</f>
        <v>5334</v>
      </c>
      <c r="AE256" s="1">
        <f>VLOOKUP($B256,'1か月一覧'!$A:$AH,'2か月一覧'!AE$1,FALSE)+VLOOKUP($C256,'1か月一覧'!$A:$AH,'2か月一覧'!AE$1,FALSE)</f>
        <v>5458</v>
      </c>
      <c r="AF256" s="1">
        <f>VLOOKUP($B256,'1か月一覧'!$A:$AH,'2か月一覧'!AF$1,FALSE)+VLOOKUP($C256,'1か月一覧'!$A:$AH,'2か月一覧'!AF$1,FALSE)</f>
        <v>5552</v>
      </c>
      <c r="AG256" s="1">
        <f>VLOOKUP($B256,'1か月一覧'!$A:$AH,'2か月一覧'!AG$1,FALSE)+VLOOKUP($C256,'1か月一覧'!$A:$AH,'2か月一覧'!AG$1,FALSE)</f>
        <v>8248</v>
      </c>
      <c r="AH256" s="1">
        <f>VLOOKUP($B256,'1か月一覧'!$A:$AH,'2か月一覧'!AH$1,FALSE)+VLOOKUP($C256,'1か月一覧'!$A:$AH,'2か月一覧'!AH$1,FALSE)</f>
        <v>8448</v>
      </c>
      <c r="AI256" s="1">
        <f>VLOOKUP($B256,'1か月一覧'!$A:$AH,'2か月一覧'!AI$1,FALSE)+VLOOKUP($C256,'1か月一覧'!$A:$AH,'2か月一覧'!AI$1,FALSE)</f>
        <v>23348</v>
      </c>
      <c r="AJ256" s="1">
        <f>VLOOKUP($B256,'1か月一覧'!$A:$AH,'2か月一覧'!AJ$1,FALSE)+VLOOKUP($C256,'1か月一覧'!$A:$AH,'2か月一覧'!AJ$1,FALSE)</f>
        <v>5040</v>
      </c>
    </row>
    <row r="257" spans="1:36">
      <c r="A257" s="1">
        <v>253</v>
      </c>
      <c r="B257" s="1">
        <f t="shared" si="9"/>
        <v>127</v>
      </c>
      <c r="C257" s="1">
        <f t="shared" si="10"/>
        <v>126</v>
      </c>
      <c r="D257" s="1">
        <f>VLOOKUP($B257,'1か月一覧'!$A:$AH,'2か月一覧'!D$1,FALSE)+VLOOKUP($C257,'1か月一覧'!$A:$AH,'2か月一覧'!D$1,FALSE)</f>
        <v>54838</v>
      </c>
      <c r="E257" s="1">
        <f>VLOOKUP($B257,'1か月一覧'!$A:$AH,'2か月一覧'!E$1,FALSE)+VLOOKUP($C257,'1か月一覧'!$A:$AH,'2か月一覧'!E$1,FALSE)</f>
        <v>54838</v>
      </c>
      <c r="F257" s="1">
        <f>VLOOKUP($B257,'1か月一覧'!$A:$AH,'2か月一覧'!F$1,FALSE)+VLOOKUP($C257,'1か月一覧'!$A:$AH,'2か月一覧'!F$1,FALSE)</f>
        <v>54838</v>
      </c>
      <c r="G257" s="1">
        <f>VLOOKUP($B257,'1か月一覧'!$A:$AH,'2か月一覧'!G$1,FALSE)+VLOOKUP($C257,'1か月一覧'!$A:$AH,'2か月一覧'!G$1,FALSE)</f>
        <v>58737</v>
      </c>
      <c r="H257" s="1">
        <f>VLOOKUP($B257,'1か月一覧'!$A:$AH,'2か月一覧'!H$1,FALSE)+VLOOKUP($C257,'1か月一覧'!$A:$AH,'2か月一覧'!H$1,FALSE)</f>
        <v>58913</v>
      </c>
      <c r="I257" s="1">
        <f>VLOOKUP($B257,'1か月一覧'!$A:$AH,'2か月一覧'!I$1,FALSE)+VLOOKUP($C257,'1か月一覧'!$A:$AH,'2か月一覧'!I$1,FALSE)</f>
        <v>60277</v>
      </c>
      <c r="J257" s="1">
        <f>VLOOKUP($B257,'1か月一覧'!$A:$AH,'2か月一覧'!J$1,FALSE)+VLOOKUP($C257,'1か月一覧'!$A:$AH,'2か月一覧'!J$1,FALSE)</f>
        <v>61311</v>
      </c>
      <c r="K257" s="1">
        <f>VLOOKUP($B257,'1か月一覧'!$A:$AH,'2か月一覧'!K$1,FALSE)+VLOOKUP($C257,'1か月一覧'!$A:$AH,'2か月一覧'!K$1,FALSE)</f>
        <v>90967</v>
      </c>
      <c r="L257" s="1">
        <f>VLOOKUP($B257,'1か月一覧'!$A:$AH,'2か月一覧'!L$1,FALSE)+VLOOKUP($C257,'1か月一覧'!$A:$AH,'2か月一覧'!L$1,FALSE)</f>
        <v>93167</v>
      </c>
      <c r="M257" s="1">
        <f>VLOOKUP($B257,'1か月一覧'!$A:$AH,'2か月一覧'!M$1,FALSE)+VLOOKUP($C257,'1か月一覧'!$A:$AH,'2か月一覧'!M$1,FALSE)</f>
        <v>257067</v>
      </c>
      <c r="N257" s="1">
        <f>VLOOKUP($B257,'1か月一覧'!$A:$AH,'2か月一覧'!N$1,FALSE)+VLOOKUP($C257,'1か月一覧'!$A:$AH,'2か月一覧'!N$1,FALSE)</f>
        <v>55695</v>
      </c>
      <c r="O257" s="1">
        <f>VLOOKUP($B257,'1か月一覧'!$A:$AH,'2か月一覧'!O$1,FALSE)+VLOOKUP($C257,'1か月一覧'!$A:$AH,'2か月一覧'!O$1,FALSE)</f>
        <v>49854</v>
      </c>
      <c r="P257" s="1">
        <f>VLOOKUP($B257,'1か月一覧'!$A:$AH,'2か月一覧'!P$1,FALSE)+VLOOKUP($C257,'1か月一覧'!$A:$AH,'2か月一覧'!P$1,FALSE)</f>
        <v>49854</v>
      </c>
      <c r="Q257" s="1">
        <f>VLOOKUP($B257,'1か月一覧'!$A:$AH,'2か月一覧'!Q$1,FALSE)+VLOOKUP($C257,'1か月一覧'!$A:$AH,'2か月一覧'!Q$1,FALSE)</f>
        <v>49854</v>
      </c>
      <c r="R257" s="1">
        <f>VLOOKUP($B257,'1か月一覧'!$A:$AH,'2か月一覧'!R$1,FALSE)+VLOOKUP($C257,'1か月一覧'!$A:$AH,'2か月一覧'!R$1,FALSE)</f>
        <v>53398</v>
      </c>
      <c r="S257" s="1">
        <f>VLOOKUP($B257,'1か月一覧'!$A:$AH,'2か月一覧'!S$1,FALSE)+VLOOKUP($C257,'1か月一覧'!$A:$AH,'2か月一覧'!S$1,FALSE)</f>
        <v>53558</v>
      </c>
      <c r="T257" s="1">
        <f>VLOOKUP($B257,'1か月一覧'!$A:$AH,'2か月一覧'!T$1,FALSE)+VLOOKUP($C257,'1か月一覧'!$A:$AH,'2か月一覧'!T$1,FALSE)</f>
        <v>54798</v>
      </c>
      <c r="U257" s="1">
        <f>VLOOKUP($B257,'1か月一覧'!$A:$AH,'2か月一覧'!U$1,FALSE)+VLOOKUP($C257,'1か月一覧'!$A:$AH,'2か月一覧'!U$1,FALSE)</f>
        <v>55738</v>
      </c>
      <c r="V257" s="1">
        <f>VLOOKUP($B257,'1か月一覧'!$A:$AH,'2か月一覧'!V$1,FALSE)+VLOOKUP($C257,'1か月一覧'!$A:$AH,'2か月一覧'!V$1,FALSE)</f>
        <v>82698</v>
      </c>
      <c r="W257" s="1">
        <f>VLOOKUP($B257,'1か月一覧'!$A:$AH,'2か月一覧'!W$1,FALSE)+VLOOKUP($C257,'1か月一覧'!$A:$AH,'2か月一覧'!W$1,FALSE)</f>
        <v>84698</v>
      </c>
      <c r="X257" s="1">
        <f>VLOOKUP($B257,'1か月一覧'!$A:$AH,'2か月一覧'!X$1,FALSE)+VLOOKUP($C257,'1か月一覧'!$A:$AH,'2か月一覧'!X$1,FALSE)</f>
        <v>233698</v>
      </c>
      <c r="Y257" s="1">
        <f>VLOOKUP($B257,'1か月一覧'!$A:$AH,'2か月一覧'!Y$1,FALSE)+VLOOKUP($C257,'1か月一覧'!$A:$AH,'2か月一覧'!Y$1,FALSE)</f>
        <v>50632</v>
      </c>
      <c r="Z257" s="1">
        <f>VLOOKUP($B257,'1か月一覧'!$A:$AH,'2か月一覧'!Z$1,FALSE)+VLOOKUP($C257,'1か月一覧'!$A:$AH,'2か月一覧'!Z$1,FALSE)</f>
        <v>4984</v>
      </c>
      <c r="AA257" s="1">
        <f>VLOOKUP($B257,'1か月一覧'!$A:$AH,'2か月一覧'!AA$1,FALSE)+VLOOKUP($C257,'1か月一覧'!$A:$AH,'2か月一覧'!AA$1,FALSE)</f>
        <v>4984</v>
      </c>
      <c r="AB257" s="1">
        <f>VLOOKUP($B257,'1か月一覧'!$A:$AH,'2か月一覧'!AB$1,FALSE)+VLOOKUP($C257,'1か月一覧'!$A:$AH,'2か月一覧'!AB$1,FALSE)</f>
        <v>4984</v>
      </c>
      <c r="AC257" s="1">
        <f>VLOOKUP($B257,'1か月一覧'!$A:$AH,'2か月一覧'!AC$1,FALSE)+VLOOKUP($C257,'1か月一覧'!$A:$AH,'2か月一覧'!AC$1,FALSE)</f>
        <v>5339</v>
      </c>
      <c r="AD257" s="1">
        <f>VLOOKUP($B257,'1か月一覧'!$A:$AH,'2か月一覧'!AD$1,FALSE)+VLOOKUP($C257,'1か月一覧'!$A:$AH,'2か月一覧'!AD$1,FALSE)</f>
        <v>5355</v>
      </c>
      <c r="AE257" s="1">
        <f>VLOOKUP($B257,'1か月一覧'!$A:$AH,'2か月一覧'!AE$1,FALSE)+VLOOKUP($C257,'1か月一覧'!$A:$AH,'2か月一覧'!AE$1,FALSE)</f>
        <v>5479</v>
      </c>
      <c r="AF257" s="1">
        <f>VLOOKUP($B257,'1か月一覧'!$A:$AH,'2か月一覧'!AF$1,FALSE)+VLOOKUP($C257,'1か月一覧'!$A:$AH,'2か月一覧'!AF$1,FALSE)</f>
        <v>5573</v>
      </c>
      <c r="AG257" s="1">
        <f>VLOOKUP($B257,'1か月一覧'!$A:$AH,'2か月一覧'!AG$1,FALSE)+VLOOKUP($C257,'1か月一覧'!$A:$AH,'2か月一覧'!AG$1,FALSE)</f>
        <v>8269</v>
      </c>
      <c r="AH257" s="1">
        <f>VLOOKUP($B257,'1か月一覧'!$A:$AH,'2か月一覧'!AH$1,FALSE)+VLOOKUP($C257,'1か月一覧'!$A:$AH,'2か月一覧'!AH$1,FALSE)</f>
        <v>8469</v>
      </c>
      <c r="AI257" s="1">
        <f>VLOOKUP($B257,'1か月一覧'!$A:$AH,'2か月一覧'!AI$1,FALSE)+VLOOKUP($C257,'1か月一覧'!$A:$AH,'2か月一覧'!AI$1,FALSE)</f>
        <v>23369</v>
      </c>
      <c r="AJ257" s="1">
        <f>VLOOKUP($B257,'1か月一覧'!$A:$AH,'2か月一覧'!AJ$1,FALSE)+VLOOKUP($C257,'1か月一覧'!$A:$AH,'2か月一覧'!AJ$1,FALSE)</f>
        <v>5063</v>
      </c>
    </row>
    <row r="258" spans="1:36">
      <c r="A258" s="1">
        <v>254</v>
      </c>
      <c r="B258" s="1">
        <f t="shared" si="9"/>
        <v>127</v>
      </c>
      <c r="C258" s="1">
        <f t="shared" si="10"/>
        <v>127</v>
      </c>
      <c r="D258" s="1">
        <f>VLOOKUP($B258,'1か月一覧'!$A:$AH,'2か月一覧'!D$1,FALSE)+VLOOKUP($C258,'1か月一覧'!$A:$AH,'2か月一覧'!D$1,FALSE)</f>
        <v>55076</v>
      </c>
      <c r="E258" s="1">
        <f>VLOOKUP($B258,'1か月一覧'!$A:$AH,'2か月一覧'!E$1,FALSE)+VLOOKUP($C258,'1か月一覧'!$A:$AH,'2か月一覧'!E$1,FALSE)</f>
        <v>55076</v>
      </c>
      <c r="F258" s="1">
        <f>VLOOKUP($B258,'1か月一覧'!$A:$AH,'2か月一覧'!F$1,FALSE)+VLOOKUP($C258,'1か月一覧'!$A:$AH,'2か月一覧'!F$1,FALSE)</f>
        <v>55076</v>
      </c>
      <c r="G258" s="1">
        <f>VLOOKUP($B258,'1か月一覧'!$A:$AH,'2か月一覧'!G$1,FALSE)+VLOOKUP($C258,'1か月一覧'!$A:$AH,'2か月一覧'!G$1,FALSE)</f>
        <v>58974</v>
      </c>
      <c r="H258" s="1">
        <f>VLOOKUP($B258,'1か月一覧'!$A:$AH,'2か月一覧'!H$1,FALSE)+VLOOKUP($C258,'1か月一覧'!$A:$AH,'2か月一覧'!H$1,FALSE)</f>
        <v>59150</v>
      </c>
      <c r="I258" s="1">
        <f>VLOOKUP($B258,'1か月一覧'!$A:$AH,'2か月一覧'!I$1,FALSE)+VLOOKUP($C258,'1か月一覧'!$A:$AH,'2か月一覧'!I$1,FALSE)</f>
        <v>60514</v>
      </c>
      <c r="J258" s="1">
        <f>VLOOKUP($B258,'1か月一覧'!$A:$AH,'2か月一覧'!J$1,FALSE)+VLOOKUP($C258,'1か月一覧'!$A:$AH,'2か月一覧'!J$1,FALSE)</f>
        <v>61548</v>
      </c>
      <c r="K258" s="1">
        <f>VLOOKUP($B258,'1か月一覧'!$A:$AH,'2か月一覧'!K$1,FALSE)+VLOOKUP($C258,'1か月一覧'!$A:$AH,'2か月一覧'!K$1,FALSE)</f>
        <v>91204</v>
      </c>
      <c r="L258" s="1">
        <f>VLOOKUP($B258,'1か月一覧'!$A:$AH,'2か月一覧'!L$1,FALSE)+VLOOKUP($C258,'1か月一覧'!$A:$AH,'2か月一覧'!L$1,FALSE)</f>
        <v>93404</v>
      </c>
      <c r="M258" s="1">
        <f>VLOOKUP($B258,'1か月一覧'!$A:$AH,'2か月一覧'!M$1,FALSE)+VLOOKUP($C258,'1か月一覧'!$A:$AH,'2か月一覧'!M$1,FALSE)</f>
        <v>257304</v>
      </c>
      <c r="N258" s="1">
        <f>VLOOKUP($B258,'1か月一覧'!$A:$AH,'2か月一覧'!N$1,FALSE)+VLOOKUP($C258,'1か月一覧'!$A:$AH,'2か月一覧'!N$1,FALSE)</f>
        <v>55950</v>
      </c>
      <c r="O258" s="1">
        <f>VLOOKUP($B258,'1か月一覧'!$A:$AH,'2か月一覧'!O$1,FALSE)+VLOOKUP($C258,'1か月一覧'!$A:$AH,'2か月一覧'!O$1,FALSE)</f>
        <v>50070</v>
      </c>
      <c r="P258" s="1">
        <f>VLOOKUP($B258,'1か月一覧'!$A:$AH,'2か月一覧'!P$1,FALSE)+VLOOKUP($C258,'1か月一覧'!$A:$AH,'2か月一覧'!P$1,FALSE)</f>
        <v>50070</v>
      </c>
      <c r="Q258" s="1">
        <f>VLOOKUP($B258,'1か月一覧'!$A:$AH,'2か月一覧'!Q$1,FALSE)+VLOOKUP($C258,'1か月一覧'!$A:$AH,'2か月一覧'!Q$1,FALSE)</f>
        <v>50070</v>
      </c>
      <c r="R258" s="1">
        <f>VLOOKUP($B258,'1か月一覧'!$A:$AH,'2か月一覧'!R$1,FALSE)+VLOOKUP($C258,'1か月一覧'!$A:$AH,'2か月一覧'!R$1,FALSE)</f>
        <v>53614</v>
      </c>
      <c r="S258" s="1">
        <f>VLOOKUP($B258,'1か月一覧'!$A:$AH,'2か月一覧'!S$1,FALSE)+VLOOKUP($C258,'1か月一覧'!$A:$AH,'2か月一覧'!S$1,FALSE)</f>
        <v>53774</v>
      </c>
      <c r="T258" s="1">
        <f>VLOOKUP($B258,'1か月一覧'!$A:$AH,'2か月一覧'!T$1,FALSE)+VLOOKUP($C258,'1か月一覧'!$A:$AH,'2か月一覧'!T$1,FALSE)</f>
        <v>55014</v>
      </c>
      <c r="U258" s="1">
        <f>VLOOKUP($B258,'1か月一覧'!$A:$AH,'2か月一覧'!U$1,FALSE)+VLOOKUP($C258,'1か月一覧'!$A:$AH,'2か月一覧'!U$1,FALSE)</f>
        <v>55954</v>
      </c>
      <c r="V258" s="1">
        <f>VLOOKUP($B258,'1か月一覧'!$A:$AH,'2か月一覧'!V$1,FALSE)+VLOOKUP($C258,'1か月一覧'!$A:$AH,'2か月一覧'!V$1,FALSE)</f>
        <v>82914</v>
      </c>
      <c r="W258" s="1">
        <f>VLOOKUP($B258,'1か月一覧'!$A:$AH,'2か月一覧'!W$1,FALSE)+VLOOKUP($C258,'1か月一覧'!$A:$AH,'2か月一覧'!W$1,FALSE)</f>
        <v>84914</v>
      </c>
      <c r="X258" s="1">
        <f>VLOOKUP($B258,'1か月一覧'!$A:$AH,'2か月一覧'!X$1,FALSE)+VLOOKUP($C258,'1か月一覧'!$A:$AH,'2か月一覧'!X$1,FALSE)</f>
        <v>233914</v>
      </c>
      <c r="Y258" s="1">
        <f>VLOOKUP($B258,'1か月一覧'!$A:$AH,'2か月一覧'!Y$1,FALSE)+VLOOKUP($C258,'1か月一覧'!$A:$AH,'2か月一覧'!Y$1,FALSE)</f>
        <v>50864</v>
      </c>
      <c r="Z258" s="1">
        <f>VLOOKUP($B258,'1か月一覧'!$A:$AH,'2か月一覧'!Z$1,FALSE)+VLOOKUP($C258,'1か月一覧'!$A:$AH,'2か月一覧'!Z$1,FALSE)</f>
        <v>5006</v>
      </c>
      <c r="AA258" s="1">
        <f>VLOOKUP($B258,'1か月一覧'!$A:$AH,'2か月一覧'!AA$1,FALSE)+VLOOKUP($C258,'1か月一覧'!$A:$AH,'2か月一覧'!AA$1,FALSE)</f>
        <v>5006</v>
      </c>
      <c r="AB258" s="1">
        <f>VLOOKUP($B258,'1か月一覧'!$A:$AH,'2か月一覧'!AB$1,FALSE)+VLOOKUP($C258,'1か月一覧'!$A:$AH,'2か月一覧'!AB$1,FALSE)</f>
        <v>5006</v>
      </c>
      <c r="AC258" s="1">
        <f>VLOOKUP($B258,'1か月一覧'!$A:$AH,'2か月一覧'!AC$1,FALSE)+VLOOKUP($C258,'1か月一覧'!$A:$AH,'2か月一覧'!AC$1,FALSE)</f>
        <v>5360</v>
      </c>
      <c r="AD258" s="1">
        <f>VLOOKUP($B258,'1か月一覧'!$A:$AH,'2か月一覧'!AD$1,FALSE)+VLOOKUP($C258,'1か月一覧'!$A:$AH,'2か月一覧'!AD$1,FALSE)</f>
        <v>5376</v>
      </c>
      <c r="AE258" s="1">
        <f>VLOOKUP($B258,'1か月一覧'!$A:$AH,'2か月一覧'!AE$1,FALSE)+VLOOKUP($C258,'1か月一覧'!$A:$AH,'2か月一覧'!AE$1,FALSE)</f>
        <v>5500</v>
      </c>
      <c r="AF258" s="1">
        <f>VLOOKUP($B258,'1か月一覧'!$A:$AH,'2か月一覧'!AF$1,FALSE)+VLOOKUP($C258,'1か月一覧'!$A:$AH,'2か月一覧'!AF$1,FALSE)</f>
        <v>5594</v>
      </c>
      <c r="AG258" s="1">
        <f>VLOOKUP($B258,'1か月一覧'!$A:$AH,'2か月一覧'!AG$1,FALSE)+VLOOKUP($C258,'1か月一覧'!$A:$AH,'2か月一覧'!AG$1,FALSE)</f>
        <v>8290</v>
      </c>
      <c r="AH258" s="1">
        <f>VLOOKUP($B258,'1か月一覧'!$A:$AH,'2か月一覧'!AH$1,FALSE)+VLOOKUP($C258,'1か月一覧'!$A:$AH,'2か月一覧'!AH$1,FALSE)</f>
        <v>8490</v>
      </c>
      <c r="AI258" s="1">
        <f>VLOOKUP($B258,'1か月一覧'!$A:$AH,'2か月一覧'!AI$1,FALSE)+VLOOKUP($C258,'1か月一覧'!$A:$AH,'2か月一覧'!AI$1,FALSE)</f>
        <v>23390</v>
      </c>
      <c r="AJ258" s="1">
        <f>VLOOKUP($B258,'1か月一覧'!$A:$AH,'2か月一覧'!AJ$1,FALSE)+VLOOKUP($C258,'1か月一覧'!$A:$AH,'2か月一覧'!AJ$1,FALSE)</f>
        <v>5086</v>
      </c>
    </row>
    <row r="259" spans="1:36">
      <c r="A259" s="1">
        <v>255</v>
      </c>
      <c r="B259" s="1">
        <f t="shared" si="9"/>
        <v>128</v>
      </c>
      <c r="C259" s="1">
        <f t="shared" si="10"/>
        <v>127</v>
      </c>
      <c r="D259" s="1">
        <f>VLOOKUP($B259,'1か月一覧'!$A:$AH,'2か月一覧'!D$1,FALSE)+VLOOKUP($C259,'1か月一覧'!$A:$AH,'2か月一覧'!D$1,FALSE)</f>
        <v>55314</v>
      </c>
      <c r="E259" s="1">
        <f>VLOOKUP($B259,'1か月一覧'!$A:$AH,'2か月一覧'!E$1,FALSE)+VLOOKUP($C259,'1か月一覧'!$A:$AH,'2か月一覧'!E$1,FALSE)</f>
        <v>55314</v>
      </c>
      <c r="F259" s="1">
        <f>VLOOKUP($B259,'1か月一覧'!$A:$AH,'2か月一覧'!F$1,FALSE)+VLOOKUP($C259,'1か月一覧'!$A:$AH,'2か月一覧'!F$1,FALSE)</f>
        <v>55314</v>
      </c>
      <c r="G259" s="1">
        <f>VLOOKUP($B259,'1か月一覧'!$A:$AH,'2か月一覧'!G$1,FALSE)+VLOOKUP($C259,'1か月一覧'!$A:$AH,'2か月一覧'!G$1,FALSE)</f>
        <v>59212</v>
      </c>
      <c r="H259" s="1">
        <f>VLOOKUP($B259,'1か月一覧'!$A:$AH,'2か月一覧'!H$1,FALSE)+VLOOKUP($C259,'1か月一覧'!$A:$AH,'2か月一覧'!H$1,FALSE)</f>
        <v>59388</v>
      </c>
      <c r="I259" s="1">
        <f>VLOOKUP($B259,'1か月一覧'!$A:$AH,'2か月一覧'!I$1,FALSE)+VLOOKUP($C259,'1か月一覧'!$A:$AH,'2か月一覧'!I$1,FALSE)</f>
        <v>60752</v>
      </c>
      <c r="J259" s="1">
        <f>VLOOKUP($B259,'1か月一覧'!$A:$AH,'2か月一覧'!J$1,FALSE)+VLOOKUP($C259,'1か月一覧'!$A:$AH,'2か月一覧'!J$1,FALSE)</f>
        <v>61786</v>
      </c>
      <c r="K259" s="1">
        <f>VLOOKUP($B259,'1か月一覧'!$A:$AH,'2か月一覧'!K$1,FALSE)+VLOOKUP($C259,'1か月一覧'!$A:$AH,'2か月一覧'!K$1,FALSE)</f>
        <v>91442</v>
      </c>
      <c r="L259" s="1">
        <f>VLOOKUP($B259,'1か月一覧'!$A:$AH,'2か月一覧'!L$1,FALSE)+VLOOKUP($C259,'1か月一覧'!$A:$AH,'2か月一覧'!L$1,FALSE)</f>
        <v>93642</v>
      </c>
      <c r="M259" s="1">
        <f>VLOOKUP($B259,'1か月一覧'!$A:$AH,'2か月一覧'!M$1,FALSE)+VLOOKUP($C259,'1か月一覧'!$A:$AH,'2か月一覧'!M$1,FALSE)</f>
        <v>257542</v>
      </c>
      <c r="N259" s="1">
        <f>VLOOKUP($B259,'1か月一覧'!$A:$AH,'2か月一覧'!N$1,FALSE)+VLOOKUP($C259,'1か月一覧'!$A:$AH,'2か月一覧'!N$1,FALSE)</f>
        <v>56205</v>
      </c>
      <c r="O259" s="1">
        <f>VLOOKUP($B259,'1か月一覧'!$A:$AH,'2か月一覧'!O$1,FALSE)+VLOOKUP($C259,'1か月一覧'!$A:$AH,'2か月一覧'!O$1,FALSE)</f>
        <v>50286</v>
      </c>
      <c r="P259" s="1">
        <f>VLOOKUP($B259,'1か月一覧'!$A:$AH,'2か月一覧'!P$1,FALSE)+VLOOKUP($C259,'1か月一覧'!$A:$AH,'2か月一覧'!P$1,FALSE)</f>
        <v>50286</v>
      </c>
      <c r="Q259" s="1">
        <f>VLOOKUP($B259,'1か月一覧'!$A:$AH,'2か月一覧'!Q$1,FALSE)+VLOOKUP($C259,'1か月一覧'!$A:$AH,'2か月一覧'!Q$1,FALSE)</f>
        <v>50286</v>
      </c>
      <c r="R259" s="1">
        <f>VLOOKUP($B259,'1か月一覧'!$A:$AH,'2か月一覧'!R$1,FALSE)+VLOOKUP($C259,'1か月一覧'!$A:$AH,'2か月一覧'!R$1,FALSE)</f>
        <v>53830</v>
      </c>
      <c r="S259" s="1">
        <f>VLOOKUP($B259,'1か月一覧'!$A:$AH,'2か月一覧'!S$1,FALSE)+VLOOKUP($C259,'1か月一覧'!$A:$AH,'2か月一覧'!S$1,FALSE)</f>
        <v>53990</v>
      </c>
      <c r="T259" s="1">
        <f>VLOOKUP($B259,'1か月一覧'!$A:$AH,'2か月一覧'!T$1,FALSE)+VLOOKUP($C259,'1か月一覧'!$A:$AH,'2か月一覧'!T$1,FALSE)</f>
        <v>55230</v>
      </c>
      <c r="U259" s="1">
        <f>VLOOKUP($B259,'1か月一覧'!$A:$AH,'2か月一覧'!U$1,FALSE)+VLOOKUP($C259,'1か月一覧'!$A:$AH,'2か月一覧'!U$1,FALSE)</f>
        <v>56170</v>
      </c>
      <c r="V259" s="1">
        <f>VLOOKUP($B259,'1か月一覧'!$A:$AH,'2か月一覧'!V$1,FALSE)+VLOOKUP($C259,'1か月一覧'!$A:$AH,'2か月一覧'!V$1,FALSE)</f>
        <v>83130</v>
      </c>
      <c r="W259" s="1">
        <f>VLOOKUP($B259,'1か月一覧'!$A:$AH,'2か月一覧'!W$1,FALSE)+VLOOKUP($C259,'1か月一覧'!$A:$AH,'2か月一覧'!W$1,FALSE)</f>
        <v>85130</v>
      </c>
      <c r="X259" s="1">
        <f>VLOOKUP($B259,'1か月一覧'!$A:$AH,'2か月一覧'!X$1,FALSE)+VLOOKUP($C259,'1か月一覧'!$A:$AH,'2か月一覧'!X$1,FALSE)</f>
        <v>234130</v>
      </c>
      <c r="Y259" s="1">
        <f>VLOOKUP($B259,'1か月一覧'!$A:$AH,'2か月一覧'!Y$1,FALSE)+VLOOKUP($C259,'1か月一覧'!$A:$AH,'2か月一覧'!Y$1,FALSE)</f>
        <v>51096</v>
      </c>
      <c r="Z259" s="1">
        <f>VLOOKUP($B259,'1か月一覧'!$A:$AH,'2か月一覧'!Z$1,FALSE)+VLOOKUP($C259,'1か月一覧'!$A:$AH,'2か月一覧'!Z$1,FALSE)</f>
        <v>5028</v>
      </c>
      <c r="AA259" s="1">
        <f>VLOOKUP($B259,'1か月一覧'!$A:$AH,'2か月一覧'!AA$1,FALSE)+VLOOKUP($C259,'1か月一覧'!$A:$AH,'2か月一覧'!AA$1,FALSE)</f>
        <v>5028</v>
      </c>
      <c r="AB259" s="1">
        <f>VLOOKUP($B259,'1か月一覧'!$A:$AH,'2か月一覧'!AB$1,FALSE)+VLOOKUP($C259,'1か月一覧'!$A:$AH,'2か月一覧'!AB$1,FALSE)</f>
        <v>5028</v>
      </c>
      <c r="AC259" s="1">
        <f>VLOOKUP($B259,'1か月一覧'!$A:$AH,'2か月一覧'!AC$1,FALSE)+VLOOKUP($C259,'1か月一覧'!$A:$AH,'2か月一覧'!AC$1,FALSE)</f>
        <v>5382</v>
      </c>
      <c r="AD259" s="1">
        <f>VLOOKUP($B259,'1か月一覧'!$A:$AH,'2か月一覧'!AD$1,FALSE)+VLOOKUP($C259,'1か月一覧'!$A:$AH,'2か月一覧'!AD$1,FALSE)</f>
        <v>5398</v>
      </c>
      <c r="AE259" s="1">
        <f>VLOOKUP($B259,'1か月一覧'!$A:$AH,'2か月一覧'!AE$1,FALSE)+VLOOKUP($C259,'1か月一覧'!$A:$AH,'2か月一覧'!AE$1,FALSE)</f>
        <v>5522</v>
      </c>
      <c r="AF259" s="1">
        <f>VLOOKUP($B259,'1か月一覧'!$A:$AH,'2か月一覧'!AF$1,FALSE)+VLOOKUP($C259,'1か月一覧'!$A:$AH,'2か月一覧'!AF$1,FALSE)</f>
        <v>5616</v>
      </c>
      <c r="AG259" s="1">
        <f>VLOOKUP($B259,'1か月一覧'!$A:$AH,'2か月一覧'!AG$1,FALSE)+VLOOKUP($C259,'1か月一覧'!$A:$AH,'2か月一覧'!AG$1,FALSE)</f>
        <v>8312</v>
      </c>
      <c r="AH259" s="1">
        <f>VLOOKUP($B259,'1か月一覧'!$A:$AH,'2か月一覧'!AH$1,FALSE)+VLOOKUP($C259,'1か月一覧'!$A:$AH,'2か月一覧'!AH$1,FALSE)</f>
        <v>8512</v>
      </c>
      <c r="AI259" s="1">
        <f>VLOOKUP($B259,'1か月一覧'!$A:$AH,'2か月一覧'!AI$1,FALSE)+VLOOKUP($C259,'1か月一覧'!$A:$AH,'2か月一覧'!AI$1,FALSE)</f>
        <v>23412</v>
      </c>
      <c r="AJ259" s="1">
        <f>VLOOKUP($B259,'1か月一覧'!$A:$AH,'2か月一覧'!AJ$1,FALSE)+VLOOKUP($C259,'1か月一覧'!$A:$AH,'2か月一覧'!AJ$1,FALSE)</f>
        <v>5109</v>
      </c>
    </row>
    <row r="260" spans="1:36">
      <c r="A260" s="1">
        <v>256</v>
      </c>
      <c r="B260" s="1">
        <f t="shared" si="9"/>
        <v>128</v>
      </c>
      <c r="C260" s="1">
        <f t="shared" si="10"/>
        <v>128</v>
      </c>
      <c r="D260" s="1">
        <f>VLOOKUP($B260,'1か月一覧'!$A:$AH,'2か月一覧'!D$1,FALSE)+VLOOKUP($C260,'1か月一覧'!$A:$AH,'2か月一覧'!D$1,FALSE)</f>
        <v>55552</v>
      </c>
      <c r="E260" s="1">
        <f>VLOOKUP($B260,'1か月一覧'!$A:$AH,'2か月一覧'!E$1,FALSE)+VLOOKUP($C260,'1か月一覧'!$A:$AH,'2か月一覧'!E$1,FALSE)</f>
        <v>55552</v>
      </c>
      <c r="F260" s="1">
        <f>VLOOKUP($B260,'1か月一覧'!$A:$AH,'2か月一覧'!F$1,FALSE)+VLOOKUP($C260,'1か月一覧'!$A:$AH,'2か月一覧'!F$1,FALSE)</f>
        <v>55552</v>
      </c>
      <c r="G260" s="1">
        <f>VLOOKUP($B260,'1か月一覧'!$A:$AH,'2か月一覧'!G$1,FALSE)+VLOOKUP($C260,'1か月一覧'!$A:$AH,'2か月一覧'!G$1,FALSE)</f>
        <v>59450</v>
      </c>
      <c r="H260" s="1">
        <f>VLOOKUP($B260,'1か月一覧'!$A:$AH,'2か月一覧'!H$1,FALSE)+VLOOKUP($C260,'1か月一覧'!$A:$AH,'2か月一覧'!H$1,FALSE)</f>
        <v>59626</v>
      </c>
      <c r="I260" s="1">
        <f>VLOOKUP($B260,'1か月一覧'!$A:$AH,'2か月一覧'!I$1,FALSE)+VLOOKUP($C260,'1か月一覧'!$A:$AH,'2か月一覧'!I$1,FALSE)</f>
        <v>60990</v>
      </c>
      <c r="J260" s="1">
        <f>VLOOKUP($B260,'1か月一覧'!$A:$AH,'2か月一覧'!J$1,FALSE)+VLOOKUP($C260,'1か月一覧'!$A:$AH,'2か月一覧'!J$1,FALSE)</f>
        <v>62024</v>
      </c>
      <c r="K260" s="1">
        <f>VLOOKUP($B260,'1か月一覧'!$A:$AH,'2か月一覧'!K$1,FALSE)+VLOOKUP($C260,'1か月一覧'!$A:$AH,'2か月一覧'!K$1,FALSE)</f>
        <v>91680</v>
      </c>
      <c r="L260" s="1">
        <f>VLOOKUP($B260,'1か月一覧'!$A:$AH,'2か月一覧'!L$1,FALSE)+VLOOKUP($C260,'1か月一覧'!$A:$AH,'2か月一覧'!L$1,FALSE)</f>
        <v>93880</v>
      </c>
      <c r="M260" s="1">
        <f>VLOOKUP($B260,'1か月一覧'!$A:$AH,'2か月一覧'!M$1,FALSE)+VLOOKUP($C260,'1か月一覧'!$A:$AH,'2か月一覧'!M$1,FALSE)</f>
        <v>257780</v>
      </c>
      <c r="N260" s="1">
        <f>VLOOKUP($B260,'1か月一覧'!$A:$AH,'2か月一覧'!N$1,FALSE)+VLOOKUP($C260,'1か月一覧'!$A:$AH,'2か月一覧'!N$1,FALSE)</f>
        <v>56460</v>
      </c>
      <c r="O260" s="1">
        <f>VLOOKUP($B260,'1か月一覧'!$A:$AH,'2か月一覧'!O$1,FALSE)+VLOOKUP($C260,'1か月一覧'!$A:$AH,'2か月一覧'!O$1,FALSE)</f>
        <v>50502</v>
      </c>
      <c r="P260" s="1">
        <f>VLOOKUP($B260,'1か月一覧'!$A:$AH,'2か月一覧'!P$1,FALSE)+VLOOKUP($C260,'1か月一覧'!$A:$AH,'2か月一覧'!P$1,FALSE)</f>
        <v>50502</v>
      </c>
      <c r="Q260" s="1">
        <f>VLOOKUP($B260,'1か月一覧'!$A:$AH,'2か月一覧'!Q$1,FALSE)+VLOOKUP($C260,'1か月一覧'!$A:$AH,'2か月一覧'!Q$1,FALSE)</f>
        <v>50502</v>
      </c>
      <c r="R260" s="1">
        <f>VLOOKUP($B260,'1か月一覧'!$A:$AH,'2か月一覧'!R$1,FALSE)+VLOOKUP($C260,'1か月一覧'!$A:$AH,'2か月一覧'!R$1,FALSE)</f>
        <v>54046</v>
      </c>
      <c r="S260" s="1">
        <f>VLOOKUP($B260,'1か月一覧'!$A:$AH,'2か月一覧'!S$1,FALSE)+VLOOKUP($C260,'1か月一覧'!$A:$AH,'2か月一覧'!S$1,FALSE)</f>
        <v>54206</v>
      </c>
      <c r="T260" s="1">
        <f>VLOOKUP($B260,'1か月一覧'!$A:$AH,'2か月一覧'!T$1,FALSE)+VLOOKUP($C260,'1か月一覧'!$A:$AH,'2か月一覧'!T$1,FALSE)</f>
        <v>55446</v>
      </c>
      <c r="U260" s="1">
        <f>VLOOKUP($B260,'1か月一覧'!$A:$AH,'2か月一覧'!U$1,FALSE)+VLOOKUP($C260,'1か月一覧'!$A:$AH,'2か月一覧'!U$1,FALSE)</f>
        <v>56386</v>
      </c>
      <c r="V260" s="1">
        <f>VLOOKUP($B260,'1か月一覧'!$A:$AH,'2か月一覧'!V$1,FALSE)+VLOOKUP($C260,'1か月一覧'!$A:$AH,'2か月一覧'!V$1,FALSE)</f>
        <v>83346</v>
      </c>
      <c r="W260" s="1">
        <f>VLOOKUP($B260,'1か月一覧'!$A:$AH,'2か月一覧'!W$1,FALSE)+VLOOKUP($C260,'1か月一覧'!$A:$AH,'2か月一覧'!W$1,FALSE)</f>
        <v>85346</v>
      </c>
      <c r="X260" s="1">
        <f>VLOOKUP($B260,'1か月一覧'!$A:$AH,'2か月一覧'!X$1,FALSE)+VLOOKUP($C260,'1か月一覧'!$A:$AH,'2か月一覧'!X$1,FALSE)</f>
        <v>234346</v>
      </c>
      <c r="Y260" s="1">
        <f>VLOOKUP($B260,'1か月一覧'!$A:$AH,'2か月一覧'!Y$1,FALSE)+VLOOKUP($C260,'1か月一覧'!$A:$AH,'2か月一覧'!Y$1,FALSE)</f>
        <v>51328</v>
      </c>
      <c r="Z260" s="1">
        <f>VLOOKUP($B260,'1か月一覧'!$A:$AH,'2か月一覧'!Z$1,FALSE)+VLOOKUP($C260,'1か月一覧'!$A:$AH,'2か月一覧'!Z$1,FALSE)</f>
        <v>5050</v>
      </c>
      <c r="AA260" s="1">
        <f>VLOOKUP($B260,'1か月一覧'!$A:$AH,'2か月一覧'!AA$1,FALSE)+VLOOKUP($C260,'1か月一覧'!$A:$AH,'2か月一覧'!AA$1,FALSE)</f>
        <v>5050</v>
      </c>
      <c r="AB260" s="1">
        <f>VLOOKUP($B260,'1か月一覧'!$A:$AH,'2か月一覧'!AB$1,FALSE)+VLOOKUP($C260,'1か月一覧'!$A:$AH,'2か月一覧'!AB$1,FALSE)</f>
        <v>5050</v>
      </c>
      <c r="AC260" s="1">
        <f>VLOOKUP($B260,'1か月一覧'!$A:$AH,'2か月一覧'!AC$1,FALSE)+VLOOKUP($C260,'1か月一覧'!$A:$AH,'2か月一覧'!AC$1,FALSE)</f>
        <v>5404</v>
      </c>
      <c r="AD260" s="1">
        <f>VLOOKUP($B260,'1か月一覧'!$A:$AH,'2か月一覧'!AD$1,FALSE)+VLOOKUP($C260,'1か月一覧'!$A:$AH,'2か月一覧'!AD$1,FALSE)</f>
        <v>5420</v>
      </c>
      <c r="AE260" s="1">
        <f>VLOOKUP($B260,'1か月一覧'!$A:$AH,'2か月一覧'!AE$1,FALSE)+VLOOKUP($C260,'1か月一覧'!$A:$AH,'2か月一覧'!AE$1,FALSE)</f>
        <v>5544</v>
      </c>
      <c r="AF260" s="1">
        <f>VLOOKUP($B260,'1か月一覧'!$A:$AH,'2か月一覧'!AF$1,FALSE)+VLOOKUP($C260,'1か月一覧'!$A:$AH,'2か月一覧'!AF$1,FALSE)</f>
        <v>5638</v>
      </c>
      <c r="AG260" s="1">
        <f>VLOOKUP($B260,'1か月一覧'!$A:$AH,'2か月一覧'!AG$1,FALSE)+VLOOKUP($C260,'1か月一覧'!$A:$AH,'2か月一覧'!AG$1,FALSE)</f>
        <v>8334</v>
      </c>
      <c r="AH260" s="1">
        <f>VLOOKUP($B260,'1か月一覧'!$A:$AH,'2か月一覧'!AH$1,FALSE)+VLOOKUP($C260,'1か月一覧'!$A:$AH,'2か月一覧'!AH$1,FALSE)</f>
        <v>8534</v>
      </c>
      <c r="AI260" s="1">
        <f>VLOOKUP($B260,'1か月一覧'!$A:$AH,'2か月一覧'!AI$1,FALSE)+VLOOKUP($C260,'1か月一覧'!$A:$AH,'2か月一覧'!AI$1,FALSE)</f>
        <v>23434</v>
      </c>
      <c r="AJ260" s="1">
        <f>VLOOKUP($B260,'1か月一覧'!$A:$AH,'2か月一覧'!AJ$1,FALSE)+VLOOKUP($C260,'1か月一覧'!$A:$AH,'2か月一覧'!AJ$1,FALSE)</f>
        <v>5132</v>
      </c>
    </row>
    <row r="261" spans="1:36">
      <c r="A261" s="1">
        <v>257</v>
      </c>
      <c r="B261" s="1">
        <f t="shared" ref="B261:B324" si="11">ROUNDUP(A261/2,0)</f>
        <v>129</v>
      </c>
      <c r="C261" s="1">
        <f t="shared" si="10"/>
        <v>128</v>
      </c>
      <c r="D261" s="1">
        <f>VLOOKUP($B261,'1か月一覧'!$A:$AH,'2か月一覧'!D$1,FALSE)+VLOOKUP($C261,'1か月一覧'!$A:$AH,'2か月一覧'!D$1,FALSE)</f>
        <v>55789</v>
      </c>
      <c r="E261" s="1">
        <f>VLOOKUP($B261,'1か月一覧'!$A:$AH,'2か月一覧'!E$1,FALSE)+VLOOKUP($C261,'1か月一覧'!$A:$AH,'2か月一覧'!E$1,FALSE)</f>
        <v>55789</v>
      </c>
      <c r="F261" s="1">
        <f>VLOOKUP($B261,'1か月一覧'!$A:$AH,'2か月一覧'!F$1,FALSE)+VLOOKUP($C261,'1か月一覧'!$A:$AH,'2か月一覧'!F$1,FALSE)</f>
        <v>55789</v>
      </c>
      <c r="G261" s="1">
        <f>VLOOKUP($B261,'1か月一覧'!$A:$AH,'2か月一覧'!G$1,FALSE)+VLOOKUP($C261,'1か月一覧'!$A:$AH,'2か月一覧'!G$1,FALSE)</f>
        <v>59687</v>
      </c>
      <c r="H261" s="1">
        <f>VLOOKUP($B261,'1か月一覧'!$A:$AH,'2か月一覧'!H$1,FALSE)+VLOOKUP($C261,'1か月一覧'!$A:$AH,'2か月一覧'!H$1,FALSE)</f>
        <v>59863</v>
      </c>
      <c r="I261" s="1">
        <f>VLOOKUP($B261,'1か月一覧'!$A:$AH,'2か月一覧'!I$1,FALSE)+VLOOKUP($C261,'1か月一覧'!$A:$AH,'2か月一覧'!I$1,FALSE)</f>
        <v>61227</v>
      </c>
      <c r="J261" s="1">
        <f>VLOOKUP($B261,'1か月一覧'!$A:$AH,'2か月一覧'!J$1,FALSE)+VLOOKUP($C261,'1か月一覧'!$A:$AH,'2か月一覧'!J$1,FALSE)</f>
        <v>62261</v>
      </c>
      <c r="K261" s="1">
        <f>VLOOKUP($B261,'1か月一覧'!$A:$AH,'2か月一覧'!K$1,FALSE)+VLOOKUP($C261,'1か月一覧'!$A:$AH,'2か月一覧'!K$1,FALSE)</f>
        <v>91917</v>
      </c>
      <c r="L261" s="1">
        <f>VLOOKUP($B261,'1か月一覧'!$A:$AH,'2か月一覧'!L$1,FALSE)+VLOOKUP($C261,'1か月一覧'!$A:$AH,'2か月一覧'!L$1,FALSE)</f>
        <v>94117</v>
      </c>
      <c r="M261" s="1">
        <f>VLOOKUP($B261,'1か月一覧'!$A:$AH,'2か月一覧'!M$1,FALSE)+VLOOKUP($C261,'1か月一覧'!$A:$AH,'2か月一覧'!M$1,FALSE)</f>
        <v>258017</v>
      </c>
      <c r="N261" s="1">
        <f>VLOOKUP($B261,'1か月一覧'!$A:$AH,'2か月一覧'!N$1,FALSE)+VLOOKUP($C261,'1か月一覧'!$A:$AH,'2か月一覧'!N$1,FALSE)</f>
        <v>56715</v>
      </c>
      <c r="O261" s="1">
        <f>VLOOKUP($B261,'1か月一覧'!$A:$AH,'2か月一覧'!O$1,FALSE)+VLOOKUP($C261,'1か月一覧'!$A:$AH,'2か月一覧'!O$1,FALSE)</f>
        <v>50718</v>
      </c>
      <c r="P261" s="1">
        <f>VLOOKUP($B261,'1か月一覧'!$A:$AH,'2か月一覧'!P$1,FALSE)+VLOOKUP($C261,'1か月一覧'!$A:$AH,'2か月一覧'!P$1,FALSE)</f>
        <v>50718</v>
      </c>
      <c r="Q261" s="1">
        <f>VLOOKUP($B261,'1か月一覧'!$A:$AH,'2か月一覧'!Q$1,FALSE)+VLOOKUP($C261,'1か月一覧'!$A:$AH,'2か月一覧'!Q$1,FALSE)</f>
        <v>50718</v>
      </c>
      <c r="R261" s="1">
        <f>VLOOKUP($B261,'1か月一覧'!$A:$AH,'2か月一覧'!R$1,FALSE)+VLOOKUP($C261,'1か月一覧'!$A:$AH,'2か月一覧'!R$1,FALSE)</f>
        <v>54262</v>
      </c>
      <c r="S261" s="1">
        <f>VLOOKUP($B261,'1か月一覧'!$A:$AH,'2か月一覧'!S$1,FALSE)+VLOOKUP($C261,'1か月一覧'!$A:$AH,'2か月一覧'!S$1,FALSE)</f>
        <v>54422</v>
      </c>
      <c r="T261" s="1">
        <f>VLOOKUP($B261,'1か月一覧'!$A:$AH,'2か月一覧'!T$1,FALSE)+VLOOKUP($C261,'1か月一覧'!$A:$AH,'2か月一覧'!T$1,FALSE)</f>
        <v>55662</v>
      </c>
      <c r="U261" s="1">
        <f>VLOOKUP($B261,'1か月一覧'!$A:$AH,'2か月一覧'!U$1,FALSE)+VLOOKUP($C261,'1か月一覧'!$A:$AH,'2か月一覧'!U$1,FALSE)</f>
        <v>56602</v>
      </c>
      <c r="V261" s="1">
        <f>VLOOKUP($B261,'1か月一覧'!$A:$AH,'2か月一覧'!V$1,FALSE)+VLOOKUP($C261,'1か月一覧'!$A:$AH,'2か月一覧'!V$1,FALSE)</f>
        <v>83562</v>
      </c>
      <c r="W261" s="1">
        <f>VLOOKUP($B261,'1か月一覧'!$A:$AH,'2か月一覧'!W$1,FALSE)+VLOOKUP($C261,'1か月一覧'!$A:$AH,'2か月一覧'!W$1,FALSE)</f>
        <v>85562</v>
      </c>
      <c r="X261" s="1">
        <f>VLOOKUP($B261,'1か月一覧'!$A:$AH,'2か月一覧'!X$1,FALSE)+VLOOKUP($C261,'1か月一覧'!$A:$AH,'2か月一覧'!X$1,FALSE)</f>
        <v>234562</v>
      </c>
      <c r="Y261" s="1">
        <f>VLOOKUP($B261,'1か月一覧'!$A:$AH,'2か月一覧'!Y$1,FALSE)+VLOOKUP($C261,'1か月一覧'!$A:$AH,'2か月一覧'!Y$1,FALSE)</f>
        <v>51560</v>
      </c>
      <c r="Z261" s="1">
        <f>VLOOKUP($B261,'1か月一覧'!$A:$AH,'2か月一覧'!Z$1,FALSE)+VLOOKUP($C261,'1か月一覧'!$A:$AH,'2か月一覧'!Z$1,FALSE)</f>
        <v>5071</v>
      </c>
      <c r="AA261" s="1">
        <f>VLOOKUP($B261,'1か月一覧'!$A:$AH,'2か月一覧'!AA$1,FALSE)+VLOOKUP($C261,'1か月一覧'!$A:$AH,'2か月一覧'!AA$1,FALSE)</f>
        <v>5071</v>
      </c>
      <c r="AB261" s="1">
        <f>VLOOKUP($B261,'1か月一覧'!$A:$AH,'2か月一覧'!AB$1,FALSE)+VLOOKUP($C261,'1か月一覧'!$A:$AH,'2か月一覧'!AB$1,FALSE)</f>
        <v>5071</v>
      </c>
      <c r="AC261" s="1">
        <f>VLOOKUP($B261,'1か月一覧'!$A:$AH,'2か月一覧'!AC$1,FALSE)+VLOOKUP($C261,'1か月一覧'!$A:$AH,'2か月一覧'!AC$1,FALSE)</f>
        <v>5425</v>
      </c>
      <c r="AD261" s="1">
        <f>VLOOKUP($B261,'1か月一覧'!$A:$AH,'2か月一覧'!AD$1,FALSE)+VLOOKUP($C261,'1か月一覧'!$A:$AH,'2か月一覧'!AD$1,FALSE)</f>
        <v>5441</v>
      </c>
      <c r="AE261" s="1">
        <f>VLOOKUP($B261,'1か月一覧'!$A:$AH,'2か月一覧'!AE$1,FALSE)+VLOOKUP($C261,'1か月一覧'!$A:$AH,'2か月一覧'!AE$1,FALSE)</f>
        <v>5565</v>
      </c>
      <c r="AF261" s="1">
        <f>VLOOKUP($B261,'1か月一覧'!$A:$AH,'2か月一覧'!AF$1,FALSE)+VLOOKUP($C261,'1か月一覧'!$A:$AH,'2か月一覧'!AF$1,FALSE)</f>
        <v>5659</v>
      </c>
      <c r="AG261" s="1">
        <f>VLOOKUP($B261,'1か月一覧'!$A:$AH,'2か月一覧'!AG$1,FALSE)+VLOOKUP($C261,'1か月一覧'!$A:$AH,'2か月一覧'!AG$1,FALSE)</f>
        <v>8355</v>
      </c>
      <c r="AH261" s="1">
        <f>VLOOKUP($B261,'1か月一覧'!$A:$AH,'2か月一覧'!AH$1,FALSE)+VLOOKUP($C261,'1か月一覧'!$A:$AH,'2か月一覧'!AH$1,FALSE)</f>
        <v>8555</v>
      </c>
      <c r="AI261" s="1">
        <f>VLOOKUP($B261,'1か月一覧'!$A:$AH,'2か月一覧'!AI$1,FALSE)+VLOOKUP($C261,'1か月一覧'!$A:$AH,'2か月一覧'!AI$1,FALSE)</f>
        <v>23455</v>
      </c>
      <c r="AJ261" s="1">
        <f>VLOOKUP($B261,'1か月一覧'!$A:$AH,'2か月一覧'!AJ$1,FALSE)+VLOOKUP($C261,'1か月一覧'!$A:$AH,'2か月一覧'!AJ$1,FALSE)</f>
        <v>5155</v>
      </c>
    </row>
    <row r="262" spans="1:36">
      <c r="A262" s="1">
        <v>258</v>
      </c>
      <c r="B262" s="1">
        <f t="shared" si="11"/>
        <v>129</v>
      </c>
      <c r="C262" s="1">
        <f t="shared" ref="C262:C325" si="12">ROUNDDOWN(A262/2,0)</f>
        <v>129</v>
      </c>
      <c r="D262" s="1">
        <f>VLOOKUP($B262,'1か月一覧'!$A:$AH,'2か月一覧'!D$1,FALSE)+VLOOKUP($C262,'1か月一覧'!$A:$AH,'2か月一覧'!D$1,FALSE)</f>
        <v>56026</v>
      </c>
      <c r="E262" s="1">
        <f>VLOOKUP($B262,'1か月一覧'!$A:$AH,'2か月一覧'!E$1,FALSE)+VLOOKUP($C262,'1か月一覧'!$A:$AH,'2か月一覧'!E$1,FALSE)</f>
        <v>56026</v>
      </c>
      <c r="F262" s="1">
        <f>VLOOKUP($B262,'1か月一覧'!$A:$AH,'2か月一覧'!F$1,FALSE)+VLOOKUP($C262,'1か月一覧'!$A:$AH,'2か月一覧'!F$1,FALSE)</f>
        <v>56026</v>
      </c>
      <c r="G262" s="1">
        <f>VLOOKUP($B262,'1か月一覧'!$A:$AH,'2か月一覧'!G$1,FALSE)+VLOOKUP($C262,'1か月一覧'!$A:$AH,'2か月一覧'!G$1,FALSE)</f>
        <v>59924</v>
      </c>
      <c r="H262" s="1">
        <f>VLOOKUP($B262,'1か月一覧'!$A:$AH,'2か月一覧'!H$1,FALSE)+VLOOKUP($C262,'1か月一覧'!$A:$AH,'2か月一覧'!H$1,FALSE)</f>
        <v>60100</v>
      </c>
      <c r="I262" s="1">
        <f>VLOOKUP($B262,'1か月一覧'!$A:$AH,'2か月一覧'!I$1,FALSE)+VLOOKUP($C262,'1か月一覧'!$A:$AH,'2か月一覧'!I$1,FALSE)</f>
        <v>61464</v>
      </c>
      <c r="J262" s="1">
        <f>VLOOKUP($B262,'1か月一覧'!$A:$AH,'2か月一覧'!J$1,FALSE)+VLOOKUP($C262,'1か月一覧'!$A:$AH,'2か月一覧'!J$1,FALSE)</f>
        <v>62498</v>
      </c>
      <c r="K262" s="1">
        <f>VLOOKUP($B262,'1か月一覧'!$A:$AH,'2か月一覧'!K$1,FALSE)+VLOOKUP($C262,'1か月一覧'!$A:$AH,'2か月一覧'!K$1,FALSE)</f>
        <v>92154</v>
      </c>
      <c r="L262" s="1">
        <f>VLOOKUP($B262,'1か月一覧'!$A:$AH,'2か月一覧'!L$1,FALSE)+VLOOKUP($C262,'1か月一覧'!$A:$AH,'2か月一覧'!L$1,FALSE)</f>
        <v>94354</v>
      </c>
      <c r="M262" s="1">
        <f>VLOOKUP($B262,'1か月一覧'!$A:$AH,'2か月一覧'!M$1,FALSE)+VLOOKUP($C262,'1か月一覧'!$A:$AH,'2か月一覧'!M$1,FALSE)</f>
        <v>258254</v>
      </c>
      <c r="N262" s="1">
        <f>VLOOKUP($B262,'1か月一覧'!$A:$AH,'2か月一覧'!N$1,FALSE)+VLOOKUP($C262,'1か月一覧'!$A:$AH,'2か月一覧'!N$1,FALSE)</f>
        <v>56970</v>
      </c>
      <c r="O262" s="1">
        <f>VLOOKUP($B262,'1か月一覧'!$A:$AH,'2か月一覧'!O$1,FALSE)+VLOOKUP($C262,'1か月一覧'!$A:$AH,'2か月一覧'!O$1,FALSE)</f>
        <v>50934</v>
      </c>
      <c r="P262" s="1">
        <f>VLOOKUP($B262,'1か月一覧'!$A:$AH,'2か月一覧'!P$1,FALSE)+VLOOKUP($C262,'1か月一覧'!$A:$AH,'2か月一覧'!P$1,FALSE)</f>
        <v>50934</v>
      </c>
      <c r="Q262" s="1">
        <f>VLOOKUP($B262,'1か月一覧'!$A:$AH,'2か月一覧'!Q$1,FALSE)+VLOOKUP($C262,'1か月一覧'!$A:$AH,'2か月一覧'!Q$1,FALSE)</f>
        <v>50934</v>
      </c>
      <c r="R262" s="1">
        <f>VLOOKUP($B262,'1か月一覧'!$A:$AH,'2か月一覧'!R$1,FALSE)+VLOOKUP($C262,'1か月一覧'!$A:$AH,'2か月一覧'!R$1,FALSE)</f>
        <v>54478</v>
      </c>
      <c r="S262" s="1">
        <f>VLOOKUP($B262,'1か月一覧'!$A:$AH,'2か月一覧'!S$1,FALSE)+VLOOKUP($C262,'1か月一覧'!$A:$AH,'2か月一覧'!S$1,FALSE)</f>
        <v>54638</v>
      </c>
      <c r="T262" s="1">
        <f>VLOOKUP($B262,'1か月一覧'!$A:$AH,'2か月一覧'!T$1,FALSE)+VLOOKUP($C262,'1か月一覧'!$A:$AH,'2か月一覧'!T$1,FALSE)</f>
        <v>55878</v>
      </c>
      <c r="U262" s="1">
        <f>VLOOKUP($B262,'1か月一覧'!$A:$AH,'2か月一覧'!U$1,FALSE)+VLOOKUP($C262,'1か月一覧'!$A:$AH,'2か月一覧'!U$1,FALSE)</f>
        <v>56818</v>
      </c>
      <c r="V262" s="1">
        <f>VLOOKUP($B262,'1か月一覧'!$A:$AH,'2か月一覧'!V$1,FALSE)+VLOOKUP($C262,'1か月一覧'!$A:$AH,'2か月一覧'!V$1,FALSE)</f>
        <v>83778</v>
      </c>
      <c r="W262" s="1">
        <f>VLOOKUP($B262,'1か月一覧'!$A:$AH,'2か月一覧'!W$1,FALSE)+VLOOKUP($C262,'1か月一覧'!$A:$AH,'2か月一覧'!W$1,FALSE)</f>
        <v>85778</v>
      </c>
      <c r="X262" s="1">
        <f>VLOOKUP($B262,'1か月一覧'!$A:$AH,'2か月一覧'!X$1,FALSE)+VLOOKUP($C262,'1か月一覧'!$A:$AH,'2か月一覧'!X$1,FALSE)</f>
        <v>234778</v>
      </c>
      <c r="Y262" s="1">
        <f>VLOOKUP($B262,'1か月一覧'!$A:$AH,'2か月一覧'!Y$1,FALSE)+VLOOKUP($C262,'1か月一覧'!$A:$AH,'2か月一覧'!Y$1,FALSE)</f>
        <v>51792</v>
      </c>
      <c r="Z262" s="1">
        <f>VLOOKUP($B262,'1か月一覧'!$A:$AH,'2か月一覧'!Z$1,FALSE)+VLOOKUP($C262,'1か月一覧'!$A:$AH,'2か月一覧'!Z$1,FALSE)</f>
        <v>5092</v>
      </c>
      <c r="AA262" s="1">
        <f>VLOOKUP($B262,'1か月一覧'!$A:$AH,'2か月一覧'!AA$1,FALSE)+VLOOKUP($C262,'1か月一覧'!$A:$AH,'2か月一覧'!AA$1,FALSE)</f>
        <v>5092</v>
      </c>
      <c r="AB262" s="1">
        <f>VLOOKUP($B262,'1か月一覧'!$A:$AH,'2か月一覧'!AB$1,FALSE)+VLOOKUP($C262,'1か月一覧'!$A:$AH,'2か月一覧'!AB$1,FALSE)</f>
        <v>5092</v>
      </c>
      <c r="AC262" s="1">
        <f>VLOOKUP($B262,'1か月一覧'!$A:$AH,'2か月一覧'!AC$1,FALSE)+VLOOKUP($C262,'1か月一覧'!$A:$AH,'2か月一覧'!AC$1,FALSE)</f>
        <v>5446</v>
      </c>
      <c r="AD262" s="1">
        <f>VLOOKUP($B262,'1か月一覧'!$A:$AH,'2か月一覧'!AD$1,FALSE)+VLOOKUP($C262,'1か月一覧'!$A:$AH,'2か月一覧'!AD$1,FALSE)</f>
        <v>5462</v>
      </c>
      <c r="AE262" s="1">
        <f>VLOOKUP($B262,'1か月一覧'!$A:$AH,'2か月一覧'!AE$1,FALSE)+VLOOKUP($C262,'1か月一覧'!$A:$AH,'2か月一覧'!AE$1,FALSE)</f>
        <v>5586</v>
      </c>
      <c r="AF262" s="1">
        <f>VLOOKUP($B262,'1か月一覧'!$A:$AH,'2か月一覧'!AF$1,FALSE)+VLOOKUP($C262,'1か月一覧'!$A:$AH,'2か月一覧'!AF$1,FALSE)</f>
        <v>5680</v>
      </c>
      <c r="AG262" s="1">
        <f>VLOOKUP($B262,'1か月一覧'!$A:$AH,'2か月一覧'!AG$1,FALSE)+VLOOKUP($C262,'1か月一覧'!$A:$AH,'2か月一覧'!AG$1,FALSE)</f>
        <v>8376</v>
      </c>
      <c r="AH262" s="1">
        <f>VLOOKUP($B262,'1か月一覧'!$A:$AH,'2か月一覧'!AH$1,FALSE)+VLOOKUP($C262,'1か月一覧'!$A:$AH,'2か月一覧'!AH$1,FALSE)</f>
        <v>8576</v>
      </c>
      <c r="AI262" s="1">
        <f>VLOOKUP($B262,'1か月一覧'!$A:$AH,'2か月一覧'!AI$1,FALSE)+VLOOKUP($C262,'1か月一覧'!$A:$AH,'2か月一覧'!AI$1,FALSE)</f>
        <v>23476</v>
      </c>
      <c r="AJ262" s="1">
        <f>VLOOKUP($B262,'1か月一覧'!$A:$AH,'2か月一覧'!AJ$1,FALSE)+VLOOKUP($C262,'1か月一覧'!$A:$AH,'2か月一覧'!AJ$1,FALSE)</f>
        <v>5178</v>
      </c>
    </row>
    <row r="263" spans="1:36">
      <c r="A263" s="1">
        <v>259</v>
      </c>
      <c r="B263" s="1">
        <f t="shared" si="11"/>
        <v>130</v>
      </c>
      <c r="C263" s="1">
        <f t="shared" si="12"/>
        <v>129</v>
      </c>
      <c r="D263" s="1">
        <f>VLOOKUP($B263,'1か月一覧'!$A:$AH,'2か月一覧'!D$1,FALSE)+VLOOKUP($C263,'1か月一覧'!$A:$AH,'2か月一覧'!D$1,FALSE)</f>
        <v>56264</v>
      </c>
      <c r="E263" s="1">
        <f>VLOOKUP($B263,'1か月一覧'!$A:$AH,'2か月一覧'!E$1,FALSE)+VLOOKUP($C263,'1か月一覧'!$A:$AH,'2か月一覧'!E$1,FALSE)</f>
        <v>56264</v>
      </c>
      <c r="F263" s="1">
        <f>VLOOKUP($B263,'1か月一覧'!$A:$AH,'2か月一覧'!F$1,FALSE)+VLOOKUP($C263,'1か月一覧'!$A:$AH,'2か月一覧'!F$1,FALSE)</f>
        <v>56264</v>
      </c>
      <c r="G263" s="1">
        <f>VLOOKUP($B263,'1か月一覧'!$A:$AH,'2か月一覧'!G$1,FALSE)+VLOOKUP($C263,'1か月一覧'!$A:$AH,'2か月一覧'!G$1,FALSE)</f>
        <v>60162</v>
      </c>
      <c r="H263" s="1">
        <f>VLOOKUP($B263,'1か月一覧'!$A:$AH,'2か月一覧'!H$1,FALSE)+VLOOKUP($C263,'1か月一覧'!$A:$AH,'2か月一覧'!H$1,FALSE)</f>
        <v>60338</v>
      </c>
      <c r="I263" s="1">
        <f>VLOOKUP($B263,'1か月一覧'!$A:$AH,'2か月一覧'!I$1,FALSE)+VLOOKUP($C263,'1か月一覧'!$A:$AH,'2か月一覧'!I$1,FALSE)</f>
        <v>61702</v>
      </c>
      <c r="J263" s="1">
        <f>VLOOKUP($B263,'1か月一覧'!$A:$AH,'2か月一覧'!J$1,FALSE)+VLOOKUP($C263,'1か月一覧'!$A:$AH,'2か月一覧'!J$1,FALSE)</f>
        <v>62736</v>
      </c>
      <c r="K263" s="1">
        <f>VLOOKUP($B263,'1か月一覧'!$A:$AH,'2か月一覧'!K$1,FALSE)+VLOOKUP($C263,'1か月一覧'!$A:$AH,'2か月一覧'!K$1,FALSE)</f>
        <v>92392</v>
      </c>
      <c r="L263" s="1">
        <f>VLOOKUP($B263,'1か月一覧'!$A:$AH,'2か月一覧'!L$1,FALSE)+VLOOKUP($C263,'1か月一覧'!$A:$AH,'2か月一覧'!L$1,FALSE)</f>
        <v>94592</v>
      </c>
      <c r="M263" s="1">
        <f>VLOOKUP($B263,'1か月一覧'!$A:$AH,'2か月一覧'!M$1,FALSE)+VLOOKUP($C263,'1か月一覧'!$A:$AH,'2か月一覧'!M$1,FALSE)</f>
        <v>258492</v>
      </c>
      <c r="N263" s="1">
        <f>VLOOKUP($B263,'1か月一覧'!$A:$AH,'2か月一覧'!N$1,FALSE)+VLOOKUP($C263,'1か月一覧'!$A:$AH,'2か月一覧'!N$1,FALSE)</f>
        <v>57225</v>
      </c>
      <c r="O263" s="1">
        <f>VLOOKUP($B263,'1か月一覧'!$A:$AH,'2か月一覧'!O$1,FALSE)+VLOOKUP($C263,'1か月一覧'!$A:$AH,'2か月一覧'!O$1,FALSE)</f>
        <v>51150</v>
      </c>
      <c r="P263" s="1">
        <f>VLOOKUP($B263,'1か月一覧'!$A:$AH,'2か月一覧'!P$1,FALSE)+VLOOKUP($C263,'1か月一覧'!$A:$AH,'2か月一覧'!P$1,FALSE)</f>
        <v>51150</v>
      </c>
      <c r="Q263" s="1">
        <f>VLOOKUP($B263,'1か月一覧'!$A:$AH,'2か月一覧'!Q$1,FALSE)+VLOOKUP($C263,'1か月一覧'!$A:$AH,'2か月一覧'!Q$1,FALSE)</f>
        <v>51150</v>
      </c>
      <c r="R263" s="1">
        <f>VLOOKUP($B263,'1か月一覧'!$A:$AH,'2か月一覧'!R$1,FALSE)+VLOOKUP($C263,'1か月一覧'!$A:$AH,'2か月一覧'!R$1,FALSE)</f>
        <v>54694</v>
      </c>
      <c r="S263" s="1">
        <f>VLOOKUP($B263,'1か月一覧'!$A:$AH,'2か月一覧'!S$1,FALSE)+VLOOKUP($C263,'1か月一覧'!$A:$AH,'2か月一覧'!S$1,FALSE)</f>
        <v>54854</v>
      </c>
      <c r="T263" s="1">
        <f>VLOOKUP($B263,'1か月一覧'!$A:$AH,'2か月一覧'!T$1,FALSE)+VLOOKUP($C263,'1か月一覧'!$A:$AH,'2か月一覧'!T$1,FALSE)</f>
        <v>56094</v>
      </c>
      <c r="U263" s="1">
        <f>VLOOKUP($B263,'1か月一覧'!$A:$AH,'2か月一覧'!U$1,FALSE)+VLOOKUP($C263,'1か月一覧'!$A:$AH,'2か月一覧'!U$1,FALSE)</f>
        <v>57034</v>
      </c>
      <c r="V263" s="1">
        <f>VLOOKUP($B263,'1か月一覧'!$A:$AH,'2か月一覧'!V$1,FALSE)+VLOOKUP($C263,'1か月一覧'!$A:$AH,'2か月一覧'!V$1,FALSE)</f>
        <v>83994</v>
      </c>
      <c r="W263" s="1">
        <f>VLOOKUP($B263,'1か月一覧'!$A:$AH,'2か月一覧'!W$1,FALSE)+VLOOKUP($C263,'1か月一覧'!$A:$AH,'2か月一覧'!W$1,FALSE)</f>
        <v>85994</v>
      </c>
      <c r="X263" s="1">
        <f>VLOOKUP($B263,'1か月一覧'!$A:$AH,'2か月一覧'!X$1,FALSE)+VLOOKUP($C263,'1か月一覧'!$A:$AH,'2か月一覧'!X$1,FALSE)</f>
        <v>234994</v>
      </c>
      <c r="Y263" s="1">
        <f>VLOOKUP($B263,'1か月一覧'!$A:$AH,'2か月一覧'!Y$1,FALSE)+VLOOKUP($C263,'1か月一覧'!$A:$AH,'2か月一覧'!Y$1,FALSE)</f>
        <v>52024</v>
      </c>
      <c r="Z263" s="1">
        <f>VLOOKUP($B263,'1か月一覧'!$A:$AH,'2か月一覧'!Z$1,FALSE)+VLOOKUP($C263,'1か月一覧'!$A:$AH,'2か月一覧'!Z$1,FALSE)</f>
        <v>5114</v>
      </c>
      <c r="AA263" s="1">
        <f>VLOOKUP($B263,'1か月一覧'!$A:$AH,'2か月一覧'!AA$1,FALSE)+VLOOKUP($C263,'1か月一覧'!$A:$AH,'2か月一覧'!AA$1,FALSE)</f>
        <v>5114</v>
      </c>
      <c r="AB263" s="1">
        <f>VLOOKUP($B263,'1か月一覧'!$A:$AH,'2か月一覧'!AB$1,FALSE)+VLOOKUP($C263,'1か月一覧'!$A:$AH,'2か月一覧'!AB$1,FALSE)</f>
        <v>5114</v>
      </c>
      <c r="AC263" s="1">
        <f>VLOOKUP($B263,'1か月一覧'!$A:$AH,'2か月一覧'!AC$1,FALSE)+VLOOKUP($C263,'1か月一覧'!$A:$AH,'2か月一覧'!AC$1,FALSE)</f>
        <v>5468</v>
      </c>
      <c r="AD263" s="1">
        <f>VLOOKUP($B263,'1か月一覧'!$A:$AH,'2か月一覧'!AD$1,FALSE)+VLOOKUP($C263,'1か月一覧'!$A:$AH,'2か月一覧'!AD$1,FALSE)</f>
        <v>5484</v>
      </c>
      <c r="AE263" s="1">
        <f>VLOOKUP($B263,'1か月一覧'!$A:$AH,'2か月一覧'!AE$1,FALSE)+VLOOKUP($C263,'1か月一覧'!$A:$AH,'2か月一覧'!AE$1,FALSE)</f>
        <v>5608</v>
      </c>
      <c r="AF263" s="1">
        <f>VLOOKUP($B263,'1か月一覧'!$A:$AH,'2か月一覧'!AF$1,FALSE)+VLOOKUP($C263,'1か月一覧'!$A:$AH,'2か月一覧'!AF$1,FALSE)</f>
        <v>5702</v>
      </c>
      <c r="AG263" s="1">
        <f>VLOOKUP($B263,'1か月一覧'!$A:$AH,'2か月一覧'!AG$1,FALSE)+VLOOKUP($C263,'1か月一覧'!$A:$AH,'2か月一覧'!AG$1,FALSE)</f>
        <v>8398</v>
      </c>
      <c r="AH263" s="1">
        <f>VLOOKUP($B263,'1か月一覧'!$A:$AH,'2か月一覧'!AH$1,FALSE)+VLOOKUP($C263,'1か月一覧'!$A:$AH,'2か月一覧'!AH$1,FALSE)</f>
        <v>8598</v>
      </c>
      <c r="AI263" s="1">
        <f>VLOOKUP($B263,'1か月一覧'!$A:$AH,'2か月一覧'!AI$1,FALSE)+VLOOKUP($C263,'1か月一覧'!$A:$AH,'2か月一覧'!AI$1,FALSE)</f>
        <v>23498</v>
      </c>
      <c r="AJ263" s="1">
        <f>VLOOKUP($B263,'1か月一覧'!$A:$AH,'2か月一覧'!AJ$1,FALSE)+VLOOKUP($C263,'1か月一覧'!$A:$AH,'2か月一覧'!AJ$1,FALSE)</f>
        <v>5201</v>
      </c>
    </row>
    <row r="264" spans="1:36">
      <c r="A264" s="1">
        <v>260</v>
      </c>
      <c r="B264" s="1">
        <f t="shared" si="11"/>
        <v>130</v>
      </c>
      <c r="C264" s="1">
        <f t="shared" si="12"/>
        <v>130</v>
      </c>
      <c r="D264" s="1">
        <f>VLOOKUP($B264,'1か月一覧'!$A:$AH,'2か月一覧'!D$1,FALSE)+VLOOKUP($C264,'1か月一覧'!$A:$AH,'2か月一覧'!D$1,FALSE)</f>
        <v>56502</v>
      </c>
      <c r="E264" s="1">
        <f>VLOOKUP($B264,'1か月一覧'!$A:$AH,'2か月一覧'!E$1,FALSE)+VLOOKUP($C264,'1か月一覧'!$A:$AH,'2か月一覧'!E$1,FALSE)</f>
        <v>56502</v>
      </c>
      <c r="F264" s="1">
        <f>VLOOKUP($B264,'1か月一覧'!$A:$AH,'2か月一覧'!F$1,FALSE)+VLOOKUP($C264,'1か月一覧'!$A:$AH,'2か月一覧'!F$1,FALSE)</f>
        <v>56502</v>
      </c>
      <c r="G264" s="1">
        <f>VLOOKUP($B264,'1か月一覧'!$A:$AH,'2か月一覧'!G$1,FALSE)+VLOOKUP($C264,'1か月一覧'!$A:$AH,'2か月一覧'!G$1,FALSE)</f>
        <v>60400</v>
      </c>
      <c r="H264" s="1">
        <f>VLOOKUP($B264,'1か月一覧'!$A:$AH,'2か月一覧'!H$1,FALSE)+VLOOKUP($C264,'1か月一覧'!$A:$AH,'2か月一覧'!H$1,FALSE)</f>
        <v>60576</v>
      </c>
      <c r="I264" s="1">
        <f>VLOOKUP($B264,'1か月一覧'!$A:$AH,'2か月一覧'!I$1,FALSE)+VLOOKUP($C264,'1か月一覧'!$A:$AH,'2か月一覧'!I$1,FALSE)</f>
        <v>61940</v>
      </c>
      <c r="J264" s="1">
        <f>VLOOKUP($B264,'1か月一覧'!$A:$AH,'2か月一覧'!J$1,FALSE)+VLOOKUP($C264,'1か月一覧'!$A:$AH,'2か月一覧'!J$1,FALSE)</f>
        <v>62974</v>
      </c>
      <c r="K264" s="1">
        <f>VLOOKUP($B264,'1か月一覧'!$A:$AH,'2か月一覧'!K$1,FALSE)+VLOOKUP($C264,'1か月一覧'!$A:$AH,'2か月一覧'!K$1,FALSE)</f>
        <v>92630</v>
      </c>
      <c r="L264" s="1">
        <f>VLOOKUP($B264,'1か月一覧'!$A:$AH,'2か月一覧'!L$1,FALSE)+VLOOKUP($C264,'1か月一覧'!$A:$AH,'2か月一覧'!L$1,FALSE)</f>
        <v>94830</v>
      </c>
      <c r="M264" s="1">
        <f>VLOOKUP($B264,'1か月一覧'!$A:$AH,'2か月一覧'!M$1,FALSE)+VLOOKUP($C264,'1か月一覧'!$A:$AH,'2か月一覧'!M$1,FALSE)</f>
        <v>258730</v>
      </c>
      <c r="N264" s="1">
        <f>VLOOKUP($B264,'1か月一覧'!$A:$AH,'2か月一覧'!N$1,FALSE)+VLOOKUP($C264,'1か月一覧'!$A:$AH,'2か月一覧'!N$1,FALSE)</f>
        <v>57480</v>
      </c>
      <c r="O264" s="1">
        <f>VLOOKUP($B264,'1か月一覧'!$A:$AH,'2か月一覧'!O$1,FALSE)+VLOOKUP($C264,'1か月一覧'!$A:$AH,'2か月一覧'!O$1,FALSE)</f>
        <v>51366</v>
      </c>
      <c r="P264" s="1">
        <f>VLOOKUP($B264,'1か月一覧'!$A:$AH,'2か月一覧'!P$1,FALSE)+VLOOKUP($C264,'1か月一覧'!$A:$AH,'2か月一覧'!P$1,FALSE)</f>
        <v>51366</v>
      </c>
      <c r="Q264" s="1">
        <f>VLOOKUP($B264,'1か月一覧'!$A:$AH,'2か月一覧'!Q$1,FALSE)+VLOOKUP($C264,'1か月一覧'!$A:$AH,'2か月一覧'!Q$1,FALSE)</f>
        <v>51366</v>
      </c>
      <c r="R264" s="1">
        <f>VLOOKUP($B264,'1か月一覧'!$A:$AH,'2か月一覧'!R$1,FALSE)+VLOOKUP($C264,'1か月一覧'!$A:$AH,'2か月一覧'!R$1,FALSE)</f>
        <v>54910</v>
      </c>
      <c r="S264" s="1">
        <f>VLOOKUP($B264,'1か月一覧'!$A:$AH,'2か月一覧'!S$1,FALSE)+VLOOKUP($C264,'1か月一覧'!$A:$AH,'2か月一覧'!S$1,FALSE)</f>
        <v>55070</v>
      </c>
      <c r="T264" s="1">
        <f>VLOOKUP($B264,'1か月一覧'!$A:$AH,'2か月一覧'!T$1,FALSE)+VLOOKUP($C264,'1か月一覧'!$A:$AH,'2か月一覧'!T$1,FALSE)</f>
        <v>56310</v>
      </c>
      <c r="U264" s="1">
        <f>VLOOKUP($B264,'1か月一覧'!$A:$AH,'2か月一覧'!U$1,FALSE)+VLOOKUP($C264,'1か月一覧'!$A:$AH,'2か月一覧'!U$1,FALSE)</f>
        <v>57250</v>
      </c>
      <c r="V264" s="1">
        <f>VLOOKUP($B264,'1か月一覧'!$A:$AH,'2か月一覧'!V$1,FALSE)+VLOOKUP($C264,'1か月一覧'!$A:$AH,'2か月一覧'!V$1,FALSE)</f>
        <v>84210</v>
      </c>
      <c r="W264" s="1">
        <f>VLOOKUP($B264,'1か月一覧'!$A:$AH,'2か月一覧'!W$1,FALSE)+VLOOKUP($C264,'1か月一覧'!$A:$AH,'2か月一覧'!W$1,FALSE)</f>
        <v>86210</v>
      </c>
      <c r="X264" s="1">
        <f>VLOOKUP($B264,'1か月一覧'!$A:$AH,'2か月一覧'!X$1,FALSE)+VLOOKUP($C264,'1か月一覧'!$A:$AH,'2か月一覧'!X$1,FALSE)</f>
        <v>235210</v>
      </c>
      <c r="Y264" s="1">
        <f>VLOOKUP($B264,'1か月一覧'!$A:$AH,'2か月一覧'!Y$1,FALSE)+VLOOKUP($C264,'1か月一覧'!$A:$AH,'2か月一覧'!Y$1,FALSE)</f>
        <v>52256</v>
      </c>
      <c r="Z264" s="1">
        <f>VLOOKUP($B264,'1か月一覧'!$A:$AH,'2か月一覧'!Z$1,FALSE)+VLOOKUP($C264,'1か月一覧'!$A:$AH,'2か月一覧'!Z$1,FALSE)</f>
        <v>5136</v>
      </c>
      <c r="AA264" s="1">
        <f>VLOOKUP($B264,'1か月一覧'!$A:$AH,'2か月一覧'!AA$1,FALSE)+VLOOKUP($C264,'1か月一覧'!$A:$AH,'2か月一覧'!AA$1,FALSE)</f>
        <v>5136</v>
      </c>
      <c r="AB264" s="1">
        <f>VLOOKUP($B264,'1か月一覧'!$A:$AH,'2か月一覧'!AB$1,FALSE)+VLOOKUP($C264,'1か月一覧'!$A:$AH,'2か月一覧'!AB$1,FALSE)</f>
        <v>5136</v>
      </c>
      <c r="AC264" s="1">
        <f>VLOOKUP($B264,'1か月一覧'!$A:$AH,'2か月一覧'!AC$1,FALSE)+VLOOKUP($C264,'1か月一覧'!$A:$AH,'2か月一覧'!AC$1,FALSE)</f>
        <v>5490</v>
      </c>
      <c r="AD264" s="1">
        <f>VLOOKUP($B264,'1か月一覧'!$A:$AH,'2か月一覧'!AD$1,FALSE)+VLOOKUP($C264,'1か月一覧'!$A:$AH,'2か月一覧'!AD$1,FALSE)</f>
        <v>5506</v>
      </c>
      <c r="AE264" s="1">
        <f>VLOOKUP($B264,'1か月一覧'!$A:$AH,'2か月一覧'!AE$1,FALSE)+VLOOKUP($C264,'1か月一覧'!$A:$AH,'2か月一覧'!AE$1,FALSE)</f>
        <v>5630</v>
      </c>
      <c r="AF264" s="1">
        <f>VLOOKUP($B264,'1か月一覧'!$A:$AH,'2か月一覧'!AF$1,FALSE)+VLOOKUP($C264,'1か月一覧'!$A:$AH,'2か月一覧'!AF$1,FALSE)</f>
        <v>5724</v>
      </c>
      <c r="AG264" s="1">
        <f>VLOOKUP($B264,'1か月一覧'!$A:$AH,'2か月一覧'!AG$1,FALSE)+VLOOKUP($C264,'1か月一覧'!$A:$AH,'2か月一覧'!AG$1,FALSE)</f>
        <v>8420</v>
      </c>
      <c r="AH264" s="1">
        <f>VLOOKUP($B264,'1か月一覧'!$A:$AH,'2か月一覧'!AH$1,FALSE)+VLOOKUP($C264,'1か月一覧'!$A:$AH,'2か月一覧'!AH$1,FALSE)</f>
        <v>8620</v>
      </c>
      <c r="AI264" s="1">
        <f>VLOOKUP($B264,'1か月一覧'!$A:$AH,'2か月一覧'!AI$1,FALSE)+VLOOKUP($C264,'1か月一覧'!$A:$AH,'2か月一覧'!AI$1,FALSE)</f>
        <v>23520</v>
      </c>
      <c r="AJ264" s="1">
        <f>VLOOKUP($B264,'1か月一覧'!$A:$AH,'2か月一覧'!AJ$1,FALSE)+VLOOKUP($C264,'1か月一覧'!$A:$AH,'2か月一覧'!AJ$1,FALSE)</f>
        <v>5224</v>
      </c>
    </row>
    <row r="265" spans="1:36">
      <c r="A265" s="1">
        <v>261</v>
      </c>
      <c r="B265" s="1">
        <f t="shared" si="11"/>
        <v>131</v>
      </c>
      <c r="C265" s="1">
        <f t="shared" si="12"/>
        <v>130</v>
      </c>
      <c r="D265" s="1">
        <f>VLOOKUP($B265,'1か月一覧'!$A:$AH,'2か月一覧'!D$1,FALSE)+VLOOKUP($C265,'1か月一覧'!$A:$AH,'2か月一覧'!D$1,FALSE)</f>
        <v>56739</v>
      </c>
      <c r="E265" s="1">
        <f>VLOOKUP($B265,'1か月一覧'!$A:$AH,'2か月一覧'!E$1,FALSE)+VLOOKUP($C265,'1か月一覧'!$A:$AH,'2か月一覧'!E$1,FALSE)</f>
        <v>56739</v>
      </c>
      <c r="F265" s="1">
        <f>VLOOKUP($B265,'1か月一覧'!$A:$AH,'2か月一覧'!F$1,FALSE)+VLOOKUP($C265,'1か月一覧'!$A:$AH,'2か月一覧'!F$1,FALSE)</f>
        <v>56739</v>
      </c>
      <c r="G265" s="1">
        <f>VLOOKUP($B265,'1か月一覧'!$A:$AH,'2か月一覧'!G$1,FALSE)+VLOOKUP($C265,'1か月一覧'!$A:$AH,'2か月一覧'!G$1,FALSE)</f>
        <v>60638</v>
      </c>
      <c r="H265" s="1">
        <f>VLOOKUP($B265,'1か月一覧'!$A:$AH,'2か月一覧'!H$1,FALSE)+VLOOKUP($C265,'1か月一覧'!$A:$AH,'2か月一覧'!H$1,FALSE)</f>
        <v>60814</v>
      </c>
      <c r="I265" s="1">
        <f>VLOOKUP($B265,'1か月一覧'!$A:$AH,'2か月一覧'!I$1,FALSE)+VLOOKUP($C265,'1か月一覧'!$A:$AH,'2か月一覧'!I$1,FALSE)</f>
        <v>62178</v>
      </c>
      <c r="J265" s="1">
        <f>VLOOKUP($B265,'1か月一覧'!$A:$AH,'2か月一覧'!J$1,FALSE)+VLOOKUP($C265,'1か月一覧'!$A:$AH,'2か月一覧'!J$1,FALSE)</f>
        <v>63212</v>
      </c>
      <c r="K265" s="1">
        <f>VLOOKUP($B265,'1か月一覧'!$A:$AH,'2か月一覧'!K$1,FALSE)+VLOOKUP($C265,'1か月一覧'!$A:$AH,'2か月一覧'!K$1,FALSE)</f>
        <v>92868</v>
      </c>
      <c r="L265" s="1">
        <f>VLOOKUP($B265,'1か月一覧'!$A:$AH,'2か月一覧'!L$1,FALSE)+VLOOKUP($C265,'1か月一覧'!$A:$AH,'2か月一覧'!L$1,FALSE)</f>
        <v>95068</v>
      </c>
      <c r="M265" s="1">
        <f>VLOOKUP($B265,'1か月一覧'!$A:$AH,'2か月一覧'!M$1,FALSE)+VLOOKUP($C265,'1か月一覧'!$A:$AH,'2か月一覧'!M$1,FALSE)</f>
        <v>258968</v>
      </c>
      <c r="N265" s="1">
        <f>VLOOKUP($B265,'1か月一覧'!$A:$AH,'2か月一覧'!N$1,FALSE)+VLOOKUP($C265,'1か月一覧'!$A:$AH,'2か月一覧'!N$1,FALSE)</f>
        <v>57736</v>
      </c>
      <c r="O265" s="1">
        <f>VLOOKUP($B265,'1か月一覧'!$A:$AH,'2か月一覧'!O$1,FALSE)+VLOOKUP($C265,'1か月一覧'!$A:$AH,'2か月一覧'!O$1,FALSE)</f>
        <v>51582</v>
      </c>
      <c r="P265" s="1">
        <f>VLOOKUP($B265,'1か月一覧'!$A:$AH,'2か月一覧'!P$1,FALSE)+VLOOKUP($C265,'1か月一覧'!$A:$AH,'2か月一覧'!P$1,FALSE)</f>
        <v>51582</v>
      </c>
      <c r="Q265" s="1">
        <f>VLOOKUP($B265,'1か月一覧'!$A:$AH,'2か月一覧'!Q$1,FALSE)+VLOOKUP($C265,'1か月一覧'!$A:$AH,'2か月一覧'!Q$1,FALSE)</f>
        <v>51582</v>
      </c>
      <c r="R265" s="1">
        <f>VLOOKUP($B265,'1か月一覧'!$A:$AH,'2か月一覧'!R$1,FALSE)+VLOOKUP($C265,'1か月一覧'!$A:$AH,'2か月一覧'!R$1,FALSE)</f>
        <v>55126</v>
      </c>
      <c r="S265" s="1">
        <f>VLOOKUP($B265,'1か月一覧'!$A:$AH,'2か月一覧'!S$1,FALSE)+VLOOKUP($C265,'1か月一覧'!$A:$AH,'2か月一覧'!S$1,FALSE)</f>
        <v>55286</v>
      </c>
      <c r="T265" s="1">
        <f>VLOOKUP($B265,'1か月一覧'!$A:$AH,'2か月一覧'!T$1,FALSE)+VLOOKUP($C265,'1か月一覧'!$A:$AH,'2か月一覧'!T$1,FALSE)</f>
        <v>56526</v>
      </c>
      <c r="U265" s="1">
        <f>VLOOKUP($B265,'1か月一覧'!$A:$AH,'2か月一覧'!U$1,FALSE)+VLOOKUP($C265,'1か月一覧'!$A:$AH,'2か月一覧'!U$1,FALSE)</f>
        <v>57466</v>
      </c>
      <c r="V265" s="1">
        <f>VLOOKUP($B265,'1か月一覧'!$A:$AH,'2か月一覧'!V$1,FALSE)+VLOOKUP($C265,'1か月一覧'!$A:$AH,'2か月一覧'!V$1,FALSE)</f>
        <v>84426</v>
      </c>
      <c r="W265" s="1">
        <f>VLOOKUP($B265,'1か月一覧'!$A:$AH,'2か月一覧'!W$1,FALSE)+VLOOKUP($C265,'1か月一覧'!$A:$AH,'2か月一覧'!W$1,FALSE)</f>
        <v>86426</v>
      </c>
      <c r="X265" s="1">
        <f>VLOOKUP($B265,'1か月一覧'!$A:$AH,'2か月一覧'!X$1,FALSE)+VLOOKUP($C265,'1か月一覧'!$A:$AH,'2か月一覧'!X$1,FALSE)</f>
        <v>235426</v>
      </c>
      <c r="Y265" s="1">
        <f>VLOOKUP($B265,'1か月一覧'!$A:$AH,'2か月一覧'!Y$1,FALSE)+VLOOKUP($C265,'1か月一覧'!$A:$AH,'2か月一覧'!Y$1,FALSE)</f>
        <v>52488</v>
      </c>
      <c r="Z265" s="1">
        <f>VLOOKUP($B265,'1か月一覧'!$A:$AH,'2か月一覧'!Z$1,FALSE)+VLOOKUP($C265,'1か月一覧'!$A:$AH,'2か月一覧'!Z$1,FALSE)</f>
        <v>5157</v>
      </c>
      <c r="AA265" s="1">
        <f>VLOOKUP($B265,'1か月一覧'!$A:$AH,'2か月一覧'!AA$1,FALSE)+VLOOKUP($C265,'1か月一覧'!$A:$AH,'2か月一覧'!AA$1,FALSE)</f>
        <v>5157</v>
      </c>
      <c r="AB265" s="1">
        <f>VLOOKUP($B265,'1か月一覧'!$A:$AH,'2か月一覧'!AB$1,FALSE)+VLOOKUP($C265,'1か月一覧'!$A:$AH,'2か月一覧'!AB$1,FALSE)</f>
        <v>5157</v>
      </c>
      <c r="AC265" s="1">
        <f>VLOOKUP($B265,'1か月一覧'!$A:$AH,'2か月一覧'!AC$1,FALSE)+VLOOKUP($C265,'1か月一覧'!$A:$AH,'2か月一覧'!AC$1,FALSE)</f>
        <v>5512</v>
      </c>
      <c r="AD265" s="1">
        <f>VLOOKUP($B265,'1か月一覧'!$A:$AH,'2か月一覧'!AD$1,FALSE)+VLOOKUP($C265,'1か月一覧'!$A:$AH,'2か月一覧'!AD$1,FALSE)</f>
        <v>5528</v>
      </c>
      <c r="AE265" s="1">
        <f>VLOOKUP($B265,'1か月一覧'!$A:$AH,'2か月一覧'!AE$1,FALSE)+VLOOKUP($C265,'1か月一覧'!$A:$AH,'2か月一覧'!AE$1,FALSE)</f>
        <v>5652</v>
      </c>
      <c r="AF265" s="1">
        <f>VLOOKUP($B265,'1か月一覧'!$A:$AH,'2か月一覧'!AF$1,FALSE)+VLOOKUP($C265,'1か月一覧'!$A:$AH,'2か月一覧'!AF$1,FALSE)</f>
        <v>5746</v>
      </c>
      <c r="AG265" s="1">
        <f>VLOOKUP($B265,'1か月一覧'!$A:$AH,'2か月一覧'!AG$1,FALSE)+VLOOKUP($C265,'1か月一覧'!$A:$AH,'2か月一覧'!AG$1,FALSE)</f>
        <v>8442</v>
      </c>
      <c r="AH265" s="1">
        <f>VLOOKUP($B265,'1か月一覧'!$A:$AH,'2か月一覧'!AH$1,FALSE)+VLOOKUP($C265,'1か月一覧'!$A:$AH,'2か月一覧'!AH$1,FALSE)</f>
        <v>8642</v>
      </c>
      <c r="AI265" s="1">
        <f>VLOOKUP($B265,'1か月一覧'!$A:$AH,'2か月一覧'!AI$1,FALSE)+VLOOKUP($C265,'1か月一覧'!$A:$AH,'2か月一覧'!AI$1,FALSE)</f>
        <v>23542</v>
      </c>
      <c r="AJ265" s="1">
        <f>VLOOKUP($B265,'1か月一覧'!$A:$AH,'2か月一覧'!AJ$1,FALSE)+VLOOKUP($C265,'1か月一覧'!$A:$AH,'2か月一覧'!AJ$1,FALSE)</f>
        <v>5248</v>
      </c>
    </row>
    <row r="266" spans="1:36">
      <c r="A266" s="1">
        <v>262</v>
      </c>
      <c r="B266" s="1">
        <f t="shared" si="11"/>
        <v>131</v>
      </c>
      <c r="C266" s="1">
        <f t="shared" si="12"/>
        <v>131</v>
      </c>
      <c r="D266" s="1">
        <f>VLOOKUP($B266,'1か月一覧'!$A:$AH,'2か月一覧'!D$1,FALSE)+VLOOKUP($C266,'1か月一覧'!$A:$AH,'2か月一覧'!D$1,FALSE)</f>
        <v>56976</v>
      </c>
      <c r="E266" s="1">
        <f>VLOOKUP($B266,'1か月一覧'!$A:$AH,'2か月一覧'!E$1,FALSE)+VLOOKUP($C266,'1か月一覧'!$A:$AH,'2か月一覧'!E$1,FALSE)</f>
        <v>56976</v>
      </c>
      <c r="F266" s="1">
        <f>VLOOKUP($B266,'1か月一覧'!$A:$AH,'2か月一覧'!F$1,FALSE)+VLOOKUP($C266,'1か月一覧'!$A:$AH,'2か月一覧'!F$1,FALSE)</f>
        <v>56976</v>
      </c>
      <c r="G266" s="1">
        <f>VLOOKUP($B266,'1か月一覧'!$A:$AH,'2か月一覧'!G$1,FALSE)+VLOOKUP($C266,'1か月一覧'!$A:$AH,'2か月一覧'!G$1,FALSE)</f>
        <v>60876</v>
      </c>
      <c r="H266" s="1">
        <f>VLOOKUP($B266,'1か月一覧'!$A:$AH,'2か月一覧'!H$1,FALSE)+VLOOKUP($C266,'1か月一覧'!$A:$AH,'2か月一覧'!H$1,FALSE)</f>
        <v>61052</v>
      </c>
      <c r="I266" s="1">
        <f>VLOOKUP($B266,'1か月一覧'!$A:$AH,'2か月一覧'!I$1,FALSE)+VLOOKUP($C266,'1か月一覧'!$A:$AH,'2か月一覧'!I$1,FALSE)</f>
        <v>62416</v>
      </c>
      <c r="J266" s="1">
        <f>VLOOKUP($B266,'1か月一覧'!$A:$AH,'2か月一覧'!J$1,FALSE)+VLOOKUP($C266,'1か月一覧'!$A:$AH,'2か月一覧'!J$1,FALSE)</f>
        <v>63450</v>
      </c>
      <c r="K266" s="1">
        <f>VLOOKUP($B266,'1か月一覧'!$A:$AH,'2か月一覧'!K$1,FALSE)+VLOOKUP($C266,'1か月一覧'!$A:$AH,'2か月一覧'!K$1,FALSE)</f>
        <v>93106</v>
      </c>
      <c r="L266" s="1">
        <f>VLOOKUP($B266,'1か月一覧'!$A:$AH,'2か月一覧'!L$1,FALSE)+VLOOKUP($C266,'1か月一覧'!$A:$AH,'2か月一覧'!L$1,FALSE)</f>
        <v>95306</v>
      </c>
      <c r="M266" s="1">
        <f>VLOOKUP($B266,'1か月一覧'!$A:$AH,'2か月一覧'!M$1,FALSE)+VLOOKUP($C266,'1か月一覧'!$A:$AH,'2か月一覧'!M$1,FALSE)</f>
        <v>259206</v>
      </c>
      <c r="N266" s="1">
        <f>VLOOKUP($B266,'1か月一覧'!$A:$AH,'2か月一覧'!N$1,FALSE)+VLOOKUP($C266,'1か月一覧'!$A:$AH,'2か月一覧'!N$1,FALSE)</f>
        <v>57992</v>
      </c>
      <c r="O266" s="1">
        <f>VLOOKUP($B266,'1か月一覧'!$A:$AH,'2か月一覧'!O$1,FALSE)+VLOOKUP($C266,'1か月一覧'!$A:$AH,'2か月一覧'!O$1,FALSE)</f>
        <v>51798</v>
      </c>
      <c r="P266" s="1">
        <f>VLOOKUP($B266,'1か月一覧'!$A:$AH,'2か月一覧'!P$1,FALSE)+VLOOKUP($C266,'1か月一覧'!$A:$AH,'2か月一覧'!P$1,FALSE)</f>
        <v>51798</v>
      </c>
      <c r="Q266" s="1">
        <f>VLOOKUP($B266,'1か月一覧'!$A:$AH,'2か月一覧'!Q$1,FALSE)+VLOOKUP($C266,'1か月一覧'!$A:$AH,'2か月一覧'!Q$1,FALSE)</f>
        <v>51798</v>
      </c>
      <c r="R266" s="1">
        <f>VLOOKUP($B266,'1か月一覧'!$A:$AH,'2か月一覧'!R$1,FALSE)+VLOOKUP($C266,'1か月一覧'!$A:$AH,'2か月一覧'!R$1,FALSE)</f>
        <v>55342</v>
      </c>
      <c r="S266" s="1">
        <f>VLOOKUP($B266,'1か月一覧'!$A:$AH,'2か月一覧'!S$1,FALSE)+VLOOKUP($C266,'1か月一覧'!$A:$AH,'2か月一覧'!S$1,FALSE)</f>
        <v>55502</v>
      </c>
      <c r="T266" s="1">
        <f>VLOOKUP($B266,'1か月一覧'!$A:$AH,'2か月一覧'!T$1,FALSE)+VLOOKUP($C266,'1か月一覧'!$A:$AH,'2か月一覧'!T$1,FALSE)</f>
        <v>56742</v>
      </c>
      <c r="U266" s="1">
        <f>VLOOKUP($B266,'1か月一覧'!$A:$AH,'2か月一覧'!U$1,FALSE)+VLOOKUP($C266,'1か月一覧'!$A:$AH,'2か月一覧'!U$1,FALSE)</f>
        <v>57682</v>
      </c>
      <c r="V266" s="1">
        <f>VLOOKUP($B266,'1か月一覧'!$A:$AH,'2か月一覧'!V$1,FALSE)+VLOOKUP($C266,'1か月一覧'!$A:$AH,'2か月一覧'!V$1,FALSE)</f>
        <v>84642</v>
      </c>
      <c r="W266" s="1">
        <f>VLOOKUP($B266,'1か月一覧'!$A:$AH,'2か月一覧'!W$1,FALSE)+VLOOKUP($C266,'1か月一覧'!$A:$AH,'2か月一覧'!W$1,FALSE)</f>
        <v>86642</v>
      </c>
      <c r="X266" s="1">
        <f>VLOOKUP($B266,'1か月一覧'!$A:$AH,'2か月一覧'!X$1,FALSE)+VLOOKUP($C266,'1か月一覧'!$A:$AH,'2か月一覧'!X$1,FALSE)</f>
        <v>235642</v>
      </c>
      <c r="Y266" s="1">
        <f>VLOOKUP($B266,'1か月一覧'!$A:$AH,'2か月一覧'!Y$1,FALSE)+VLOOKUP($C266,'1か月一覧'!$A:$AH,'2か月一覧'!Y$1,FALSE)</f>
        <v>52720</v>
      </c>
      <c r="Z266" s="1">
        <f>VLOOKUP($B266,'1か月一覧'!$A:$AH,'2か月一覧'!Z$1,FALSE)+VLOOKUP($C266,'1か月一覧'!$A:$AH,'2か月一覧'!Z$1,FALSE)</f>
        <v>5178</v>
      </c>
      <c r="AA266" s="1">
        <f>VLOOKUP($B266,'1か月一覧'!$A:$AH,'2か月一覧'!AA$1,FALSE)+VLOOKUP($C266,'1か月一覧'!$A:$AH,'2か月一覧'!AA$1,FALSE)</f>
        <v>5178</v>
      </c>
      <c r="AB266" s="1">
        <f>VLOOKUP($B266,'1か月一覧'!$A:$AH,'2か月一覧'!AB$1,FALSE)+VLOOKUP($C266,'1か月一覧'!$A:$AH,'2か月一覧'!AB$1,FALSE)</f>
        <v>5178</v>
      </c>
      <c r="AC266" s="1">
        <f>VLOOKUP($B266,'1か月一覧'!$A:$AH,'2か月一覧'!AC$1,FALSE)+VLOOKUP($C266,'1か月一覧'!$A:$AH,'2か月一覧'!AC$1,FALSE)</f>
        <v>5534</v>
      </c>
      <c r="AD266" s="1">
        <f>VLOOKUP($B266,'1か月一覧'!$A:$AH,'2か月一覧'!AD$1,FALSE)+VLOOKUP($C266,'1か月一覧'!$A:$AH,'2か月一覧'!AD$1,FALSE)</f>
        <v>5550</v>
      </c>
      <c r="AE266" s="1">
        <f>VLOOKUP($B266,'1か月一覧'!$A:$AH,'2か月一覧'!AE$1,FALSE)+VLOOKUP($C266,'1か月一覧'!$A:$AH,'2か月一覧'!AE$1,FALSE)</f>
        <v>5674</v>
      </c>
      <c r="AF266" s="1">
        <f>VLOOKUP($B266,'1か月一覧'!$A:$AH,'2か月一覧'!AF$1,FALSE)+VLOOKUP($C266,'1か月一覧'!$A:$AH,'2か月一覧'!AF$1,FALSE)</f>
        <v>5768</v>
      </c>
      <c r="AG266" s="1">
        <f>VLOOKUP($B266,'1か月一覧'!$A:$AH,'2か月一覧'!AG$1,FALSE)+VLOOKUP($C266,'1か月一覧'!$A:$AH,'2か月一覧'!AG$1,FALSE)</f>
        <v>8464</v>
      </c>
      <c r="AH266" s="1">
        <f>VLOOKUP($B266,'1か月一覧'!$A:$AH,'2か月一覧'!AH$1,FALSE)+VLOOKUP($C266,'1か月一覧'!$A:$AH,'2か月一覧'!AH$1,FALSE)</f>
        <v>8664</v>
      </c>
      <c r="AI266" s="1">
        <f>VLOOKUP($B266,'1か月一覧'!$A:$AH,'2か月一覧'!AI$1,FALSE)+VLOOKUP($C266,'1か月一覧'!$A:$AH,'2か月一覧'!AI$1,FALSE)</f>
        <v>23564</v>
      </c>
      <c r="AJ266" s="1">
        <f>VLOOKUP($B266,'1か月一覧'!$A:$AH,'2か月一覧'!AJ$1,FALSE)+VLOOKUP($C266,'1か月一覧'!$A:$AH,'2か月一覧'!AJ$1,FALSE)</f>
        <v>5272</v>
      </c>
    </row>
    <row r="267" spans="1:36">
      <c r="A267" s="1">
        <v>263</v>
      </c>
      <c r="B267" s="1">
        <f t="shared" si="11"/>
        <v>132</v>
      </c>
      <c r="C267" s="1">
        <f t="shared" si="12"/>
        <v>131</v>
      </c>
      <c r="D267" s="1">
        <f>VLOOKUP($B267,'1か月一覧'!$A:$AH,'2か月一覧'!D$1,FALSE)+VLOOKUP($C267,'1か月一覧'!$A:$AH,'2か月一覧'!D$1,FALSE)</f>
        <v>57214</v>
      </c>
      <c r="E267" s="1">
        <f>VLOOKUP($B267,'1か月一覧'!$A:$AH,'2か月一覧'!E$1,FALSE)+VLOOKUP($C267,'1か月一覧'!$A:$AH,'2か月一覧'!E$1,FALSE)</f>
        <v>57214</v>
      </c>
      <c r="F267" s="1">
        <f>VLOOKUP($B267,'1か月一覧'!$A:$AH,'2か月一覧'!F$1,FALSE)+VLOOKUP($C267,'1か月一覧'!$A:$AH,'2か月一覧'!F$1,FALSE)</f>
        <v>57214</v>
      </c>
      <c r="G267" s="1">
        <f>VLOOKUP($B267,'1か月一覧'!$A:$AH,'2か月一覧'!G$1,FALSE)+VLOOKUP($C267,'1か月一覧'!$A:$AH,'2か月一覧'!G$1,FALSE)</f>
        <v>61113</v>
      </c>
      <c r="H267" s="1">
        <f>VLOOKUP($B267,'1か月一覧'!$A:$AH,'2か月一覧'!H$1,FALSE)+VLOOKUP($C267,'1か月一覧'!$A:$AH,'2か月一覧'!H$1,FALSE)</f>
        <v>61289</v>
      </c>
      <c r="I267" s="1">
        <f>VLOOKUP($B267,'1か月一覧'!$A:$AH,'2か月一覧'!I$1,FALSE)+VLOOKUP($C267,'1か月一覧'!$A:$AH,'2か月一覧'!I$1,FALSE)</f>
        <v>62653</v>
      </c>
      <c r="J267" s="1">
        <f>VLOOKUP($B267,'1か月一覧'!$A:$AH,'2か月一覧'!J$1,FALSE)+VLOOKUP($C267,'1か月一覧'!$A:$AH,'2か月一覧'!J$1,FALSE)</f>
        <v>63687</v>
      </c>
      <c r="K267" s="1">
        <f>VLOOKUP($B267,'1か月一覧'!$A:$AH,'2か月一覧'!K$1,FALSE)+VLOOKUP($C267,'1か月一覧'!$A:$AH,'2か月一覧'!K$1,FALSE)</f>
        <v>93343</v>
      </c>
      <c r="L267" s="1">
        <f>VLOOKUP($B267,'1か月一覧'!$A:$AH,'2か月一覧'!L$1,FALSE)+VLOOKUP($C267,'1か月一覧'!$A:$AH,'2か月一覧'!L$1,FALSE)</f>
        <v>95543</v>
      </c>
      <c r="M267" s="1">
        <f>VLOOKUP($B267,'1か月一覧'!$A:$AH,'2か月一覧'!M$1,FALSE)+VLOOKUP($C267,'1か月一覧'!$A:$AH,'2か月一覧'!M$1,FALSE)</f>
        <v>259443</v>
      </c>
      <c r="N267" s="1">
        <f>VLOOKUP($B267,'1か月一覧'!$A:$AH,'2か月一覧'!N$1,FALSE)+VLOOKUP($C267,'1か月一覧'!$A:$AH,'2か月一覧'!N$1,FALSE)</f>
        <v>58247</v>
      </c>
      <c r="O267" s="1">
        <f>VLOOKUP($B267,'1か月一覧'!$A:$AH,'2か月一覧'!O$1,FALSE)+VLOOKUP($C267,'1か月一覧'!$A:$AH,'2か月一覧'!O$1,FALSE)</f>
        <v>52014</v>
      </c>
      <c r="P267" s="1">
        <f>VLOOKUP($B267,'1か月一覧'!$A:$AH,'2か月一覧'!P$1,FALSE)+VLOOKUP($C267,'1か月一覧'!$A:$AH,'2か月一覧'!P$1,FALSE)</f>
        <v>52014</v>
      </c>
      <c r="Q267" s="1">
        <f>VLOOKUP($B267,'1か月一覧'!$A:$AH,'2か月一覧'!Q$1,FALSE)+VLOOKUP($C267,'1か月一覧'!$A:$AH,'2か月一覧'!Q$1,FALSE)</f>
        <v>52014</v>
      </c>
      <c r="R267" s="1">
        <f>VLOOKUP($B267,'1か月一覧'!$A:$AH,'2か月一覧'!R$1,FALSE)+VLOOKUP($C267,'1か月一覧'!$A:$AH,'2か月一覧'!R$1,FALSE)</f>
        <v>55558</v>
      </c>
      <c r="S267" s="1">
        <f>VLOOKUP($B267,'1か月一覧'!$A:$AH,'2か月一覧'!S$1,FALSE)+VLOOKUP($C267,'1か月一覧'!$A:$AH,'2か月一覧'!S$1,FALSE)</f>
        <v>55718</v>
      </c>
      <c r="T267" s="1">
        <f>VLOOKUP($B267,'1か月一覧'!$A:$AH,'2か月一覧'!T$1,FALSE)+VLOOKUP($C267,'1か月一覧'!$A:$AH,'2か月一覧'!T$1,FALSE)</f>
        <v>56958</v>
      </c>
      <c r="U267" s="1">
        <f>VLOOKUP($B267,'1か月一覧'!$A:$AH,'2か月一覧'!U$1,FALSE)+VLOOKUP($C267,'1か月一覧'!$A:$AH,'2か月一覧'!U$1,FALSE)</f>
        <v>57898</v>
      </c>
      <c r="V267" s="1">
        <f>VLOOKUP($B267,'1か月一覧'!$A:$AH,'2か月一覧'!V$1,FALSE)+VLOOKUP($C267,'1か月一覧'!$A:$AH,'2か月一覧'!V$1,FALSE)</f>
        <v>84858</v>
      </c>
      <c r="W267" s="1">
        <f>VLOOKUP($B267,'1か月一覧'!$A:$AH,'2か月一覧'!W$1,FALSE)+VLOOKUP($C267,'1か月一覧'!$A:$AH,'2か月一覧'!W$1,FALSE)</f>
        <v>86858</v>
      </c>
      <c r="X267" s="1">
        <f>VLOOKUP($B267,'1か月一覧'!$A:$AH,'2か月一覧'!X$1,FALSE)+VLOOKUP($C267,'1か月一覧'!$A:$AH,'2か月一覧'!X$1,FALSE)</f>
        <v>235858</v>
      </c>
      <c r="Y267" s="1">
        <f>VLOOKUP($B267,'1か月一覧'!$A:$AH,'2か月一覧'!Y$1,FALSE)+VLOOKUP($C267,'1か月一覧'!$A:$AH,'2か月一覧'!Y$1,FALSE)</f>
        <v>52952</v>
      </c>
      <c r="Z267" s="1">
        <f>VLOOKUP($B267,'1か月一覧'!$A:$AH,'2か月一覧'!Z$1,FALSE)+VLOOKUP($C267,'1か月一覧'!$A:$AH,'2か月一覧'!Z$1,FALSE)</f>
        <v>5200</v>
      </c>
      <c r="AA267" s="1">
        <f>VLOOKUP($B267,'1か月一覧'!$A:$AH,'2か月一覧'!AA$1,FALSE)+VLOOKUP($C267,'1か月一覧'!$A:$AH,'2か月一覧'!AA$1,FALSE)</f>
        <v>5200</v>
      </c>
      <c r="AB267" s="1">
        <f>VLOOKUP($B267,'1か月一覧'!$A:$AH,'2か月一覧'!AB$1,FALSE)+VLOOKUP($C267,'1か月一覧'!$A:$AH,'2か月一覧'!AB$1,FALSE)</f>
        <v>5200</v>
      </c>
      <c r="AC267" s="1">
        <f>VLOOKUP($B267,'1か月一覧'!$A:$AH,'2か月一覧'!AC$1,FALSE)+VLOOKUP($C267,'1か月一覧'!$A:$AH,'2か月一覧'!AC$1,FALSE)</f>
        <v>5555</v>
      </c>
      <c r="AD267" s="1">
        <f>VLOOKUP($B267,'1か月一覧'!$A:$AH,'2か月一覧'!AD$1,FALSE)+VLOOKUP($C267,'1か月一覧'!$A:$AH,'2か月一覧'!AD$1,FALSE)</f>
        <v>5571</v>
      </c>
      <c r="AE267" s="1">
        <f>VLOOKUP($B267,'1か月一覧'!$A:$AH,'2か月一覧'!AE$1,FALSE)+VLOOKUP($C267,'1か月一覧'!$A:$AH,'2か月一覧'!AE$1,FALSE)</f>
        <v>5695</v>
      </c>
      <c r="AF267" s="1">
        <f>VLOOKUP($B267,'1か月一覧'!$A:$AH,'2か月一覧'!AF$1,FALSE)+VLOOKUP($C267,'1か月一覧'!$A:$AH,'2か月一覧'!AF$1,FALSE)</f>
        <v>5789</v>
      </c>
      <c r="AG267" s="1">
        <f>VLOOKUP($B267,'1か月一覧'!$A:$AH,'2か月一覧'!AG$1,FALSE)+VLOOKUP($C267,'1か月一覧'!$A:$AH,'2か月一覧'!AG$1,FALSE)</f>
        <v>8485</v>
      </c>
      <c r="AH267" s="1">
        <f>VLOOKUP($B267,'1か月一覧'!$A:$AH,'2か月一覧'!AH$1,FALSE)+VLOOKUP($C267,'1か月一覧'!$A:$AH,'2か月一覧'!AH$1,FALSE)</f>
        <v>8685</v>
      </c>
      <c r="AI267" s="1">
        <f>VLOOKUP($B267,'1か月一覧'!$A:$AH,'2か月一覧'!AI$1,FALSE)+VLOOKUP($C267,'1か月一覧'!$A:$AH,'2か月一覧'!AI$1,FALSE)</f>
        <v>23585</v>
      </c>
      <c r="AJ267" s="1">
        <f>VLOOKUP($B267,'1か月一覧'!$A:$AH,'2か月一覧'!AJ$1,FALSE)+VLOOKUP($C267,'1か月一覧'!$A:$AH,'2か月一覧'!AJ$1,FALSE)</f>
        <v>5295</v>
      </c>
    </row>
    <row r="268" spans="1:36">
      <c r="A268" s="1">
        <v>264</v>
      </c>
      <c r="B268" s="1">
        <f t="shared" si="11"/>
        <v>132</v>
      </c>
      <c r="C268" s="1">
        <f t="shared" si="12"/>
        <v>132</v>
      </c>
      <c r="D268" s="1">
        <f>VLOOKUP($B268,'1か月一覧'!$A:$AH,'2か月一覧'!D$1,FALSE)+VLOOKUP($C268,'1か月一覧'!$A:$AH,'2か月一覧'!D$1,FALSE)</f>
        <v>57452</v>
      </c>
      <c r="E268" s="1">
        <f>VLOOKUP($B268,'1か月一覧'!$A:$AH,'2か月一覧'!E$1,FALSE)+VLOOKUP($C268,'1か月一覧'!$A:$AH,'2か月一覧'!E$1,FALSE)</f>
        <v>57452</v>
      </c>
      <c r="F268" s="1">
        <f>VLOOKUP($B268,'1か月一覧'!$A:$AH,'2か月一覧'!F$1,FALSE)+VLOOKUP($C268,'1か月一覧'!$A:$AH,'2か月一覧'!F$1,FALSE)</f>
        <v>57452</v>
      </c>
      <c r="G268" s="1">
        <f>VLOOKUP($B268,'1か月一覧'!$A:$AH,'2か月一覧'!G$1,FALSE)+VLOOKUP($C268,'1か月一覧'!$A:$AH,'2か月一覧'!G$1,FALSE)</f>
        <v>61350</v>
      </c>
      <c r="H268" s="1">
        <f>VLOOKUP($B268,'1か月一覧'!$A:$AH,'2か月一覧'!H$1,FALSE)+VLOOKUP($C268,'1か月一覧'!$A:$AH,'2か月一覧'!H$1,FALSE)</f>
        <v>61526</v>
      </c>
      <c r="I268" s="1">
        <f>VLOOKUP($B268,'1か月一覧'!$A:$AH,'2か月一覧'!I$1,FALSE)+VLOOKUP($C268,'1か月一覧'!$A:$AH,'2か月一覧'!I$1,FALSE)</f>
        <v>62890</v>
      </c>
      <c r="J268" s="1">
        <f>VLOOKUP($B268,'1か月一覧'!$A:$AH,'2か月一覧'!J$1,FALSE)+VLOOKUP($C268,'1か月一覧'!$A:$AH,'2か月一覧'!J$1,FALSE)</f>
        <v>63924</v>
      </c>
      <c r="K268" s="1">
        <f>VLOOKUP($B268,'1か月一覧'!$A:$AH,'2か月一覧'!K$1,FALSE)+VLOOKUP($C268,'1か月一覧'!$A:$AH,'2か月一覧'!K$1,FALSE)</f>
        <v>93580</v>
      </c>
      <c r="L268" s="1">
        <f>VLOOKUP($B268,'1か月一覧'!$A:$AH,'2か月一覧'!L$1,FALSE)+VLOOKUP($C268,'1か月一覧'!$A:$AH,'2か月一覧'!L$1,FALSE)</f>
        <v>95780</v>
      </c>
      <c r="M268" s="1">
        <f>VLOOKUP($B268,'1か月一覧'!$A:$AH,'2か月一覧'!M$1,FALSE)+VLOOKUP($C268,'1か月一覧'!$A:$AH,'2か月一覧'!M$1,FALSE)</f>
        <v>259680</v>
      </c>
      <c r="N268" s="1">
        <f>VLOOKUP($B268,'1か月一覧'!$A:$AH,'2か月一覧'!N$1,FALSE)+VLOOKUP($C268,'1か月一覧'!$A:$AH,'2か月一覧'!N$1,FALSE)</f>
        <v>58502</v>
      </c>
      <c r="O268" s="1">
        <f>VLOOKUP($B268,'1か月一覧'!$A:$AH,'2か月一覧'!O$1,FALSE)+VLOOKUP($C268,'1か月一覧'!$A:$AH,'2か月一覧'!O$1,FALSE)</f>
        <v>52230</v>
      </c>
      <c r="P268" s="1">
        <f>VLOOKUP($B268,'1か月一覧'!$A:$AH,'2か月一覧'!P$1,FALSE)+VLOOKUP($C268,'1か月一覧'!$A:$AH,'2か月一覧'!P$1,FALSE)</f>
        <v>52230</v>
      </c>
      <c r="Q268" s="1">
        <f>VLOOKUP($B268,'1か月一覧'!$A:$AH,'2か月一覧'!Q$1,FALSE)+VLOOKUP($C268,'1か月一覧'!$A:$AH,'2か月一覧'!Q$1,FALSE)</f>
        <v>52230</v>
      </c>
      <c r="R268" s="1">
        <f>VLOOKUP($B268,'1か月一覧'!$A:$AH,'2か月一覧'!R$1,FALSE)+VLOOKUP($C268,'1か月一覧'!$A:$AH,'2か月一覧'!R$1,FALSE)</f>
        <v>55774</v>
      </c>
      <c r="S268" s="1">
        <f>VLOOKUP($B268,'1か月一覧'!$A:$AH,'2か月一覧'!S$1,FALSE)+VLOOKUP($C268,'1か月一覧'!$A:$AH,'2か月一覧'!S$1,FALSE)</f>
        <v>55934</v>
      </c>
      <c r="T268" s="1">
        <f>VLOOKUP($B268,'1か月一覧'!$A:$AH,'2か月一覧'!T$1,FALSE)+VLOOKUP($C268,'1か月一覧'!$A:$AH,'2か月一覧'!T$1,FALSE)</f>
        <v>57174</v>
      </c>
      <c r="U268" s="1">
        <f>VLOOKUP($B268,'1か月一覧'!$A:$AH,'2か月一覧'!U$1,FALSE)+VLOOKUP($C268,'1か月一覧'!$A:$AH,'2か月一覧'!U$1,FALSE)</f>
        <v>58114</v>
      </c>
      <c r="V268" s="1">
        <f>VLOOKUP($B268,'1か月一覧'!$A:$AH,'2か月一覧'!V$1,FALSE)+VLOOKUP($C268,'1か月一覧'!$A:$AH,'2か月一覧'!V$1,FALSE)</f>
        <v>85074</v>
      </c>
      <c r="W268" s="1">
        <f>VLOOKUP($B268,'1か月一覧'!$A:$AH,'2か月一覧'!W$1,FALSE)+VLOOKUP($C268,'1か月一覧'!$A:$AH,'2か月一覧'!W$1,FALSE)</f>
        <v>87074</v>
      </c>
      <c r="X268" s="1">
        <f>VLOOKUP($B268,'1か月一覧'!$A:$AH,'2か月一覧'!X$1,FALSE)+VLOOKUP($C268,'1か月一覧'!$A:$AH,'2か月一覧'!X$1,FALSE)</f>
        <v>236074</v>
      </c>
      <c r="Y268" s="1">
        <f>VLOOKUP($B268,'1か月一覧'!$A:$AH,'2か月一覧'!Y$1,FALSE)+VLOOKUP($C268,'1か月一覧'!$A:$AH,'2か月一覧'!Y$1,FALSE)</f>
        <v>53184</v>
      </c>
      <c r="Z268" s="1">
        <f>VLOOKUP($B268,'1か月一覧'!$A:$AH,'2か月一覧'!Z$1,FALSE)+VLOOKUP($C268,'1か月一覧'!$A:$AH,'2か月一覧'!Z$1,FALSE)</f>
        <v>5222</v>
      </c>
      <c r="AA268" s="1">
        <f>VLOOKUP($B268,'1か月一覧'!$A:$AH,'2か月一覧'!AA$1,FALSE)+VLOOKUP($C268,'1か月一覧'!$A:$AH,'2か月一覧'!AA$1,FALSE)</f>
        <v>5222</v>
      </c>
      <c r="AB268" s="1">
        <f>VLOOKUP($B268,'1か月一覧'!$A:$AH,'2か月一覧'!AB$1,FALSE)+VLOOKUP($C268,'1か月一覧'!$A:$AH,'2か月一覧'!AB$1,FALSE)</f>
        <v>5222</v>
      </c>
      <c r="AC268" s="1">
        <f>VLOOKUP($B268,'1か月一覧'!$A:$AH,'2か月一覧'!AC$1,FALSE)+VLOOKUP($C268,'1か月一覧'!$A:$AH,'2か月一覧'!AC$1,FALSE)</f>
        <v>5576</v>
      </c>
      <c r="AD268" s="1">
        <f>VLOOKUP($B268,'1か月一覧'!$A:$AH,'2か月一覧'!AD$1,FALSE)+VLOOKUP($C268,'1か月一覧'!$A:$AH,'2か月一覧'!AD$1,FALSE)</f>
        <v>5592</v>
      </c>
      <c r="AE268" s="1">
        <f>VLOOKUP($B268,'1か月一覧'!$A:$AH,'2か月一覧'!AE$1,FALSE)+VLOOKUP($C268,'1か月一覧'!$A:$AH,'2か月一覧'!AE$1,FALSE)</f>
        <v>5716</v>
      </c>
      <c r="AF268" s="1">
        <f>VLOOKUP($B268,'1か月一覧'!$A:$AH,'2か月一覧'!AF$1,FALSE)+VLOOKUP($C268,'1か月一覧'!$A:$AH,'2か月一覧'!AF$1,FALSE)</f>
        <v>5810</v>
      </c>
      <c r="AG268" s="1">
        <f>VLOOKUP($B268,'1か月一覧'!$A:$AH,'2か月一覧'!AG$1,FALSE)+VLOOKUP($C268,'1か月一覧'!$A:$AH,'2か月一覧'!AG$1,FALSE)</f>
        <v>8506</v>
      </c>
      <c r="AH268" s="1">
        <f>VLOOKUP($B268,'1か月一覧'!$A:$AH,'2か月一覧'!AH$1,FALSE)+VLOOKUP($C268,'1か月一覧'!$A:$AH,'2か月一覧'!AH$1,FALSE)</f>
        <v>8706</v>
      </c>
      <c r="AI268" s="1">
        <f>VLOOKUP($B268,'1か月一覧'!$A:$AH,'2か月一覧'!AI$1,FALSE)+VLOOKUP($C268,'1か月一覧'!$A:$AH,'2か月一覧'!AI$1,FALSE)</f>
        <v>23606</v>
      </c>
      <c r="AJ268" s="1">
        <f>VLOOKUP($B268,'1か月一覧'!$A:$AH,'2か月一覧'!AJ$1,FALSE)+VLOOKUP($C268,'1か月一覧'!$A:$AH,'2か月一覧'!AJ$1,FALSE)</f>
        <v>5318</v>
      </c>
    </row>
    <row r="269" spans="1:36">
      <c r="A269" s="1">
        <v>265</v>
      </c>
      <c r="B269" s="1">
        <f t="shared" si="11"/>
        <v>133</v>
      </c>
      <c r="C269" s="1">
        <f t="shared" si="12"/>
        <v>132</v>
      </c>
      <c r="D269" s="1">
        <f>VLOOKUP($B269,'1か月一覧'!$A:$AH,'2か月一覧'!D$1,FALSE)+VLOOKUP($C269,'1か月一覧'!$A:$AH,'2か月一覧'!D$1,FALSE)</f>
        <v>57690</v>
      </c>
      <c r="E269" s="1">
        <f>VLOOKUP($B269,'1か月一覧'!$A:$AH,'2か月一覧'!E$1,FALSE)+VLOOKUP($C269,'1か月一覧'!$A:$AH,'2か月一覧'!E$1,FALSE)</f>
        <v>57690</v>
      </c>
      <c r="F269" s="1">
        <f>VLOOKUP($B269,'1か月一覧'!$A:$AH,'2か月一覧'!F$1,FALSE)+VLOOKUP($C269,'1か月一覧'!$A:$AH,'2か月一覧'!F$1,FALSE)</f>
        <v>57690</v>
      </c>
      <c r="G269" s="1">
        <f>VLOOKUP($B269,'1か月一覧'!$A:$AH,'2か月一覧'!G$1,FALSE)+VLOOKUP($C269,'1か月一覧'!$A:$AH,'2か月一覧'!G$1,FALSE)</f>
        <v>61588</v>
      </c>
      <c r="H269" s="1">
        <f>VLOOKUP($B269,'1か月一覧'!$A:$AH,'2か月一覧'!H$1,FALSE)+VLOOKUP($C269,'1か月一覧'!$A:$AH,'2か月一覧'!H$1,FALSE)</f>
        <v>61764</v>
      </c>
      <c r="I269" s="1">
        <f>VLOOKUP($B269,'1か月一覧'!$A:$AH,'2か月一覧'!I$1,FALSE)+VLOOKUP($C269,'1か月一覧'!$A:$AH,'2か月一覧'!I$1,FALSE)</f>
        <v>63128</v>
      </c>
      <c r="J269" s="1">
        <f>VLOOKUP($B269,'1か月一覧'!$A:$AH,'2か月一覧'!J$1,FALSE)+VLOOKUP($C269,'1か月一覧'!$A:$AH,'2か月一覧'!J$1,FALSE)</f>
        <v>64162</v>
      </c>
      <c r="K269" s="1">
        <f>VLOOKUP($B269,'1か月一覧'!$A:$AH,'2か月一覧'!K$1,FALSE)+VLOOKUP($C269,'1か月一覧'!$A:$AH,'2か月一覧'!K$1,FALSE)</f>
        <v>93818</v>
      </c>
      <c r="L269" s="1">
        <f>VLOOKUP($B269,'1か月一覧'!$A:$AH,'2か月一覧'!L$1,FALSE)+VLOOKUP($C269,'1か月一覧'!$A:$AH,'2か月一覧'!L$1,FALSE)</f>
        <v>96018</v>
      </c>
      <c r="M269" s="1">
        <f>VLOOKUP($B269,'1か月一覧'!$A:$AH,'2か月一覧'!M$1,FALSE)+VLOOKUP($C269,'1か月一覧'!$A:$AH,'2か月一覧'!M$1,FALSE)</f>
        <v>259918</v>
      </c>
      <c r="N269" s="1">
        <f>VLOOKUP($B269,'1か月一覧'!$A:$AH,'2か月一覧'!N$1,FALSE)+VLOOKUP($C269,'1か月一覧'!$A:$AH,'2か月一覧'!N$1,FALSE)</f>
        <v>58757</v>
      </c>
      <c r="O269" s="1">
        <f>VLOOKUP($B269,'1か月一覧'!$A:$AH,'2か月一覧'!O$1,FALSE)+VLOOKUP($C269,'1か月一覧'!$A:$AH,'2か月一覧'!O$1,FALSE)</f>
        <v>52446</v>
      </c>
      <c r="P269" s="1">
        <f>VLOOKUP($B269,'1か月一覧'!$A:$AH,'2か月一覧'!P$1,FALSE)+VLOOKUP($C269,'1か月一覧'!$A:$AH,'2か月一覧'!P$1,FALSE)</f>
        <v>52446</v>
      </c>
      <c r="Q269" s="1">
        <f>VLOOKUP($B269,'1か月一覧'!$A:$AH,'2か月一覧'!Q$1,FALSE)+VLOOKUP($C269,'1か月一覧'!$A:$AH,'2か月一覧'!Q$1,FALSE)</f>
        <v>52446</v>
      </c>
      <c r="R269" s="1">
        <f>VLOOKUP($B269,'1か月一覧'!$A:$AH,'2か月一覧'!R$1,FALSE)+VLOOKUP($C269,'1か月一覧'!$A:$AH,'2か月一覧'!R$1,FALSE)</f>
        <v>55990</v>
      </c>
      <c r="S269" s="1">
        <f>VLOOKUP($B269,'1か月一覧'!$A:$AH,'2か月一覧'!S$1,FALSE)+VLOOKUP($C269,'1か月一覧'!$A:$AH,'2か月一覧'!S$1,FALSE)</f>
        <v>56150</v>
      </c>
      <c r="T269" s="1">
        <f>VLOOKUP($B269,'1か月一覧'!$A:$AH,'2か月一覧'!T$1,FALSE)+VLOOKUP($C269,'1か月一覧'!$A:$AH,'2か月一覧'!T$1,FALSE)</f>
        <v>57390</v>
      </c>
      <c r="U269" s="1">
        <f>VLOOKUP($B269,'1か月一覧'!$A:$AH,'2か月一覧'!U$1,FALSE)+VLOOKUP($C269,'1か月一覧'!$A:$AH,'2か月一覧'!U$1,FALSE)</f>
        <v>58330</v>
      </c>
      <c r="V269" s="1">
        <f>VLOOKUP($B269,'1か月一覧'!$A:$AH,'2か月一覧'!V$1,FALSE)+VLOOKUP($C269,'1か月一覧'!$A:$AH,'2か月一覧'!V$1,FALSE)</f>
        <v>85290</v>
      </c>
      <c r="W269" s="1">
        <f>VLOOKUP($B269,'1か月一覧'!$A:$AH,'2か月一覧'!W$1,FALSE)+VLOOKUP($C269,'1か月一覧'!$A:$AH,'2か月一覧'!W$1,FALSE)</f>
        <v>87290</v>
      </c>
      <c r="X269" s="1">
        <f>VLOOKUP($B269,'1か月一覧'!$A:$AH,'2か月一覧'!X$1,FALSE)+VLOOKUP($C269,'1か月一覧'!$A:$AH,'2か月一覧'!X$1,FALSE)</f>
        <v>236290</v>
      </c>
      <c r="Y269" s="1">
        <f>VLOOKUP($B269,'1か月一覧'!$A:$AH,'2か月一覧'!Y$1,FALSE)+VLOOKUP($C269,'1か月一覧'!$A:$AH,'2か月一覧'!Y$1,FALSE)</f>
        <v>53416</v>
      </c>
      <c r="Z269" s="1">
        <f>VLOOKUP($B269,'1か月一覧'!$A:$AH,'2か月一覧'!Z$1,FALSE)+VLOOKUP($C269,'1か月一覧'!$A:$AH,'2か月一覧'!Z$1,FALSE)</f>
        <v>5244</v>
      </c>
      <c r="AA269" s="1">
        <f>VLOOKUP($B269,'1か月一覧'!$A:$AH,'2か月一覧'!AA$1,FALSE)+VLOOKUP($C269,'1か月一覧'!$A:$AH,'2か月一覧'!AA$1,FALSE)</f>
        <v>5244</v>
      </c>
      <c r="AB269" s="1">
        <f>VLOOKUP($B269,'1か月一覧'!$A:$AH,'2か月一覧'!AB$1,FALSE)+VLOOKUP($C269,'1か月一覧'!$A:$AH,'2か月一覧'!AB$1,FALSE)</f>
        <v>5244</v>
      </c>
      <c r="AC269" s="1">
        <f>VLOOKUP($B269,'1か月一覧'!$A:$AH,'2か月一覧'!AC$1,FALSE)+VLOOKUP($C269,'1か月一覧'!$A:$AH,'2か月一覧'!AC$1,FALSE)</f>
        <v>5598</v>
      </c>
      <c r="AD269" s="1">
        <f>VLOOKUP($B269,'1か月一覧'!$A:$AH,'2か月一覧'!AD$1,FALSE)+VLOOKUP($C269,'1か月一覧'!$A:$AH,'2か月一覧'!AD$1,FALSE)</f>
        <v>5614</v>
      </c>
      <c r="AE269" s="1">
        <f>VLOOKUP($B269,'1か月一覧'!$A:$AH,'2か月一覧'!AE$1,FALSE)+VLOOKUP($C269,'1か月一覧'!$A:$AH,'2か月一覧'!AE$1,FALSE)</f>
        <v>5738</v>
      </c>
      <c r="AF269" s="1">
        <f>VLOOKUP($B269,'1か月一覧'!$A:$AH,'2か月一覧'!AF$1,FALSE)+VLOOKUP($C269,'1か月一覧'!$A:$AH,'2か月一覧'!AF$1,FALSE)</f>
        <v>5832</v>
      </c>
      <c r="AG269" s="1">
        <f>VLOOKUP($B269,'1か月一覧'!$A:$AH,'2か月一覧'!AG$1,FALSE)+VLOOKUP($C269,'1か月一覧'!$A:$AH,'2か月一覧'!AG$1,FALSE)</f>
        <v>8528</v>
      </c>
      <c r="AH269" s="1">
        <f>VLOOKUP($B269,'1か月一覧'!$A:$AH,'2か月一覧'!AH$1,FALSE)+VLOOKUP($C269,'1か月一覧'!$A:$AH,'2か月一覧'!AH$1,FALSE)</f>
        <v>8728</v>
      </c>
      <c r="AI269" s="1">
        <f>VLOOKUP($B269,'1か月一覧'!$A:$AH,'2か月一覧'!AI$1,FALSE)+VLOOKUP($C269,'1か月一覧'!$A:$AH,'2か月一覧'!AI$1,FALSE)</f>
        <v>23628</v>
      </c>
      <c r="AJ269" s="1">
        <f>VLOOKUP($B269,'1か月一覧'!$A:$AH,'2か月一覧'!AJ$1,FALSE)+VLOOKUP($C269,'1か月一覧'!$A:$AH,'2か月一覧'!AJ$1,FALSE)</f>
        <v>5341</v>
      </c>
    </row>
    <row r="270" spans="1:36">
      <c r="A270" s="1">
        <v>266</v>
      </c>
      <c r="B270" s="1">
        <f t="shared" si="11"/>
        <v>133</v>
      </c>
      <c r="C270" s="1">
        <f t="shared" si="12"/>
        <v>133</v>
      </c>
      <c r="D270" s="1">
        <f>VLOOKUP($B270,'1か月一覧'!$A:$AH,'2か月一覧'!D$1,FALSE)+VLOOKUP($C270,'1か月一覧'!$A:$AH,'2か月一覧'!D$1,FALSE)</f>
        <v>57928</v>
      </c>
      <c r="E270" s="1">
        <f>VLOOKUP($B270,'1か月一覧'!$A:$AH,'2か月一覧'!E$1,FALSE)+VLOOKUP($C270,'1か月一覧'!$A:$AH,'2か月一覧'!E$1,FALSE)</f>
        <v>57928</v>
      </c>
      <c r="F270" s="1">
        <f>VLOOKUP($B270,'1か月一覧'!$A:$AH,'2か月一覧'!F$1,FALSE)+VLOOKUP($C270,'1か月一覧'!$A:$AH,'2か月一覧'!F$1,FALSE)</f>
        <v>57928</v>
      </c>
      <c r="G270" s="1">
        <f>VLOOKUP($B270,'1か月一覧'!$A:$AH,'2か月一覧'!G$1,FALSE)+VLOOKUP($C270,'1か月一覧'!$A:$AH,'2か月一覧'!G$1,FALSE)</f>
        <v>61826</v>
      </c>
      <c r="H270" s="1">
        <f>VLOOKUP($B270,'1か月一覧'!$A:$AH,'2か月一覧'!H$1,FALSE)+VLOOKUP($C270,'1か月一覧'!$A:$AH,'2か月一覧'!H$1,FALSE)</f>
        <v>62002</v>
      </c>
      <c r="I270" s="1">
        <f>VLOOKUP($B270,'1か月一覧'!$A:$AH,'2か月一覧'!I$1,FALSE)+VLOOKUP($C270,'1か月一覧'!$A:$AH,'2か月一覧'!I$1,FALSE)</f>
        <v>63366</v>
      </c>
      <c r="J270" s="1">
        <f>VLOOKUP($B270,'1か月一覧'!$A:$AH,'2か月一覧'!J$1,FALSE)+VLOOKUP($C270,'1か月一覧'!$A:$AH,'2か月一覧'!J$1,FALSE)</f>
        <v>64400</v>
      </c>
      <c r="K270" s="1">
        <f>VLOOKUP($B270,'1か月一覧'!$A:$AH,'2か月一覧'!K$1,FALSE)+VLOOKUP($C270,'1か月一覧'!$A:$AH,'2か月一覧'!K$1,FALSE)</f>
        <v>94056</v>
      </c>
      <c r="L270" s="1">
        <f>VLOOKUP($B270,'1か月一覧'!$A:$AH,'2か月一覧'!L$1,FALSE)+VLOOKUP($C270,'1か月一覧'!$A:$AH,'2か月一覧'!L$1,FALSE)</f>
        <v>96256</v>
      </c>
      <c r="M270" s="1">
        <f>VLOOKUP($B270,'1か月一覧'!$A:$AH,'2か月一覧'!M$1,FALSE)+VLOOKUP($C270,'1か月一覧'!$A:$AH,'2か月一覧'!M$1,FALSE)</f>
        <v>260156</v>
      </c>
      <c r="N270" s="1">
        <f>VLOOKUP($B270,'1か月一覧'!$A:$AH,'2か月一覧'!N$1,FALSE)+VLOOKUP($C270,'1か月一覧'!$A:$AH,'2か月一覧'!N$1,FALSE)</f>
        <v>59012</v>
      </c>
      <c r="O270" s="1">
        <f>VLOOKUP($B270,'1か月一覧'!$A:$AH,'2か月一覧'!O$1,FALSE)+VLOOKUP($C270,'1か月一覧'!$A:$AH,'2か月一覧'!O$1,FALSE)</f>
        <v>52662</v>
      </c>
      <c r="P270" s="1">
        <f>VLOOKUP($B270,'1か月一覧'!$A:$AH,'2か月一覧'!P$1,FALSE)+VLOOKUP($C270,'1か月一覧'!$A:$AH,'2か月一覧'!P$1,FALSE)</f>
        <v>52662</v>
      </c>
      <c r="Q270" s="1">
        <f>VLOOKUP($B270,'1か月一覧'!$A:$AH,'2か月一覧'!Q$1,FALSE)+VLOOKUP($C270,'1か月一覧'!$A:$AH,'2か月一覧'!Q$1,FALSE)</f>
        <v>52662</v>
      </c>
      <c r="R270" s="1">
        <f>VLOOKUP($B270,'1か月一覧'!$A:$AH,'2か月一覧'!R$1,FALSE)+VLOOKUP($C270,'1か月一覧'!$A:$AH,'2か月一覧'!R$1,FALSE)</f>
        <v>56206</v>
      </c>
      <c r="S270" s="1">
        <f>VLOOKUP($B270,'1か月一覧'!$A:$AH,'2か月一覧'!S$1,FALSE)+VLOOKUP($C270,'1か月一覧'!$A:$AH,'2か月一覧'!S$1,FALSE)</f>
        <v>56366</v>
      </c>
      <c r="T270" s="1">
        <f>VLOOKUP($B270,'1か月一覧'!$A:$AH,'2か月一覧'!T$1,FALSE)+VLOOKUP($C270,'1か月一覧'!$A:$AH,'2か月一覧'!T$1,FALSE)</f>
        <v>57606</v>
      </c>
      <c r="U270" s="1">
        <f>VLOOKUP($B270,'1か月一覧'!$A:$AH,'2か月一覧'!U$1,FALSE)+VLOOKUP($C270,'1か月一覧'!$A:$AH,'2か月一覧'!U$1,FALSE)</f>
        <v>58546</v>
      </c>
      <c r="V270" s="1">
        <f>VLOOKUP($B270,'1か月一覧'!$A:$AH,'2か月一覧'!V$1,FALSE)+VLOOKUP($C270,'1か月一覧'!$A:$AH,'2か月一覧'!V$1,FALSE)</f>
        <v>85506</v>
      </c>
      <c r="W270" s="1">
        <f>VLOOKUP($B270,'1か月一覧'!$A:$AH,'2か月一覧'!W$1,FALSE)+VLOOKUP($C270,'1か月一覧'!$A:$AH,'2か月一覧'!W$1,FALSE)</f>
        <v>87506</v>
      </c>
      <c r="X270" s="1">
        <f>VLOOKUP($B270,'1か月一覧'!$A:$AH,'2か月一覧'!X$1,FALSE)+VLOOKUP($C270,'1か月一覧'!$A:$AH,'2か月一覧'!X$1,FALSE)</f>
        <v>236506</v>
      </c>
      <c r="Y270" s="1">
        <f>VLOOKUP($B270,'1か月一覧'!$A:$AH,'2か月一覧'!Y$1,FALSE)+VLOOKUP($C270,'1か月一覧'!$A:$AH,'2か月一覧'!Y$1,FALSE)</f>
        <v>53648</v>
      </c>
      <c r="Z270" s="1">
        <f>VLOOKUP($B270,'1か月一覧'!$A:$AH,'2か月一覧'!Z$1,FALSE)+VLOOKUP($C270,'1か月一覧'!$A:$AH,'2か月一覧'!Z$1,FALSE)</f>
        <v>5266</v>
      </c>
      <c r="AA270" s="1">
        <f>VLOOKUP($B270,'1か月一覧'!$A:$AH,'2か月一覧'!AA$1,FALSE)+VLOOKUP($C270,'1か月一覧'!$A:$AH,'2か月一覧'!AA$1,FALSE)</f>
        <v>5266</v>
      </c>
      <c r="AB270" s="1">
        <f>VLOOKUP($B270,'1か月一覧'!$A:$AH,'2か月一覧'!AB$1,FALSE)+VLOOKUP($C270,'1か月一覧'!$A:$AH,'2か月一覧'!AB$1,FALSE)</f>
        <v>5266</v>
      </c>
      <c r="AC270" s="1">
        <f>VLOOKUP($B270,'1か月一覧'!$A:$AH,'2か月一覧'!AC$1,FALSE)+VLOOKUP($C270,'1か月一覧'!$A:$AH,'2か月一覧'!AC$1,FALSE)</f>
        <v>5620</v>
      </c>
      <c r="AD270" s="1">
        <f>VLOOKUP($B270,'1か月一覧'!$A:$AH,'2か月一覧'!AD$1,FALSE)+VLOOKUP($C270,'1か月一覧'!$A:$AH,'2か月一覧'!AD$1,FALSE)</f>
        <v>5636</v>
      </c>
      <c r="AE270" s="1">
        <f>VLOOKUP($B270,'1か月一覧'!$A:$AH,'2か月一覧'!AE$1,FALSE)+VLOOKUP($C270,'1か月一覧'!$A:$AH,'2か月一覧'!AE$1,FALSE)</f>
        <v>5760</v>
      </c>
      <c r="AF270" s="1">
        <f>VLOOKUP($B270,'1か月一覧'!$A:$AH,'2か月一覧'!AF$1,FALSE)+VLOOKUP($C270,'1か月一覧'!$A:$AH,'2か月一覧'!AF$1,FALSE)</f>
        <v>5854</v>
      </c>
      <c r="AG270" s="1">
        <f>VLOOKUP($B270,'1か月一覧'!$A:$AH,'2か月一覧'!AG$1,FALSE)+VLOOKUP($C270,'1か月一覧'!$A:$AH,'2か月一覧'!AG$1,FALSE)</f>
        <v>8550</v>
      </c>
      <c r="AH270" s="1">
        <f>VLOOKUP($B270,'1か月一覧'!$A:$AH,'2か月一覧'!AH$1,FALSE)+VLOOKUP($C270,'1か月一覧'!$A:$AH,'2か月一覧'!AH$1,FALSE)</f>
        <v>8750</v>
      </c>
      <c r="AI270" s="1">
        <f>VLOOKUP($B270,'1か月一覧'!$A:$AH,'2か月一覧'!AI$1,FALSE)+VLOOKUP($C270,'1か月一覧'!$A:$AH,'2か月一覧'!AI$1,FALSE)</f>
        <v>23650</v>
      </c>
      <c r="AJ270" s="1">
        <f>VLOOKUP($B270,'1か月一覧'!$A:$AH,'2か月一覧'!AJ$1,FALSE)+VLOOKUP($C270,'1か月一覧'!$A:$AH,'2か月一覧'!AJ$1,FALSE)</f>
        <v>5364</v>
      </c>
    </row>
    <row r="271" spans="1:36">
      <c r="A271" s="1">
        <v>267</v>
      </c>
      <c r="B271" s="1">
        <f t="shared" si="11"/>
        <v>134</v>
      </c>
      <c r="C271" s="1">
        <f t="shared" si="12"/>
        <v>133</v>
      </c>
      <c r="D271" s="1">
        <f>VLOOKUP($B271,'1か月一覧'!$A:$AH,'2か月一覧'!D$1,FALSE)+VLOOKUP($C271,'1か月一覧'!$A:$AH,'2か月一覧'!D$1,FALSE)</f>
        <v>58165</v>
      </c>
      <c r="E271" s="1">
        <f>VLOOKUP($B271,'1か月一覧'!$A:$AH,'2か月一覧'!E$1,FALSE)+VLOOKUP($C271,'1か月一覧'!$A:$AH,'2か月一覧'!E$1,FALSE)</f>
        <v>58165</v>
      </c>
      <c r="F271" s="1">
        <f>VLOOKUP($B271,'1か月一覧'!$A:$AH,'2か月一覧'!F$1,FALSE)+VLOOKUP($C271,'1か月一覧'!$A:$AH,'2か月一覧'!F$1,FALSE)</f>
        <v>58165</v>
      </c>
      <c r="G271" s="1">
        <f>VLOOKUP($B271,'1か月一覧'!$A:$AH,'2か月一覧'!G$1,FALSE)+VLOOKUP($C271,'1か月一覧'!$A:$AH,'2か月一覧'!G$1,FALSE)</f>
        <v>62063</v>
      </c>
      <c r="H271" s="1">
        <f>VLOOKUP($B271,'1か月一覧'!$A:$AH,'2か月一覧'!H$1,FALSE)+VLOOKUP($C271,'1か月一覧'!$A:$AH,'2か月一覧'!H$1,FALSE)</f>
        <v>62239</v>
      </c>
      <c r="I271" s="1">
        <f>VLOOKUP($B271,'1か月一覧'!$A:$AH,'2か月一覧'!I$1,FALSE)+VLOOKUP($C271,'1か月一覧'!$A:$AH,'2か月一覧'!I$1,FALSE)</f>
        <v>63603</v>
      </c>
      <c r="J271" s="1">
        <f>VLOOKUP($B271,'1か月一覧'!$A:$AH,'2か月一覧'!J$1,FALSE)+VLOOKUP($C271,'1か月一覧'!$A:$AH,'2か月一覧'!J$1,FALSE)</f>
        <v>64637</v>
      </c>
      <c r="K271" s="1">
        <f>VLOOKUP($B271,'1か月一覧'!$A:$AH,'2か月一覧'!K$1,FALSE)+VLOOKUP($C271,'1か月一覧'!$A:$AH,'2か月一覧'!K$1,FALSE)</f>
        <v>94293</v>
      </c>
      <c r="L271" s="1">
        <f>VLOOKUP($B271,'1か月一覧'!$A:$AH,'2か月一覧'!L$1,FALSE)+VLOOKUP($C271,'1か月一覧'!$A:$AH,'2か月一覧'!L$1,FALSE)</f>
        <v>96493</v>
      </c>
      <c r="M271" s="1">
        <f>VLOOKUP($B271,'1か月一覧'!$A:$AH,'2か月一覧'!M$1,FALSE)+VLOOKUP($C271,'1か月一覧'!$A:$AH,'2か月一覧'!M$1,FALSE)</f>
        <v>260393</v>
      </c>
      <c r="N271" s="1">
        <f>VLOOKUP($B271,'1か月一覧'!$A:$AH,'2か月一覧'!N$1,FALSE)+VLOOKUP($C271,'1か月一覧'!$A:$AH,'2か月一覧'!N$1,FALSE)</f>
        <v>59267</v>
      </c>
      <c r="O271" s="1">
        <f>VLOOKUP($B271,'1か月一覧'!$A:$AH,'2か月一覧'!O$1,FALSE)+VLOOKUP($C271,'1か月一覧'!$A:$AH,'2か月一覧'!O$1,FALSE)</f>
        <v>52878</v>
      </c>
      <c r="P271" s="1">
        <f>VLOOKUP($B271,'1か月一覧'!$A:$AH,'2か月一覧'!P$1,FALSE)+VLOOKUP($C271,'1か月一覧'!$A:$AH,'2か月一覧'!P$1,FALSE)</f>
        <v>52878</v>
      </c>
      <c r="Q271" s="1">
        <f>VLOOKUP($B271,'1か月一覧'!$A:$AH,'2か月一覧'!Q$1,FALSE)+VLOOKUP($C271,'1か月一覧'!$A:$AH,'2か月一覧'!Q$1,FALSE)</f>
        <v>52878</v>
      </c>
      <c r="R271" s="1">
        <f>VLOOKUP($B271,'1か月一覧'!$A:$AH,'2か月一覧'!R$1,FALSE)+VLOOKUP($C271,'1か月一覧'!$A:$AH,'2か月一覧'!R$1,FALSE)</f>
        <v>56422</v>
      </c>
      <c r="S271" s="1">
        <f>VLOOKUP($B271,'1か月一覧'!$A:$AH,'2か月一覧'!S$1,FALSE)+VLOOKUP($C271,'1か月一覧'!$A:$AH,'2か月一覧'!S$1,FALSE)</f>
        <v>56582</v>
      </c>
      <c r="T271" s="1">
        <f>VLOOKUP($B271,'1か月一覧'!$A:$AH,'2か月一覧'!T$1,FALSE)+VLOOKUP($C271,'1か月一覧'!$A:$AH,'2か月一覧'!T$1,FALSE)</f>
        <v>57822</v>
      </c>
      <c r="U271" s="1">
        <f>VLOOKUP($B271,'1か月一覧'!$A:$AH,'2か月一覧'!U$1,FALSE)+VLOOKUP($C271,'1か月一覧'!$A:$AH,'2か月一覧'!U$1,FALSE)</f>
        <v>58762</v>
      </c>
      <c r="V271" s="1">
        <f>VLOOKUP($B271,'1か月一覧'!$A:$AH,'2か月一覧'!V$1,FALSE)+VLOOKUP($C271,'1か月一覧'!$A:$AH,'2か月一覧'!V$1,FALSE)</f>
        <v>85722</v>
      </c>
      <c r="W271" s="1">
        <f>VLOOKUP($B271,'1か月一覧'!$A:$AH,'2か月一覧'!W$1,FALSE)+VLOOKUP($C271,'1か月一覧'!$A:$AH,'2か月一覧'!W$1,FALSE)</f>
        <v>87722</v>
      </c>
      <c r="X271" s="1">
        <f>VLOOKUP($B271,'1か月一覧'!$A:$AH,'2か月一覧'!X$1,FALSE)+VLOOKUP($C271,'1か月一覧'!$A:$AH,'2か月一覧'!X$1,FALSE)</f>
        <v>236722</v>
      </c>
      <c r="Y271" s="1">
        <f>VLOOKUP($B271,'1か月一覧'!$A:$AH,'2か月一覧'!Y$1,FALSE)+VLOOKUP($C271,'1か月一覧'!$A:$AH,'2か月一覧'!Y$1,FALSE)</f>
        <v>53880</v>
      </c>
      <c r="Z271" s="1">
        <f>VLOOKUP($B271,'1か月一覧'!$A:$AH,'2か月一覧'!Z$1,FALSE)+VLOOKUP($C271,'1か月一覧'!$A:$AH,'2か月一覧'!Z$1,FALSE)</f>
        <v>5287</v>
      </c>
      <c r="AA271" s="1">
        <f>VLOOKUP($B271,'1か月一覧'!$A:$AH,'2か月一覧'!AA$1,FALSE)+VLOOKUP($C271,'1か月一覧'!$A:$AH,'2か月一覧'!AA$1,FALSE)</f>
        <v>5287</v>
      </c>
      <c r="AB271" s="1">
        <f>VLOOKUP($B271,'1か月一覧'!$A:$AH,'2か月一覧'!AB$1,FALSE)+VLOOKUP($C271,'1か月一覧'!$A:$AH,'2か月一覧'!AB$1,FALSE)</f>
        <v>5287</v>
      </c>
      <c r="AC271" s="1">
        <f>VLOOKUP($B271,'1か月一覧'!$A:$AH,'2か月一覧'!AC$1,FALSE)+VLOOKUP($C271,'1か月一覧'!$A:$AH,'2か月一覧'!AC$1,FALSE)</f>
        <v>5641</v>
      </c>
      <c r="AD271" s="1">
        <f>VLOOKUP($B271,'1か月一覧'!$A:$AH,'2か月一覧'!AD$1,FALSE)+VLOOKUP($C271,'1か月一覧'!$A:$AH,'2か月一覧'!AD$1,FALSE)</f>
        <v>5657</v>
      </c>
      <c r="AE271" s="1">
        <f>VLOOKUP($B271,'1か月一覧'!$A:$AH,'2か月一覧'!AE$1,FALSE)+VLOOKUP($C271,'1か月一覧'!$A:$AH,'2か月一覧'!AE$1,FALSE)</f>
        <v>5781</v>
      </c>
      <c r="AF271" s="1">
        <f>VLOOKUP($B271,'1か月一覧'!$A:$AH,'2か月一覧'!AF$1,FALSE)+VLOOKUP($C271,'1か月一覧'!$A:$AH,'2か月一覧'!AF$1,FALSE)</f>
        <v>5875</v>
      </c>
      <c r="AG271" s="1">
        <f>VLOOKUP($B271,'1か月一覧'!$A:$AH,'2か月一覧'!AG$1,FALSE)+VLOOKUP($C271,'1か月一覧'!$A:$AH,'2か月一覧'!AG$1,FALSE)</f>
        <v>8571</v>
      </c>
      <c r="AH271" s="1">
        <f>VLOOKUP($B271,'1か月一覧'!$A:$AH,'2か月一覧'!AH$1,FALSE)+VLOOKUP($C271,'1か月一覧'!$A:$AH,'2か月一覧'!AH$1,FALSE)</f>
        <v>8771</v>
      </c>
      <c r="AI271" s="1">
        <f>VLOOKUP($B271,'1か月一覧'!$A:$AH,'2か月一覧'!AI$1,FALSE)+VLOOKUP($C271,'1か月一覧'!$A:$AH,'2か月一覧'!AI$1,FALSE)</f>
        <v>23671</v>
      </c>
      <c r="AJ271" s="1">
        <f>VLOOKUP($B271,'1か月一覧'!$A:$AH,'2か月一覧'!AJ$1,FALSE)+VLOOKUP($C271,'1か月一覧'!$A:$AH,'2か月一覧'!AJ$1,FALSE)</f>
        <v>5387</v>
      </c>
    </row>
    <row r="272" spans="1:36">
      <c r="A272" s="1">
        <v>268</v>
      </c>
      <c r="B272" s="1">
        <f t="shared" si="11"/>
        <v>134</v>
      </c>
      <c r="C272" s="1">
        <f t="shared" si="12"/>
        <v>134</v>
      </c>
      <c r="D272" s="1">
        <f>VLOOKUP($B272,'1か月一覧'!$A:$AH,'2か月一覧'!D$1,FALSE)+VLOOKUP($C272,'1か月一覧'!$A:$AH,'2か月一覧'!D$1,FALSE)</f>
        <v>58402</v>
      </c>
      <c r="E272" s="1">
        <f>VLOOKUP($B272,'1か月一覧'!$A:$AH,'2か月一覧'!E$1,FALSE)+VLOOKUP($C272,'1か月一覧'!$A:$AH,'2か月一覧'!E$1,FALSE)</f>
        <v>58402</v>
      </c>
      <c r="F272" s="1">
        <f>VLOOKUP($B272,'1か月一覧'!$A:$AH,'2か月一覧'!F$1,FALSE)+VLOOKUP($C272,'1か月一覧'!$A:$AH,'2か月一覧'!F$1,FALSE)</f>
        <v>58402</v>
      </c>
      <c r="G272" s="1">
        <f>VLOOKUP($B272,'1か月一覧'!$A:$AH,'2か月一覧'!G$1,FALSE)+VLOOKUP($C272,'1か月一覧'!$A:$AH,'2か月一覧'!G$1,FALSE)</f>
        <v>62300</v>
      </c>
      <c r="H272" s="1">
        <f>VLOOKUP($B272,'1か月一覧'!$A:$AH,'2か月一覧'!H$1,FALSE)+VLOOKUP($C272,'1か月一覧'!$A:$AH,'2か月一覧'!H$1,FALSE)</f>
        <v>62476</v>
      </c>
      <c r="I272" s="1">
        <f>VLOOKUP($B272,'1か月一覧'!$A:$AH,'2か月一覧'!I$1,FALSE)+VLOOKUP($C272,'1か月一覧'!$A:$AH,'2か月一覧'!I$1,FALSE)</f>
        <v>63840</v>
      </c>
      <c r="J272" s="1">
        <f>VLOOKUP($B272,'1か月一覧'!$A:$AH,'2か月一覧'!J$1,FALSE)+VLOOKUP($C272,'1か月一覧'!$A:$AH,'2か月一覧'!J$1,FALSE)</f>
        <v>64874</v>
      </c>
      <c r="K272" s="1">
        <f>VLOOKUP($B272,'1か月一覧'!$A:$AH,'2か月一覧'!K$1,FALSE)+VLOOKUP($C272,'1か月一覧'!$A:$AH,'2か月一覧'!K$1,FALSE)</f>
        <v>94530</v>
      </c>
      <c r="L272" s="1">
        <f>VLOOKUP($B272,'1か月一覧'!$A:$AH,'2か月一覧'!L$1,FALSE)+VLOOKUP($C272,'1か月一覧'!$A:$AH,'2か月一覧'!L$1,FALSE)</f>
        <v>96730</v>
      </c>
      <c r="M272" s="1">
        <f>VLOOKUP($B272,'1か月一覧'!$A:$AH,'2か月一覧'!M$1,FALSE)+VLOOKUP($C272,'1か月一覧'!$A:$AH,'2か月一覧'!M$1,FALSE)</f>
        <v>260630</v>
      </c>
      <c r="N272" s="1">
        <f>VLOOKUP($B272,'1か月一覧'!$A:$AH,'2か月一覧'!N$1,FALSE)+VLOOKUP($C272,'1か月一覧'!$A:$AH,'2か月一覧'!N$1,FALSE)</f>
        <v>59522</v>
      </c>
      <c r="O272" s="1">
        <f>VLOOKUP($B272,'1か月一覧'!$A:$AH,'2か月一覧'!O$1,FALSE)+VLOOKUP($C272,'1か月一覧'!$A:$AH,'2か月一覧'!O$1,FALSE)</f>
        <v>53094</v>
      </c>
      <c r="P272" s="1">
        <f>VLOOKUP($B272,'1か月一覧'!$A:$AH,'2か月一覧'!P$1,FALSE)+VLOOKUP($C272,'1か月一覧'!$A:$AH,'2か月一覧'!P$1,FALSE)</f>
        <v>53094</v>
      </c>
      <c r="Q272" s="1">
        <f>VLOOKUP($B272,'1か月一覧'!$A:$AH,'2か月一覧'!Q$1,FALSE)+VLOOKUP($C272,'1か月一覧'!$A:$AH,'2か月一覧'!Q$1,FALSE)</f>
        <v>53094</v>
      </c>
      <c r="R272" s="1">
        <f>VLOOKUP($B272,'1か月一覧'!$A:$AH,'2か月一覧'!R$1,FALSE)+VLOOKUP($C272,'1か月一覧'!$A:$AH,'2か月一覧'!R$1,FALSE)</f>
        <v>56638</v>
      </c>
      <c r="S272" s="1">
        <f>VLOOKUP($B272,'1か月一覧'!$A:$AH,'2か月一覧'!S$1,FALSE)+VLOOKUP($C272,'1か月一覧'!$A:$AH,'2か月一覧'!S$1,FALSE)</f>
        <v>56798</v>
      </c>
      <c r="T272" s="1">
        <f>VLOOKUP($B272,'1か月一覧'!$A:$AH,'2か月一覧'!T$1,FALSE)+VLOOKUP($C272,'1か月一覧'!$A:$AH,'2か月一覧'!T$1,FALSE)</f>
        <v>58038</v>
      </c>
      <c r="U272" s="1">
        <f>VLOOKUP($B272,'1か月一覧'!$A:$AH,'2か月一覧'!U$1,FALSE)+VLOOKUP($C272,'1か月一覧'!$A:$AH,'2か月一覧'!U$1,FALSE)</f>
        <v>58978</v>
      </c>
      <c r="V272" s="1">
        <f>VLOOKUP($B272,'1か月一覧'!$A:$AH,'2か月一覧'!V$1,FALSE)+VLOOKUP($C272,'1か月一覧'!$A:$AH,'2か月一覧'!V$1,FALSE)</f>
        <v>85938</v>
      </c>
      <c r="W272" s="1">
        <f>VLOOKUP($B272,'1か月一覧'!$A:$AH,'2か月一覧'!W$1,FALSE)+VLOOKUP($C272,'1か月一覧'!$A:$AH,'2か月一覧'!W$1,FALSE)</f>
        <v>87938</v>
      </c>
      <c r="X272" s="1">
        <f>VLOOKUP($B272,'1か月一覧'!$A:$AH,'2か月一覧'!X$1,FALSE)+VLOOKUP($C272,'1か月一覧'!$A:$AH,'2か月一覧'!X$1,FALSE)</f>
        <v>236938</v>
      </c>
      <c r="Y272" s="1">
        <f>VLOOKUP($B272,'1か月一覧'!$A:$AH,'2か月一覧'!Y$1,FALSE)+VLOOKUP($C272,'1か月一覧'!$A:$AH,'2か月一覧'!Y$1,FALSE)</f>
        <v>54112</v>
      </c>
      <c r="Z272" s="1">
        <f>VLOOKUP($B272,'1か月一覧'!$A:$AH,'2か月一覧'!Z$1,FALSE)+VLOOKUP($C272,'1か月一覧'!$A:$AH,'2か月一覧'!Z$1,FALSE)</f>
        <v>5308</v>
      </c>
      <c r="AA272" s="1">
        <f>VLOOKUP($B272,'1か月一覧'!$A:$AH,'2か月一覧'!AA$1,FALSE)+VLOOKUP($C272,'1か月一覧'!$A:$AH,'2か月一覧'!AA$1,FALSE)</f>
        <v>5308</v>
      </c>
      <c r="AB272" s="1">
        <f>VLOOKUP($B272,'1か月一覧'!$A:$AH,'2か月一覧'!AB$1,FALSE)+VLOOKUP($C272,'1か月一覧'!$A:$AH,'2か月一覧'!AB$1,FALSE)</f>
        <v>5308</v>
      </c>
      <c r="AC272" s="1">
        <f>VLOOKUP($B272,'1か月一覧'!$A:$AH,'2か月一覧'!AC$1,FALSE)+VLOOKUP($C272,'1か月一覧'!$A:$AH,'2か月一覧'!AC$1,FALSE)</f>
        <v>5662</v>
      </c>
      <c r="AD272" s="1">
        <f>VLOOKUP($B272,'1か月一覧'!$A:$AH,'2か月一覧'!AD$1,FALSE)+VLOOKUP($C272,'1か月一覧'!$A:$AH,'2か月一覧'!AD$1,FALSE)</f>
        <v>5678</v>
      </c>
      <c r="AE272" s="1">
        <f>VLOOKUP($B272,'1か月一覧'!$A:$AH,'2か月一覧'!AE$1,FALSE)+VLOOKUP($C272,'1か月一覧'!$A:$AH,'2か月一覧'!AE$1,FALSE)</f>
        <v>5802</v>
      </c>
      <c r="AF272" s="1">
        <f>VLOOKUP($B272,'1か月一覧'!$A:$AH,'2か月一覧'!AF$1,FALSE)+VLOOKUP($C272,'1か月一覧'!$A:$AH,'2か月一覧'!AF$1,FALSE)</f>
        <v>5896</v>
      </c>
      <c r="AG272" s="1">
        <f>VLOOKUP($B272,'1か月一覧'!$A:$AH,'2か月一覧'!AG$1,FALSE)+VLOOKUP($C272,'1か月一覧'!$A:$AH,'2か月一覧'!AG$1,FALSE)</f>
        <v>8592</v>
      </c>
      <c r="AH272" s="1">
        <f>VLOOKUP($B272,'1か月一覧'!$A:$AH,'2か月一覧'!AH$1,FALSE)+VLOOKUP($C272,'1か月一覧'!$A:$AH,'2か月一覧'!AH$1,FALSE)</f>
        <v>8792</v>
      </c>
      <c r="AI272" s="1">
        <f>VLOOKUP($B272,'1か月一覧'!$A:$AH,'2か月一覧'!AI$1,FALSE)+VLOOKUP($C272,'1か月一覧'!$A:$AH,'2か月一覧'!AI$1,FALSE)</f>
        <v>23692</v>
      </c>
      <c r="AJ272" s="1">
        <f>VLOOKUP($B272,'1か月一覧'!$A:$AH,'2か月一覧'!AJ$1,FALSE)+VLOOKUP($C272,'1か月一覧'!$A:$AH,'2か月一覧'!AJ$1,FALSE)</f>
        <v>5410</v>
      </c>
    </row>
    <row r="273" spans="1:36">
      <c r="A273" s="1">
        <v>269</v>
      </c>
      <c r="B273" s="1">
        <f t="shared" si="11"/>
        <v>135</v>
      </c>
      <c r="C273" s="1">
        <f t="shared" si="12"/>
        <v>134</v>
      </c>
      <c r="D273" s="1">
        <f>VLOOKUP($B273,'1か月一覧'!$A:$AH,'2か月一覧'!D$1,FALSE)+VLOOKUP($C273,'1か月一覧'!$A:$AH,'2か月一覧'!D$1,FALSE)</f>
        <v>58640</v>
      </c>
      <c r="E273" s="1">
        <f>VLOOKUP($B273,'1か月一覧'!$A:$AH,'2か月一覧'!E$1,FALSE)+VLOOKUP($C273,'1か月一覧'!$A:$AH,'2か月一覧'!E$1,FALSE)</f>
        <v>58640</v>
      </c>
      <c r="F273" s="1">
        <f>VLOOKUP($B273,'1か月一覧'!$A:$AH,'2か月一覧'!F$1,FALSE)+VLOOKUP($C273,'1か月一覧'!$A:$AH,'2か月一覧'!F$1,FALSE)</f>
        <v>58640</v>
      </c>
      <c r="G273" s="1">
        <f>VLOOKUP($B273,'1か月一覧'!$A:$AH,'2か月一覧'!G$1,FALSE)+VLOOKUP($C273,'1か月一覧'!$A:$AH,'2か月一覧'!G$1,FALSE)</f>
        <v>62538</v>
      </c>
      <c r="H273" s="1">
        <f>VLOOKUP($B273,'1か月一覧'!$A:$AH,'2か月一覧'!H$1,FALSE)+VLOOKUP($C273,'1か月一覧'!$A:$AH,'2か月一覧'!H$1,FALSE)</f>
        <v>62714</v>
      </c>
      <c r="I273" s="1">
        <f>VLOOKUP($B273,'1か月一覧'!$A:$AH,'2か月一覧'!I$1,FALSE)+VLOOKUP($C273,'1か月一覧'!$A:$AH,'2か月一覧'!I$1,FALSE)</f>
        <v>64078</v>
      </c>
      <c r="J273" s="1">
        <f>VLOOKUP($B273,'1か月一覧'!$A:$AH,'2か月一覧'!J$1,FALSE)+VLOOKUP($C273,'1か月一覧'!$A:$AH,'2か月一覧'!J$1,FALSE)</f>
        <v>65112</v>
      </c>
      <c r="K273" s="1">
        <f>VLOOKUP($B273,'1か月一覧'!$A:$AH,'2か月一覧'!K$1,FALSE)+VLOOKUP($C273,'1か月一覧'!$A:$AH,'2か月一覧'!K$1,FALSE)</f>
        <v>94768</v>
      </c>
      <c r="L273" s="1">
        <f>VLOOKUP($B273,'1か月一覧'!$A:$AH,'2か月一覧'!L$1,FALSE)+VLOOKUP($C273,'1か月一覧'!$A:$AH,'2か月一覧'!L$1,FALSE)</f>
        <v>96968</v>
      </c>
      <c r="M273" s="1">
        <f>VLOOKUP($B273,'1か月一覧'!$A:$AH,'2か月一覧'!M$1,FALSE)+VLOOKUP($C273,'1か月一覧'!$A:$AH,'2か月一覧'!M$1,FALSE)</f>
        <v>260868</v>
      </c>
      <c r="N273" s="1">
        <f>VLOOKUP($B273,'1か月一覧'!$A:$AH,'2か月一覧'!N$1,FALSE)+VLOOKUP($C273,'1か月一覧'!$A:$AH,'2か月一覧'!N$1,FALSE)</f>
        <v>59777</v>
      </c>
      <c r="O273" s="1">
        <f>VLOOKUP($B273,'1か月一覧'!$A:$AH,'2か月一覧'!O$1,FALSE)+VLOOKUP($C273,'1か月一覧'!$A:$AH,'2か月一覧'!O$1,FALSE)</f>
        <v>53310</v>
      </c>
      <c r="P273" s="1">
        <f>VLOOKUP($B273,'1か月一覧'!$A:$AH,'2か月一覧'!P$1,FALSE)+VLOOKUP($C273,'1か月一覧'!$A:$AH,'2か月一覧'!P$1,FALSE)</f>
        <v>53310</v>
      </c>
      <c r="Q273" s="1">
        <f>VLOOKUP($B273,'1か月一覧'!$A:$AH,'2か月一覧'!Q$1,FALSE)+VLOOKUP($C273,'1か月一覧'!$A:$AH,'2か月一覧'!Q$1,FALSE)</f>
        <v>53310</v>
      </c>
      <c r="R273" s="1">
        <f>VLOOKUP($B273,'1か月一覧'!$A:$AH,'2か月一覧'!R$1,FALSE)+VLOOKUP($C273,'1か月一覧'!$A:$AH,'2か月一覧'!R$1,FALSE)</f>
        <v>56854</v>
      </c>
      <c r="S273" s="1">
        <f>VLOOKUP($B273,'1か月一覧'!$A:$AH,'2か月一覧'!S$1,FALSE)+VLOOKUP($C273,'1か月一覧'!$A:$AH,'2か月一覧'!S$1,FALSE)</f>
        <v>57014</v>
      </c>
      <c r="T273" s="1">
        <f>VLOOKUP($B273,'1か月一覧'!$A:$AH,'2か月一覧'!T$1,FALSE)+VLOOKUP($C273,'1か月一覧'!$A:$AH,'2か月一覧'!T$1,FALSE)</f>
        <v>58254</v>
      </c>
      <c r="U273" s="1">
        <f>VLOOKUP($B273,'1か月一覧'!$A:$AH,'2か月一覧'!U$1,FALSE)+VLOOKUP($C273,'1か月一覧'!$A:$AH,'2か月一覧'!U$1,FALSE)</f>
        <v>59194</v>
      </c>
      <c r="V273" s="1">
        <f>VLOOKUP($B273,'1か月一覧'!$A:$AH,'2か月一覧'!V$1,FALSE)+VLOOKUP($C273,'1か月一覧'!$A:$AH,'2か月一覧'!V$1,FALSE)</f>
        <v>86154</v>
      </c>
      <c r="W273" s="1">
        <f>VLOOKUP($B273,'1か月一覧'!$A:$AH,'2か月一覧'!W$1,FALSE)+VLOOKUP($C273,'1か月一覧'!$A:$AH,'2か月一覧'!W$1,FALSE)</f>
        <v>88154</v>
      </c>
      <c r="X273" s="1">
        <f>VLOOKUP($B273,'1か月一覧'!$A:$AH,'2か月一覧'!X$1,FALSE)+VLOOKUP($C273,'1か月一覧'!$A:$AH,'2か月一覧'!X$1,FALSE)</f>
        <v>237154</v>
      </c>
      <c r="Y273" s="1">
        <f>VLOOKUP($B273,'1か月一覧'!$A:$AH,'2か月一覧'!Y$1,FALSE)+VLOOKUP($C273,'1か月一覧'!$A:$AH,'2か月一覧'!Y$1,FALSE)</f>
        <v>54344</v>
      </c>
      <c r="Z273" s="1">
        <f>VLOOKUP($B273,'1か月一覧'!$A:$AH,'2か月一覧'!Z$1,FALSE)+VLOOKUP($C273,'1か月一覧'!$A:$AH,'2か月一覧'!Z$1,FALSE)</f>
        <v>5330</v>
      </c>
      <c r="AA273" s="1">
        <f>VLOOKUP($B273,'1か月一覧'!$A:$AH,'2か月一覧'!AA$1,FALSE)+VLOOKUP($C273,'1か月一覧'!$A:$AH,'2か月一覧'!AA$1,FALSE)</f>
        <v>5330</v>
      </c>
      <c r="AB273" s="1">
        <f>VLOOKUP($B273,'1か月一覧'!$A:$AH,'2か月一覧'!AB$1,FALSE)+VLOOKUP($C273,'1か月一覧'!$A:$AH,'2か月一覧'!AB$1,FALSE)</f>
        <v>5330</v>
      </c>
      <c r="AC273" s="1">
        <f>VLOOKUP($B273,'1か月一覧'!$A:$AH,'2か月一覧'!AC$1,FALSE)+VLOOKUP($C273,'1か月一覧'!$A:$AH,'2か月一覧'!AC$1,FALSE)</f>
        <v>5684</v>
      </c>
      <c r="AD273" s="1">
        <f>VLOOKUP($B273,'1か月一覧'!$A:$AH,'2か月一覧'!AD$1,FALSE)+VLOOKUP($C273,'1か月一覧'!$A:$AH,'2か月一覧'!AD$1,FALSE)</f>
        <v>5700</v>
      </c>
      <c r="AE273" s="1">
        <f>VLOOKUP($B273,'1か月一覧'!$A:$AH,'2か月一覧'!AE$1,FALSE)+VLOOKUP($C273,'1か月一覧'!$A:$AH,'2か月一覧'!AE$1,FALSE)</f>
        <v>5824</v>
      </c>
      <c r="AF273" s="1">
        <f>VLOOKUP($B273,'1か月一覧'!$A:$AH,'2か月一覧'!AF$1,FALSE)+VLOOKUP($C273,'1か月一覧'!$A:$AH,'2か月一覧'!AF$1,FALSE)</f>
        <v>5918</v>
      </c>
      <c r="AG273" s="1">
        <f>VLOOKUP($B273,'1か月一覧'!$A:$AH,'2か月一覧'!AG$1,FALSE)+VLOOKUP($C273,'1か月一覧'!$A:$AH,'2か月一覧'!AG$1,FALSE)</f>
        <v>8614</v>
      </c>
      <c r="AH273" s="1">
        <f>VLOOKUP($B273,'1か月一覧'!$A:$AH,'2か月一覧'!AH$1,FALSE)+VLOOKUP($C273,'1か月一覧'!$A:$AH,'2か月一覧'!AH$1,FALSE)</f>
        <v>8814</v>
      </c>
      <c r="AI273" s="1">
        <f>VLOOKUP($B273,'1か月一覧'!$A:$AH,'2か月一覧'!AI$1,FALSE)+VLOOKUP($C273,'1か月一覧'!$A:$AH,'2か月一覧'!AI$1,FALSE)</f>
        <v>23714</v>
      </c>
      <c r="AJ273" s="1">
        <f>VLOOKUP($B273,'1か月一覧'!$A:$AH,'2か月一覧'!AJ$1,FALSE)+VLOOKUP($C273,'1か月一覧'!$A:$AH,'2か月一覧'!AJ$1,FALSE)</f>
        <v>5433</v>
      </c>
    </row>
    <row r="274" spans="1:36">
      <c r="A274" s="1">
        <v>270</v>
      </c>
      <c r="B274" s="1">
        <f t="shared" si="11"/>
        <v>135</v>
      </c>
      <c r="C274" s="1">
        <f t="shared" si="12"/>
        <v>135</v>
      </c>
      <c r="D274" s="1">
        <f>VLOOKUP($B274,'1か月一覧'!$A:$AH,'2か月一覧'!D$1,FALSE)+VLOOKUP($C274,'1か月一覧'!$A:$AH,'2か月一覧'!D$1,FALSE)</f>
        <v>58878</v>
      </c>
      <c r="E274" s="1">
        <f>VLOOKUP($B274,'1か月一覧'!$A:$AH,'2か月一覧'!E$1,FALSE)+VLOOKUP($C274,'1か月一覧'!$A:$AH,'2か月一覧'!E$1,FALSE)</f>
        <v>58878</v>
      </c>
      <c r="F274" s="1">
        <f>VLOOKUP($B274,'1か月一覧'!$A:$AH,'2か月一覧'!F$1,FALSE)+VLOOKUP($C274,'1か月一覧'!$A:$AH,'2か月一覧'!F$1,FALSE)</f>
        <v>58878</v>
      </c>
      <c r="G274" s="1">
        <f>VLOOKUP($B274,'1か月一覧'!$A:$AH,'2か月一覧'!G$1,FALSE)+VLOOKUP($C274,'1か月一覧'!$A:$AH,'2か月一覧'!G$1,FALSE)</f>
        <v>62776</v>
      </c>
      <c r="H274" s="1">
        <f>VLOOKUP($B274,'1か月一覧'!$A:$AH,'2か月一覧'!H$1,FALSE)+VLOOKUP($C274,'1か月一覧'!$A:$AH,'2か月一覧'!H$1,FALSE)</f>
        <v>62952</v>
      </c>
      <c r="I274" s="1">
        <f>VLOOKUP($B274,'1か月一覧'!$A:$AH,'2か月一覧'!I$1,FALSE)+VLOOKUP($C274,'1か月一覧'!$A:$AH,'2か月一覧'!I$1,FALSE)</f>
        <v>64316</v>
      </c>
      <c r="J274" s="1">
        <f>VLOOKUP($B274,'1か月一覧'!$A:$AH,'2か月一覧'!J$1,FALSE)+VLOOKUP($C274,'1か月一覧'!$A:$AH,'2か月一覧'!J$1,FALSE)</f>
        <v>65350</v>
      </c>
      <c r="K274" s="1">
        <f>VLOOKUP($B274,'1か月一覧'!$A:$AH,'2か月一覧'!K$1,FALSE)+VLOOKUP($C274,'1か月一覧'!$A:$AH,'2か月一覧'!K$1,FALSE)</f>
        <v>95006</v>
      </c>
      <c r="L274" s="1">
        <f>VLOOKUP($B274,'1か月一覧'!$A:$AH,'2か月一覧'!L$1,FALSE)+VLOOKUP($C274,'1か月一覧'!$A:$AH,'2か月一覧'!L$1,FALSE)</f>
        <v>97206</v>
      </c>
      <c r="M274" s="1">
        <f>VLOOKUP($B274,'1か月一覧'!$A:$AH,'2か月一覧'!M$1,FALSE)+VLOOKUP($C274,'1か月一覧'!$A:$AH,'2か月一覧'!M$1,FALSE)</f>
        <v>261106</v>
      </c>
      <c r="N274" s="1">
        <f>VLOOKUP($B274,'1か月一覧'!$A:$AH,'2か月一覧'!N$1,FALSE)+VLOOKUP($C274,'1か月一覧'!$A:$AH,'2か月一覧'!N$1,FALSE)</f>
        <v>60032</v>
      </c>
      <c r="O274" s="1">
        <f>VLOOKUP($B274,'1か月一覧'!$A:$AH,'2か月一覧'!O$1,FALSE)+VLOOKUP($C274,'1か月一覧'!$A:$AH,'2か月一覧'!O$1,FALSE)</f>
        <v>53526</v>
      </c>
      <c r="P274" s="1">
        <f>VLOOKUP($B274,'1か月一覧'!$A:$AH,'2か月一覧'!P$1,FALSE)+VLOOKUP($C274,'1か月一覧'!$A:$AH,'2か月一覧'!P$1,FALSE)</f>
        <v>53526</v>
      </c>
      <c r="Q274" s="1">
        <f>VLOOKUP($B274,'1か月一覧'!$A:$AH,'2か月一覧'!Q$1,FALSE)+VLOOKUP($C274,'1か月一覧'!$A:$AH,'2か月一覧'!Q$1,FALSE)</f>
        <v>53526</v>
      </c>
      <c r="R274" s="1">
        <f>VLOOKUP($B274,'1か月一覧'!$A:$AH,'2か月一覧'!R$1,FALSE)+VLOOKUP($C274,'1か月一覧'!$A:$AH,'2か月一覧'!R$1,FALSE)</f>
        <v>57070</v>
      </c>
      <c r="S274" s="1">
        <f>VLOOKUP($B274,'1か月一覧'!$A:$AH,'2か月一覧'!S$1,FALSE)+VLOOKUP($C274,'1か月一覧'!$A:$AH,'2か月一覧'!S$1,FALSE)</f>
        <v>57230</v>
      </c>
      <c r="T274" s="1">
        <f>VLOOKUP($B274,'1か月一覧'!$A:$AH,'2か月一覧'!T$1,FALSE)+VLOOKUP($C274,'1か月一覧'!$A:$AH,'2か月一覧'!T$1,FALSE)</f>
        <v>58470</v>
      </c>
      <c r="U274" s="1">
        <f>VLOOKUP($B274,'1か月一覧'!$A:$AH,'2か月一覧'!U$1,FALSE)+VLOOKUP($C274,'1か月一覧'!$A:$AH,'2か月一覧'!U$1,FALSE)</f>
        <v>59410</v>
      </c>
      <c r="V274" s="1">
        <f>VLOOKUP($B274,'1か月一覧'!$A:$AH,'2か月一覧'!V$1,FALSE)+VLOOKUP($C274,'1か月一覧'!$A:$AH,'2か月一覧'!V$1,FALSE)</f>
        <v>86370</v>
      </c>
      <c r="W274" s="1">
        <f>VLOOKUP($B274,'1か月一覧'!$A:$AH,'2か月一覧'!W$1,FALSE)+VLOOKUP($C274,'1か月一覧'!$A:$AH,'2か月一覧'!W$1,FALSE)</f>
        <v>88370</v>
      </c>
      <c r="X274" s="1">
        <f>VLOOKUP($B274,'1か月一覧'!$A:$AH,'2か月一覧'!X$1,FALSE)+VLOOKUP($C274,'1か月一覧'!$A:$AH,'2か月一覧'!X$1,FALSE)</f>
        <v>237370</v>
      </c>
      <c r="Y274" s="1">
        <f>VLOOKUP($B274,'1か月一覧'!$A:$AH,'2か月一覧'!Y$1,FALSE)+VLOOKUP($C274,'1か月一覧'!$A:$AH,'2か月一覧'!Y$1,FALSE)</f>
        <v>54576</v>
      </c>
      <c r="Z274" s="1">
        <f>VLOOKUP($B274,'1か月一覧'!$A:$AH,'2か月一覧'!Z$1,FALSE)+VLOOKUP($C274,'1か月一覧'!$A:$AH,'2か月一覧'!Z$1,FALSE)</f>
        <v>5352</v>
      </c>
      <c r="AA274" s="1">
        <f>VLOOKUP($B274,'1か月一覧'!$A:$AH,'2か月一覧'!AA$1,FALSE)+VLOOKUP($C274,'1か月一覧'!$A:$AH,'2か月一覧'!AA$1,FALSE)</f>
        <v>5352</v>
      </c>
      <c r="AB274" s="1">
        <f>VLOOKUP($B274,'1か月一覧'!$A:$AH,'2か月一覧'!AB$1,FALSE)+VLOOKUP($C274,'1か月一覧'!$A:$AH,'2か月一覧'!AB$1,FALSE)</f>
        <v>5352</v>
      </c>
      <c r="AC274" s="1">
        <f>VLOOKUP($B274,'1か月一覧'!$A:$AH,'2か月一覧'!AC$1,FALSE)+VLOOKUP($C274,'1か月一覧'!$A:$AH,'2か月一覧'!AC$1,FALSE)</f>
        <v>5706</v>
      </c>
      <c r="AD274" s="1">
        <f>VLOOKUP($B274,'1か月一覧'!$A:$AH,'2か月一覧'!AD$1,FALSE)+VLOOKUP($C274,'1か月一覧'!$A:$AH,'2か月一覧'!AD$1,FALSE)</f>
        <v>5722</v>
      </c>
      <c r="AE274" s="1">
        <f>VLOOKUP($B274,'1か月一覧'!$A:$AH,'2か月一覧'!AE$1,FALSE)+VLOOKUP($C274,'1か月一覧'!$A:$AH,'2か月一覧'!AE$1,FALSE)</f>
        <v>5846</v>
      </c>
      <c r="AF274" s="1">
        <f>VLOOKUP($B274,'1か月一覧'!$A:$AH,'2か月一覧'!AF$1,FALSE)+VLOOKUP($C274,'1か月一覧'!$A:$AH,'2か月一覧'!AF$1,FALSE)</f>
        <v>5940</v>
      </c>
      <c r="AG274" s="1">
        <f>VLOOKUP($B274,'1か月一覧'!$A:$AH,'2か月一覧'!AG$1,FALSE)+VLOOKUP($C274,'1か月一覧'!$A:$AH,'2か月一覧'!AG$1,FALSE)</f>
        <v>8636</v>
      </c>
      <c r="AH274" s="1">
        <f>VLOOKUP($B274,'1か月一覧'!$A:$AH,'2か月一覧'!AH$1,FALSE)+VLOOKUP($C274,'1か月一覧'!$A:$AH,'2か月一覧'!AH$1,FALSE)</f>
        <v>8836</v>
      </c>
      <c r="AI274" s="1">
        <f>VLOOKUP($B274,'1か月一覧'!$A:$AH,'2か月一覧'!AI$1,FALSE)+VLOOKUP($C274,'1か月一覧'!$A:$AH,'2か月一覧'!AI$1,FALSE)</f>
        <v>23736</v>
      </c>
      <c r="AJ274" s="1">
        <f>VLOOKUP($B274,'1か月一覧'!$A:$AH,'2か月一覧'!AJ$1,FALSE)+VLOOKUP($C274,'1か月一覧'!$A:$AH,'2か月一覧'!AJ$1,FALSE)</f>
        <v>5456</v>
      </c>
    </row>
    <row r="275" spans="1:36">
      <c r="A275" s="1">
        <v>271</v>
      </c>
      <c r="B275" s="1">
        <f t="shared" si="11"/>
        <v>136</v>
      </c>
      <c r="C275" s="1">
        <f t="shared" si="12"/>
        <v>135</v>
      </c>
      <c r="D275" s="1">
        <f>VLOOKUP($B275,'1か月一覧'!$A:$AH,'2か月一覧'!D$1,FALSE)+VLOOKUP($C275,'1か月一覧'!$A:$AH,'2か月一覧'!D$1,FALSE)</f>
        <v>59115</v>
      </c>
      <c r="E275" s="1">
        <f>VLOOKUP($B275,'1か月一覧'!$A:$AH,'2か月一覧'!E$1,FALSE)+VLOOKUP($C275,'1か月一覧'!$A:$AH,'2か月一覧'!E$1,FALSE)</f>
        <v>59115</v>
      </c>
      <c r="F275" s="1">
        <f>VLOOKUP($B275,'1か月一覧'!$A:$AH,'2か月一覧'!F$1,FALSE)+VLOOKUP($C275,'1か月一覧'!$A:$AH,'2か月一覧'!F$1,FALSE)</f>
        <v>59115</v>
      </c>
      <c r="G275" s="1">
        <f>VLOOKUP($B275,'1か月一覧'!$A:$AH,'2か月一覧'!G$1,FALSE)+VLOOKUP($C275,'1か月一覧'!$A:$AH,'2か月一覧'!G$1,FALSE)</f>
        <v>63014</v>
      </c>
      <c r="H275" s="1">
        <f>VLOOKUP($B275,'1か月一覧'!$A:$AH,'2か月一覧'!H$1,FALSE)+VLOOKUP($C275,'1か月一覧'!$A:$AH,'2か月一覧'!H$1,FALSE)</f>
        <v>63190</v>
      </c>
      <c r="I275" s="1">
        <f>VLOOKUP($B275,'1か月一覧'!$A:$AH,'2か月一覧'!I$1,FALSE)+VLOOKUP($C275,'1か月一覧'!$A:$AH,'2か月一覧'!I$1,FALSE)</f>
        <v>64554</v>
      </c>
      <c r="J275" s="1">
        <f>VLOOKUP($B275,'1か月一覧'!$A:$AH,'2か月一覧'!J$1,FALSE)+VLOOKUP($C275,'1か月一覧'!$A:$AH,'2か月一覧'!J$1,FALSE)</f>
        <v>65588</v>
      </c>
      <c r="K275" s="1">
        <f>VLOOKUP($B275,'1か月一覧'!$A:$AH,'2か月一覧'!K$1,FALSE)+VLOOKUP($C275,'1か月一覧'!$A:$AH,'2か月一覧'!K$1,FALSE)</f>
        <v>95244</v>
      </c>
      <c r="L275" s="1">
        <f>VLOOKUP($B275,'1か月一覧'!$A:$AH,'2か月一覧'!L$1,FALSE)+VLOOKUP($C275,'1か月一覧'!$A:$AH,'2か月一覧'!L$1,FALSE)</f>
        <v>97444</v>
      </c>
      <c r="M275" s="1">
        <f>VLOOKUP($B275,'1か月一覧'!$A:$AH,'2か月一覧'!M$1,FALSE)+VLOOKUP($C275,'1か月一覧'!$A:$AH,'2か月一覧'!M$1,FALSE)</f>
        <v>261344</v>
      </c>
      <c r="N275" s="1">
        <f>VLOOKUP($B275,'1か月一覧'!$A:$AH,'2か月一覧'!N$1,FALSE)+VLOOKUP($C275,'1か月一覧'!$A:$AH,'2か月一覧'!N$1,FALSE)</f>
        <v>60288</v>
      </c>
      <c r="O275" s="1">
        <f>VLOOKUP($B275,'1か月一覧'!$A:$AH,'2か月一覧'!O$1,FALSE)+VLOOKUP($C275,'1か月一覧'!$A:$AH,'2か月一覧'!O$1,FALSE)</f>
        <v>53742</v>
      </c>
      <c r="P275" s="1">
        <f>VLOOKUP($B275,'1か月一覧'!$A:$AH,'2か月一覧'!P$1,FALSE)+VLOOKUP($C275,'1か月一覧'!$A:$AH,'2か月一覧'!P$1,FALSE)</f>
        <v>53742</v>
      </c>
      <c r="Q275" s="1">
        <f>VLOOKUP($B275,'1か月一覧'!$A:$AH,'2か月一覧'!Q$1,FALSE)+VLOOKUP($C275,'1か月一覧'!$A:$AH,'2か月一覧'!Q$1,FALSE)</f>
        <v>53742</v>
      </c>
      <c r="R275" s="1">
        <f>VLOOKUP($B275,'1か月一覧'!$A:$AH,'2か月一覧'!R$1,FALSE)+VLOOKUP($C275,'1か月一覧'!$A:$AH,'2か月一覧'!R$1,FALSE)</f>
        <v>57286</v>
      </c>
      <c r="S275" s="1">
        <f>VLOOKUP($B275,'1か月一覧'!$A:$AH,'2か月一覧'!S$1,FALSE)+VLOOKUP($C275,'1か月一覧'!$A:$AH,'2か月一覧'!S$1,FALSE)</f>
        <v>57446</v>
      </c>
      <c r="T275" s="1">
        <f>VLOOKUP($B275,'1か月一覧'!$A:$AH,'2か月一覧'!T$1,FALSE)+VLOOKUP($C275,'1か月一覧'!$A:$AH,'2か月一覧'!T$1,FALSE)</f>
        <v>58686</v>
      </c>
      <c r="U275" s="1">
        <f>VLOOKUP($B275,'1か月一覧'!$A:$AH,'2か月一覧'!U$1,FALSE)+VLOOKUP($C275,'1か月一覧'!$A:$AH,'2か月一覧'!U$1,FALSE)</f>
        <v>59626</v>
      </c>
      <c r="V275" s="1">
        <f>VLOOKUP($B275,'1か月一覧'!$A:$AH,'2か月一覧'!V$1,FALSE)+VLOOKUP($C275,'1か月一覧'!$A:$AH,'2か月一覧'!V$1,FALSE)</f>
        <v>86586</v>
      </c>
      <c r="W275" s="1">
        <f>VLOOKUP($B275,'1か月一覧'!$A:$AH,'2か月一覧'!W$1,FALSE)+VLOOKUP($C275,'1か月一覧'!$A:$AH,'2か月一覧'!W$1,FALSE)</f>
        <v>88586</v>
      </c>
      <c r="X275" s="1">
        <f>VLOOKUP($B275,'1か月一覧'!$A:$AH,'2か月一覧'!X$1,FALSE)+VLOOKUP($C275,'1か月一覧'!$A:$AH,'2か月一覧'!X$1,FALSE)</f>
        <v>237586</v>
      </c>
      <c r="Y275" s="1">
        <f>VLOOKUP($B275,'1か月一覧'!$A:$AH,'2か月一覧'!Y$1,FALSE)+VLOOKUP($C275,'1か月一覧'!$A:$AH,'2か月一覧'!Y$1,FALSE)</f>
        <v>54808</v>
      </c>
      <c r="Z275" s="1">
        <f>VLOOKUP($B275,'1か月一覧'!$A:$AH,'2か月一覧'!Z$1,FALSE)+VLOOKUP($C275,'1か月一覧'!$A:$AH,'2か月一覧'!Z$1,FALSE)</f>
        <v>5373</v>
      </c>
      <c r="AA275" s="1">
        <f>VLOOKUP($B275,'1か月一覧'!$A:$AH,'2か月一覧'!AA$1,FALSE)+VLOOKUP($C275,'1か月一覧'!$A:$AH,'2か月一覧'!AA$1,FALSE)</f>
        <v>5373</v>
      </c>
      <c r="AB275" s="1">
        <f>VLOOKUP($B275,'1か月一覧'!$A:$AH,'2か月一覧'!AB$1,FALSE)+VLOOKUP($C275,'1か月一覧'!$A:$AH,'2か月一覧'!AB$1,FALSE)</f>
        <v>5373</v>
      </c>
      <c r="AC275" s="1">
        <f>VLOOKUP($B275,'1か月一覧'!$A:$AH,'2か月一覧'!AC$1,FALSE)+VLOOKUP($C275,'1か月一覧'!$A:$AH,'2か月一覧'!AC$1,FALSE)</f>
        <v>5728</v>
      </c>
      <c r="AD275" s="1">
        <f>VLOOKUP($B275,'1か月一覧'!$A:$AH,'2か月一覧'!AD$1,FALSE)+VLOOKUP($C275,'1か月一覧'!$A:$AH,'2か月一覧'!AD$1,FALSE)</f>
        <v>5744</v>
      </c>
      <c r="AE275" s="1">
        <f>VLOOKUP($B275,'1か月一覧'!$A:$AH,'2か月一覧'!AE$1,FALSE)+VLOOKUP($C275,'1か月一覧'!$A:$AH,'2か月一覧'!AE$1,FALSE)</f>
        <v>5868</v>
      </c>
      <c r="AF275" s="1">
        <f>VLOOKUP($B275,'1か月一覧'!$A:$AH,'2か月一覧'!AF$1,FALSE)+VLOOKUP($C275,'1か月一覧'!$A:$AH,'2か月一覧'!AF$1,FALSE)</f>
        <v>5962</v>
      </c>
      <c r="AG275" s="1">
        <f>VLOOKUP($B275,'1か月一覧'!$A:$AH,'2か月一覧'!AG$1,FALSE)+VLOOKUP($C275,'1か月一覧'!$A:$AH,'2か月一覧'!AG$1,FALSE)</f>
        <v>8658</v>
      </c>
      <c r="AH275" s="1">
        <f>VLOOKUP($B275,'1か月一覧'!$A:$AH,'2か月一覧'!AH$1,FALSE)+VLOOKUP($C275,'1か月一覧'!$A:$AH,'2か月一覧'!AH$1,FALSE)</f>
        <v>8858</v>
      </c>
      <c r="AI275" s="1">
        <f>VLOOKUP($B275,'1か月一覧'!$A:$AH,'2か月一覧'!AI$1,FALSE)+VLOOKUP($C275,'1か月一覧'!$A:$AH,'2か月一覧'!AI$1,FALSE)</f>
        <v>23758</v>
      </c>
      <c r="AJ275" s="1">
        <f>VLOOKUP($B275,'1か月一覧'!$A:$AH,'2か月一覧'!AJ$1,FALSE)+VLOOKUP($C275,'1か月一覧'!$A:$AH,'2か月一覧'!AJ$1,FALSE)</f>
        <v>5480</v>
      </c>
    </row>
    <row r="276" spans="1:36">
      <c r="A276" s="1">
        <v>272</v>
      </c>
      <c r="B276" s="1">
        <f t="shared" si="11"/>
        <v>136</v>
      </c>
      <c r="C276" s="1">
        <f t="shared" si="12"/>
        <v>136</v>
      </c>
      <c r="D276" s="1">
        <f>VLOOKUP($B276,'1か月一覧'!$A:$AH,'2か月一覧'!D$1,FALSE)+VLOOKUP($C276,'1か月一覧'!$A:$AH,'2か月一覧'!D$1,FALSE)</f>
        <v>59352</v>
      </c>
      <c r="E276" s="1">
        <f>VLOOKUP($B276,'1か月一覧'!$A:$AH,'2か月一覧'!E$1,FALSE)+VLOOKUP($C276,'1か月一覧'!$A:$AH,'2か月一覧'!E$1,FALSE)</f>
        <v>59352</v>
      </c>
      <c r="F276" s="1">
        <f>VLOOKUP($B276,'1か月一覧'!$A:$AH,'2か月一覧'!F$1,FALSE)+VLOOKUP($C276,'1か月一覧'!$A:$AH,'2か月一覧'!F$1,FALSE)</f>
        <v>59352</v>
      </c>
      <c r="G276" s="1">
        <f>VLOOKUP($B276,'1か月一覧'!$A:$AH,'2か月一覧'!G$1,FALSE)+VLOOKUP($C276,'1か月一覧'!$A:$AH,'2か月一覧'!G$1,FALSE)</f>
        <v>63252</v>
      </c>
      <c r="H276" s="1">
        <f>VLOOKUP($B276,'1か月一覧'!$A:$AH,'2か月一覧'!H$1,FALSE)+VLOOKUP($C276,'1か月一覧'!$A:$AH,'2か月一覧'!H$1,FALSE)</f>
        <v>63428</v>
      </c>
      <c r="I276" s="1">
        <f>VLOOKUP($B276,'1か月一覧'!$A:$AH,'2か月一覧'!I$1,FALSE)+VLOOKUP($C276,'1か月一覧'!$A:$AH,'2か月一覧'!I$1,FALSE)</f>
        <v>64792</v>
      </c>
      <c r="J276" s="1">
        <f>VLOOKUP($B276,'1か月一覧'!$A:$AH,'2か月一覧'!J$1,FALSE)+VLOOKUP($C276,'1か月一覧'!$A:$AH,'2か月一覧'!J$1,FALSE)</f>
        <v>65826</v>
      </c>
      <c r="K276" s="1">
        <f>VLOOKUP($B276,'1か月一覧'!$A:$AH,'2か月一覧'!K$1,FALSE)+VLOOKUP($C276,'1か月一覧'!$A:$AH,'2か月一覧'!K$1,FALSE)</f>
        <v>95482</v>
      </c>
      <c r="L276" s="1">
        <f>VLOOKUP($B276,'1か月一覧'!$A:$AH,'2か月一覧'!L$1,FALSE)+VLOOKUP($C276,'1か月一覧'!$A:$AH,'2か月一覧'!L$1,FALSE)</f>
        <v>97682</v>
      </c>
      <c r="M276" s="1">
        <f>VLOOKUP($B276,'1か月一覧'!$A:$AH,'2か月一覧'!M$1,FALSE)+VLOOKUP($C276,'1か月一覧'!$A:$AH,'2か月一覧'!M$1,FALSE)</f>
        <v>261582</v>
      </c>
      <c r="N276" s="1">
        <f>VLOOKUP($B276,'1か月一覧'!$A:$AH,'2か月一覧'!N$1,FALSE)+VLOOKUP($C276,'1か月一覧'!$A:$AH,'2か月一覧'!N$1,FALSE)</f>
        <v>60544</v>
      </c>
      <c r="O276" s="1">
        <f>VLOOKUP($B276,'1か月一覧'!$A:$AH,'2か月一覧'!O$1,FALSE)+VLOOKUP($C276,'1か月一覧'!$A:$AH,'2か月一覧'!O$1,FALSE)</f>
        <v>53958</v>
      </c>
      <c r="P276" s="1">
        <f>VLOOKUP($B276,'1か月一覧'!$A:$AH,'2か月一覧'!P$1,FALSE)+VLOOKUP($C276,'1か月一覧'!$A:$AH,'2か月一覧'!P$1,FALSE)</f>
        <v>53958</v>
      </c>
      <c r="Q276" s="1">
        <f>VLOOKUP($B276,'1か月一覧'!$A:$AH,'2か月一覧'!Q$1,FALSE)+VLOOKUP($C276,'1か月一覧'!$A:$AH,'2か月一覧'!Q$1,FALSE)</f>
        <v>53958</v>
      </c>
      <c r="R276" s="1">
        <f>VLOOKUP($B276,'1か月一覧'!$A:$AH,'2か月一覧'!R$1,FALSE)+VLOOKUP($C276,'1か月一覧'!$A:$AH,'2か月一覧'!R$1,FALSE)</f>
        <v>57502</v>
      </c>
      <c r="S276" s="1">
        <f>VLOOKUP($B276,'1か月一覧'!$A:$AH,'2か月一覧'!S$1,FALSE)+VLOOKUP($C276,'1か月一覧'!$A:$AH,'2か月一覧'!S$1,FALSE)</f>
        <v>57662</v>
      </c>
      <c r="T276" s="1">
        <f>VLOOKUP($B276,'1か月一覧'!$A:$AH,'2か月一覧'!T$1,FALSE)+VLOOKUP($C276,'1か月一覧'!$A:$AH,'2か月一覧'!T$1,FALSE)</f>
        <v>58902</v>
      </c>
      <c r="U276" s="1">
        <f>VLOOKUP($B276,'1か月一覧'!$A:$AH,'2か月一覧'!U$1,FALSE)+VLOOKUP($C276,'1か月一覧'!$A:$AH,'2か月一覧'!U$1,FALSE)</f>
        <v>59842</v>
      </c>
      <c r="V276" s="1">
        <f>VLOOKUP($B276,'1か月一覧'!$A:$AH,'2か月一覧'!V$1,FALSE)+VLOOKUP($C276,'1か月一覧'!$A:$AH,'2か月一覧'!V$1,FALSE)</f>
        <v>86802</v>
      </c>
      <c r="W276" s="1">
        <f>VLOOKUP($B276,'1か月一覧'!$A:$AH,'2か月一覧'!W$1,FALSE)+VLOOKUP($C276,'1か月一覧'!$A:$AH,'2か月一覧'!W$1,FALSE)</f>
        <v>88802</v>
      </c>
      <c r="X276" s="1">
        <f>VLOOKUP($B276,'1か月一覧'!$A:$AH,'2か月一覧'!X$1,FALSE)+VLOOKUP($C276,'1か月一覧'!$A:$AH,'2か月一覧'!X$1,FALSE)</f>
        <v>237802</v>
      </c>
      <c r="Y276" s="1">
        <f>VLOOKUP($B276,'1か月一覧'!$A:$AH,'2か月一覧'!Y$1,FALSE)+VLOOKUP($C276,'1か月一覧'!$A:$AH,'2か月一覧'!Y$1,FALSE)</f>
        <v>55040</v>
      </c>
      <c r="Z276" s="1">
        <f>VLOOKUP($B276,'1か月一覧'!$A:$AH,'2か月一覧'!Z$1,FALSE)+VLOOKUP($C276,'1か月一覧'!$A:$AH,'2か月一覧'!Z$1,FALSE)</f>
        <v>5394</v>
      </c>
      <c r="AA276" s="1">
        <f>VLOOKUP($B276,'1か月一覧'!$A:$AH,'2か月一覧'!AA$1,FALSE)+VLOOKUP($C276,'1か月一覧'!$A:$AH,'2か月一覧'!AA$1,FALSE)</f>
        <v>5394</v>
      </c>
      <c r="AB276" s="1">
        <f>VLOOKUP($B276,'1か月一覧'!$A:$AH,'2か月一覧'!AB$1,FALSE)+VLOOKUP($C276,'1か月一覧'!$A:$AH,'2か月一覧'!AB$1,FALSE)</f>
        <v>5394</v>
      </c>
      <c r="AC276" s="1">
        <f>VLOOKUP($B276,'1か月一覧'!$A:$AH,'2か月一覧'!AC$1,FALSE)+VLOOKUP($C276,'1か月一覧'!$A:$AH,'2か月一覧'!AC$1,FALSE)</f>
        <v>5750</v>
      </c>
      <c r="AD276" s="1">
        <f>VLOOKUP($B276,'1か月一覧'!$A:$AH,'2か月一覧'!AD$1,FALSE)+VLOOKUP($C276,'1か月一覧'!$A:$AH,'2か月一覧'!AD$1,FALSE)</f>
        <v>5766</v>
      </c>
      <c r="AE276" s="1">
        <f>VLOOKUP($B276,'1か月一覧'!$A:$AH,'2か月一覧'!AE$1,FALSE)+VLOOKUP($C276,'1か月一覧'!$A:$AH,'2か月一覧'!AE$1,FALSE)</f>
        <v>5890</v>
      </c>
      <c r="AF276" s="1">
        <f>VLOOKUP($B276,'1か月一覧'!$A:$AH,'2か月一覧'!AF$1,FALSE)+VLOOKUP($C276,'1か月一覧'!$A:$AH,'2か月一覧'!AF$1,FALSE)</f>
        <v>5984</v>
      </c>
      <c r="AG276" s="1">
        <f>VLOOKUP($B276,'1か月一覧'!$A:$AH,'2か月一覧'!AG$1,FALSE)+VLOOKUP($C276,'1か月一覧'!$A:$AH,'2か月一覧'!AG$1,FALSE)</f>
        <v>8680</v>
      </c>
      <c r="AH276" s="1">
        <f>VLOOKUP($B276,'1か月一覧'!$A:$AH,'2か月一覧'!AH$1,FALSE)+VLOOKUP($C276,'1か月一覧'!$A:$AH,'2か月一覧'!AH$1,FALSE)</f>
        <v>8880</v>
      </c>
      <c r="AI276" s="1">
        <f>VLOOKUP($B276,'1か月一覧'!$A:$AH,'2か月一覧'!AI$1,FALSE)+VLOOKUP($C276,'1か月一覧'!$A:$AH,'2か月一覧'!AI$1,FALSE)</f>
        <v>23780</v>
      </c>
      <c r="AJ276" s="1">
        <f>VLOOKUP($B276,'1か月一覧'!$A:$AH,'2か月一覧'!AJ$1,FALSE)+VLOOKUP($C276,'1か月一覧'!$A:$AH,'2か月一覧'!AJ$1,FALSE)</f>
        <v>5504</v>
      </c>
    </row>
    <row r="277" spans="1:36">
      <c r="A277" s="1">
        <v>273</v>
      </c>
      <c r="B277" s="1">
        <f t="shared" si="11"/>
        <v>137</v>
      </c>
      <c r="C277" s="1">
        <f t="shared" si="12"/>
        <v>136</v>
      </c>
      <c r="D277" s="1">
        <f>VLOOKUP($B277,'1か月一覧'!$A:$AH,'2か月一覧'!D$1,FALSE)+VLOOKUP($C277,'1か月一覧'!$A:$AH,'2か月一覧'!D$1,FALSE)</f>
        <v>59590</v>
      </c>
      <c r="E277" s="1">
        <f>VLOOKUP($B277,'1か月一覧'!$A:$AH,'2か月一覧'!E$1,FALSE)+VLOOKUP($C277,'1か月一覧'!$A:$AH,'2か月一覧'!E$1,FALSE)</f>
        <v>59590</v>
      </c>
      <c r="F277" s="1">
        <f>VLOOKUP($B277,'1か月一覧'!$A:$AH,'2か月一覧'!F$1,FALSE)+VLOOKUP($C277,'1か月一覧'!$A:$AH,'2か月一覧'!F$1,FALSE)</f>
        <v>59590</v>
      </c>
      <c r="G277" s="1">
        <f>VLOOKUP($B277,'1か月一覧'!$A:$AH,'2か月一覧'!G$1,FALSE)+VLOOKUP($C277,'1か月一覧'!$A:$AH,'2か月一覧'!G$1,FALSE)</f>
        <v>63489</v>
      </c>
      <c r="H277" s="1">
        <f>VLOOKUP($B277,'1か月一覧'!$A:$AH,'2か月一覧'!H$1,FALSE)+VLOOKUP($C277,'1か月一覧'!$A:$AH,'2か月一覧'!H$1,FALSE)</f>
        <v>63665</v>
      </c>
      <c r="I277" s="1">
        <f>VLOOKUP($B277,'1か月一覧'!$A:$AH,'2か月一覧'!I$1,FALSE)+VLOOKUP($C277,'1か月一覧'!$A:$AH,'2か月一覧'!I$1,FALSE)</f>
        <v>65029</v>
      </c>
      <c r="J277" s="1">
        <f>VLOOKUP($B277,'1か月一覧'!$A:$AH,'2か月一覧'!J$1,FALSE)+VLOOKUP($C277,'1か月一覧'!$A:$AH,'2か月一覧'!J$1,FALSE)</f>
        <v>66063</v>
      </c>
      <c r="K277" s="1">
        <f>VLOOKUP($B277,'1か月一覧'!$A:$AH,'2か月一覧'!K$1,FALSE)+VLOOKUP($C277,'1か月一覧'!$A:$AH,'2か月一覧'!K$1,FALSE)</f>
        <v>95719</v>
      </c>
      <c r="L277" s="1">
        <f>VLOOKUP($B277,'1か月一覧'!$A:$AH,'2か月一覧'!L$1,FALSE)+VLOOKUP($C277,'1か月一覧'!$A:$AH,'2か月一覧'!L$1,FALSE)</f>
        <v>97919</v>
      </c>
      <c r="M277" s="1">
        <f>VLOOKUP($B277,'1か月一覧'!$A:$AH,'2か月一覧'!M$1,FALSE)+VLOOKUP($C277,'1か月一覧'!$A:$AH,'2か月一覧'!M$1,FALSE)</f>
        <v>261819</v>
      </c>
      <c r="N277" s="1">
        <f>VLOOKUP($B277,'1か月一覧'!$A:$AH,'2か月一覧'!N$1,FALSE)+VLOOKUP($C277,'1か月一覧'!$A:$AH,'2か月一覧'!N$1,FALSE)</f>
        <v>60799</v>
      </c>
      <c r="O277" s="1">
        <f>VLOOKUP($B277,'1か月一覧'!$A:$AH,'2か月一覧'!O$1,FALSE)+VLOOKUP($C277,'1か月一覧'!$A:$AH,'2か月一覧'!O$1,FALSE)</f>
        <v>54174</v>
      </c>
      <c r="P277" s="1">
        <f>VLOOKUP($B277,'1か月一覧'!$A:$AH,'2か月一覧'!P$1,FALSE)+VLOOKUP($C277,'1か月一覧'!$A:$AH,'2か月一覧'!P$1,FALSE)</f>
        <v>54174</v>
      </c>
      <c r="Q277" s="1">
        <f>VLOOKUP($B277,'1か月一覧'!$A:$AH,'2か月一覧'!Q$1,FALSE)+VLOOKUP($C277,'1か月一覧'!$A:$AH,'2か月一覧'!Q$1,FALSE)</f>
        <v>54174</v>
      </c>
      <c r="R277" s="1">
        <f>VLOOKUP($B277,'1か月一覧'!$A:$AH,'2か月一覧'!R$1,FALSE)+VLOOKUP($C277,'1か月一覧'!$A:$AH,'2か月一覧'!R$1,FALSE)</f>
        <v>57718</v>
      </c>
      <c r="S277" s="1">
        <f>VLOOKUP($B277,'1か月一覧'!$A:$AH,'2か月一覧'!S$1,FALSE)+VLOOKUP($C277,'1か月一覧'!$A:$AH,'2か月一覧'!S$1,FALSE)</f>
        <v>57878</v>
      </c>
      <c r="T277" s="1">
        <f>VLOOKUP($B277,'1か月一覧'!$A:$AH,'2か月一覧'!T$1,FALSE)+VLOOKUP($C277,'1か月一覧'!$A:$AH,'2か月一覧'!T$1,FALSE)</f>
        <v>59118</v>
      </c>
      <c r="U277" s="1">
        <f>VLOOKUP($B277,'1か月一覧'!$A:$AH,'2か月一覧'!U$1,FALSE)+VLOOKUP($C277,'1か月一覧'!$A:$AH,'2か月一覧'!U$1,FALSE)</f>
        <v>60058</v>
      </c>
      <c r="V277" s="1">
        <f>VLOOKUP($B277,'1か月一覧'!$A:$AH,'2か月一覧'!V$1,FALSE)+VLOOKUP($C277,'1か月一覧'!$A:$AH,'2か月一覧'!V$1,FALSE)</f>
        <v>87018</v>
      </c>
      <c r="W277" s="1">
        <f>VLOOKUP($B277,'1か月一覧'!$A:$AH,'2か月一覧'!W$1,FALSE)+VLOOKUP($C277,'1か月一覧'!$A:$AH,'2か月一覧'!W$1,FALSE)</f>
        <v>89018</v>
      </c>
      <c r="X277" s="1">
        <f>VLOOKUP($B277,'1か月一覧'!$A:$AH,'2か月一覧'!X$1,FALSE)+VLOOKUP($C277,'1か月一覧'!$A:$AH,'2か月一覧'!X$1,FALSE)</f>
        <v>238018</v>
      </c>
      <c r="Y277" s="1">
        <f>VLOOKUP($B277,'1か月一覧'!$A:$AH,'2か月一覧'!Y$1,FALSE)+VLOOKUP($C277,'1か月一覧'!$A:$AH,'2か月一覧'!Y$1,FALSE)</f>
        <v>55272</v>
      </c>
      <c r="Z277" s="1">
        <f>VLOOKUP($B277,'1か月一覧'!$A:$AH,'2か月一覧'!Z$1,FALSE)+VLOOKUP($C277,'1か月一覧'!$A:$AH,'2か月一覧'!Z$1,FALSE)</f>
        <v>5416</v>
      </c>
      <c r="AA277" s="1">
        <f>VLOOKUP($B277,'1か月一覧'!$A:$AH,'2か月一覧'!AA$1,FALSE)+VLOOKUP($C277,'1か月一覧'!$A:$AH,'2か月一覧'!AA$1,FALSE)</f>
        <v>5416</v>
      </c>
      <c r="AB277" s="1">
        <f>VLOOKUP($B277,'1か月一覧'!$A:$AH,'2か月一覧'!AB$1,FALSE)+VLOOKUP($C277,'1か月一覧'!$A:$AH,'2か月一覧'!AB$1,FALSE)</f>
        <v>5416</v>
      </c>
      <c r="AC277" s="1">
        <f>VLOOKUP($B277,'1か月一覧'!$A:$AH,'2か月一覧'!AC$1,FALSE)+VLOOKUP($C277,'1か月一覧'!$A:$AH,'2か月一覧'!AC$1,FALSE)</f>
        <v>5771</v>
      </c>
      <c r="AD277" s="1">
        <f>VLOOKUP($B277,'1か月一覧'!$A:$AH,'2か月一覧'!AD$1,FALSE)+VLOOKUP($C277,'1か月一覧'!$A:$AH,'2か月一覧'!AD$1,FALSE)</f>
        <v>5787</v>
      </c>
      <c r="AE277" s="1">
        <f>VLOOKUP($B277,'1か月一覧'!$A:$AH,'2か月一覧'!AE$1,FALSE)+VLOOKUP($C277,'1か月一覧'!$A:$AH,'2か月一覧'!AE$1,FALSE)</f>
        <v>5911</v>
      </c>
      <c r="AF277" s="1">
        <f>VLOOKUP($B277,'1か月一覧'!$A:$AH,'2か月一覧'!AF$1,FALSE)+VLOOKUP($C277,'1か月一覧'!$A:$AH,'2か月一覧'!AF$1,FALSE)</f>
        <v>6005</v>
      </c>
      <c r="AG277" s="1">
        <f>VLOOKUP($B277,'1か月一覧'!$A:$AH,'2か月一覧'!AG$1,FALSE)+VLOOKUP($C277,'1か月一覧'!$A:$AH,'2か月一覧'!AG$1,FALSE)</f>
        <v>8701</v>
      </c>
      <c r="AH277" s="1">
        <f>VLOOKUP($B277,'1か月一覧'!$A:$AH,'2か月一覧'!AH$1,FALSE)+VLOOKUP($C277,'1か月一覧'!$A:$AH,'2か月一覧'!AH$1,FALSE)</f>
        <v>8901</v>
      </c>
      <c r="AI277" s="1">
        <f>VLOOKUP($B277,'1か月一覧'!$A:$AH,'2か月一覧'!AI$1,FALSE)+VLOOKUP($C277,'1か月一覧'!$A:$AH,'2か月一覧'!AI$1,FALSE)</f>
        <v>23801</v>
      </c>
      <c r="AJ277" s="1">
        <f>VLOOKUP($B277,'1か月一覧'!$A:$AH,'2か月一覧'!AJ$1,FALSE)+VLOOKUP($C277,'1か月一覧'!$A:$AH,'2か月一覧'!AJ$1,FALSE)</f>
        <v>5527</v>
      </c>
    </row>
    <row r="278" spans="1:36">
      <c r="A278" s="1">
        <v>274</v>
      </c>
      <c r="B278" s="1">
        <f t="shared" si="11"/>
        <v>137</v>
      </c>
      <c r="C278" s="1">
        <f t="shared" si="12"/>
        <v>137</v>
      </c>
      <c r="D278" s="1">
        <f>VLOOKUP($B278,'1か月一覧'!$A:$AH,'2か月一覧'!D$1,FALSE)+VLOOKUP($C278,'1か月一覧'!$A:$AH,'2か月一覧'!D$1,FALSE)</f>
        <v>59828</v>
      </c>
      <c r="E278" s="1">
        <f>VLOOKUP($B278,'1か月一覧'!$A:$AH,'2か月一覧'!E$1,FALSE)+VLOOKUP($C278,'1か月一覧'!$A:$AH,'2か月一覧'!E$1,FALSE)</f>
        <v>59828</v>
      </c>
      <c r="F278" s="1">
        <f>VLOOKUP($B278,'1か月一覧'!$A:$AH,'2か月一覧'!F$1,FALSE)+VLOOKUP($C278,'1か月一覧'!$A:$AH,'2か月一覧'!F$1,FALSE)</f>
        <v>59828</v>
      </c>
      <c r="G278" s="1">
        <f>VLOOKUP($B278,'1か月一覧'!$A:$AH,'2か月一覧'!G$1,FALSE)+VLOOKUP($C278,'1か月一覧'!$A:$AH,'2か月一覧'!G$1,FALSE)</f>
        <v>63726</v>
      </c>
      <c r="H278" s="1">
        <f>VLOOKUP($B278,'1か月一覧'!$A:$AH,'2か月一覧'!H$1,FALSE)+VLOOKUP($C278,'1か月一覧'!$A:$AH,'2か月一覧'!H$1,FALSE)</f>
        <v>63902</v>
      </c>
      <c r="I278" s="1">
        <f>VLOOKUP($B278,'1か月一覧'!$A:$AH,'2か月一覧'!I$1,FALSE)+VLOOKUP($C278,'1か月一覧'!$A:$AH,'2か月一覧'!I$1,FALSE)</f>
        <v>65266</v>
      </c>
      <c r="J278" s="1">
        <f>VLOOKUP($B278,'1か月一覧'!$A:$AH,'2か月一覧'!J$1,FALSE)+VLOOKUP($C278,'1か月一覧'!$A:$AH,'2か月一覧'!J$1,FALSE)</f>
        <v>66300</v>
      </c>
      <c r="K278" s="1">
        <f>VLOOKUP($B278,'1か月一覧'!$A:$AH,'2か月一覧'!K$1,FALSE)+VLOOKUP($C278,'1か月一覧'!$A:$AH,'2か月一覧'!K$1,FALSE)</f>
        <v>95956</v>
      </c>
      <c r="L278" s="1">
        <f>VLOOKUP($B278,'1か月一覧'!$A:$AH,'2か月一覧'!L$1,FALSE)+VLOOKUP($C278,'1か月一覧'!$A:$AH,'2か月一覧'!L$1,FALSE)</f>
        <v>98156</v>
      </c>
      <c r="M278" s="1">
        <f>VLOOKUP($B278,'1か月一覧'!$A:$AH,'2か月一覧'!M$1,FALSE)+VLOOKUP($C278,'1か月一覧'!$A:$AH,'2か月一覧'!M$1,FALSE)</f>
        <v>262056</v>
      </c>
      <c r="N278" s="1">
        <f>VLOOKUP($B278,'1か月一覧'!$A:$AH,'2か月一覧'!N$1,FALSE)+VLOOKUP($C278,'1か月一覧'!$A:$AH,'2か月一覧'!N$1,FALSE)</f>
        <v>61054</v>
      </c>
      <c r="O278" s="1">
        <f>VLOOKUP($B278,'1か月一覧'!$A:$AH,'2か月一覧'!O$1,FALSE)+VLOOKUP($C278,'1か月一覧'!$A:$AH,'2か月一覧'!O$1,FALSE)</f>
        <v>54390</v>
      </c>
      <c r="P278" s="1">
        <f>VLOOKUP($B278,'1か月一覧'!$A:$AH,'2か月一覧'!P$1,FALSE)+VLOOKUP($C278,'1か月一覧'!$A:$AH,'2か月一覧'!P$1,FALSE)</f>
        <v>54390</v>
      </c>
      <c r="Q278" s="1">
        <f>VLOOKUP($B278,'1か月一覧'!$A:$AH,'2か月一覧'!Q$1,FALSE)+VLOOKUP($C278,'1か月一覧'!$A:$AH,'2か月一覧'!Q$1,FALSE)</f>
        <v>54390</v>
      </c>
      <c r="R278" s="1">
        <f>VLOOKUP($B278,'1か月一覧'!$A:$AH,'2か月一覧'!R$1,FALSE)+VLOOKUP($C278,'1か月一覧'!$A:$AH,'2か月一覧'!R$1,FALSE)</f>
        <v>57934</v>
      </c>
      <c r="S278" s="1">
        <f>VLOOKUP($B278,'1か月一覧'!$A:$AH,'2か月一覧'!S$1,FALSE)+VLOOKUP($C278,'1か月一覧'!$A:$AH,'2か月一覧'!S$1,FALSE)</f>
        <v>58094</v>
      </c>
      <c r="T278" s="1">
        <f>VLOOKUP($B278,'1か月一覧'!$A:$AH,'2か月一覧'!T$1,FALSE)+VLOOKUP($C278,'1か月一覧'!$A:$AH,'2か月一覧'!T$1,FALSE)</f>
        <v>59334</v>
      </c>
      <c r="U278" s="1">
        <f>VLOOKUP($B278,'1か月一覧'!$A:$AH,'2か月一覧'!U$1,FALSE)+VLOOKUP($C278,'1か月一覧'!$A:$AH,'2か月一覧'!U$1,FALSE)</f>
        <v>60274</v>
      </c>
      <c r="V278" s="1">
        <f>VLOOKUP($B278,'1か月一覧'!$A:$AH,'2か月一覧'!V$1,FALSE)+VLOOKUP($C278,'1か月一覧'!$A:$AH,'2か月一覧'!V$1,FALSE)</f>
        <v>87234</v>
      </c>
      <c r="W278" s="1">
        <f>VLOOKUP($B278,'1か月一覧'!$A:$AH,'2か月一覧'!W$1,FALSE)+VLOOKUP($C278,'1か月一覧'!$A:$AH,'2か月一覧'!W$1,FALSE)</f>
        <v>89234</v>
      </c>
      <c r="X278" s="1">
        <f>VLOOKUP($B278,'1か月一覧'!$A:$AH,'2か月一覧'!X$1,FALSE)+VLOOKUP($C278,'1か月一覧'!$A:$AH,'2か月一覧'!X$1,FALSE)</f>
        <v>238234</v>
      </c>
      <c r="Y278" s="1">
        <f>VLOOKUP($B278,'1か月一覧'!$A:$AH,'2か月一覧'!Y$1,FALSE)+VLOOKUP($C278,'1か月一覧'!$A:$AH,'2か月一覧'!Y$1,FALSE)</f>
        <v>55504</v>
      </c>
      <c r="Z278" s="1">
        <f>VLOOKUP($B278,'1か月一覧'!$A:$AH,'2か月一覧'!Z$1,FALSE)+VLOOKUP($C278,'1か月一覧'!$A:$AH,'2か月一覧'!Z$1,FALSE)</f>
        <v>5438</v>
      </c>
      <c r="AA278" s="1">
        <f>VLOOKUP($B278,'1か月一覧'!$A:$AH,'2か月一覧'!AA$1,FALSE)+VLOOKUP($C278,'1か月一覧'!$A:$AH,'2か月一覧'!AA$1,FALSE)</f>
        <v>5438</v>
      </c>
      <c r="AB278" s="1">
        <f>VLOOKUP($B278,'1か月一覧'!$A:$AH,'2か月一覧'!AB$1,FALSE)+VLOOKUP($C278,'1か月一覧'!$A:$AH,'2か月一覧'!AB$1,FALSE)</f>
        <v>5438</v>
      </c>
      <c r="AC278" s="1">
        <f>VLOOKUP($B278,'1か月一覧'!$A:$AH,'2か月一覧'!AC$1,FALSE)+VLOOKUP($C278,'1か月一覧'!$A:$AH,'2か月一覧'!AC$1,FALSE)</f>
        <v>5792</v>
      </c>
      <c r="AD278" s="1">
        <f>VLOOKUP($B278,'1か月一覧'!$A:$AH,'2か月一覧'!AD$1,FALSE)+VLOOKUP($C278,'1か月一覧'!$A:$AH,'2か月一覧'!AD$1,FALSE)</f>
        <v>5808</v>
      </c>
      <c r="AE278" s="1">
        <f>VLOOKUP($B278,'1か月一覧'!$A:$AH,'2か月一覧'!AE$1,FALSE)+VLOOKUP($C278,'1か月一覧'!$A:$AH,'2か月一覧'!AE$1,FALSE)</f>
        <v>5932</v>
      </c>
      <c r="AF278" s="1">
        <f>VLOOKUP($B278,'1か月一覧'!$A:$AH,'2か月一覧'!AF$1,FALSE)+VLOOKUP($C278,'1か月一覧'!$A:$AH,'2か月一覧'!AF$1,FALSE)</f>
        <v>6026</v>
      </c>
      <c r="AG278" s="1">
        <f>VLOOKUP($B278,'1か月一覧'!$A:$AH,'2か月一覧'!AG$1,FALSE)+VLOOKUP($C278,'1か月一覧'!$A:$AH,'2か月一覧'!AG$1,FALSE)</f>
        <v>8722</v>
      </c>
      <c r="AH278" s="1">
        <f>VLOOKUP($B278,'1か月一覧'!$A:$AH,'2か月一覧'!AH$1,FALSE)+VLOOKUP($C278,'1か月一覧'!$A:$AH,'2か月一覧'!AH$1,FALSE)</f>
        <v>8922</v>
      </c>
      <c r="AI278" s="1">
        <f>VLOOKUP($B278,'1か月一覧'!$A:$AH,'2か月一覧'!AI$1,FALSE)+VLOOKUP($C278,'1か月一覧'!$A:$AH,'2か月一覧'!AI$1,FALSE)</f>
        <v>23822</v>
      </c>
      <c r="AJ278" s="1">
        <f>VLOOKUP($B278,'1か月一覧'!$A:$AH,'2か月一覧'!AJ$1,FALSE)+VLOOKUP($C278,'1か月一覧'!$A:$AH,'2か月一覧'!AJ$1,FALSE)</f>
        <v>5550</v>
      </c>
    </row>
    <row r="279" spans="1:36">
      <c r="A279" s="1">
        <v>275</v>
      </c>
      <c r="B279" s="1">
        <f t="shared" si="11"/>
        <v>138</v>
      </c>
      <c r="C279" s="1">
        <f t="shared" si="12"/>
        <v>137</v>
      </c>
      <c r="D279" s="1">
        <f>VLOOKUP($B279,'1か月一覧'!$A:$AH,'2か月一覧'!D$1,FALSE)+VLOOKUP($C279,'1か月一覧'!$A:$AH,'2か月一覧'!D$1,FALSE)</f>
        <v>60066</v>
      </c>
      <c r="E279" s="1">
        <f>VLOOKUP($B279,'1か月一覧'!$A:$AH,'2か月一覧'!E$1,FALSE)+VLOOKUP($C279,'1か月一覧'!$A:$AH,'2か月一覧'!E$1,FALSE)</f>
        <v>60066</v>
      </c>
      <c r="F279" s="1">
        <f>VLOOKUP($B279,'1か月一覧'!$A:$AH,'2か月一覧'!F$1,FALSE)+VLOOKUP($C279,'1か月一覧'!$A:$AH,'2か月一覧'!F$1,FALSE)</f>
        <v>60066</v>
      </c>
      <c r="G279" s="1">
        <f>VLOOKUP($B279,'1か月一覧'!$A:$AH,'2か月一覧'!G$1,FALSE)+VLOOKUP($C279,'1か月一覧'!$A:$AH,'2か月一覧'!G$1,FALSE)</f>
        <v>63964</v>
      </c>
      <c r="H279" s="1">
        <f>VLOOKUP($B279,'1か月一覧'!$A:$AH,'2か月一覧'!H$1,FALSE)+VLOOKUP($C279,'1か月一覧'!$A:$AH,'2か月一覧'!H$1,FALSE)</f>
        <v>64140</v>
      </c>
      <c r="I279" s="1">
        <f>VLOOKUP($B279,'1か月一覧'!$A:$AH,'2か月一覧'!I$1,FALSE)+VLOOKUP($C279,'1か月一覧'!$A:$AH,'2か月一覧'!I$1,FALSE)</f>
        <v>65504</v>
      </c>
      <c r="J279" s="1">
        <f>VLOOKUP($B279,'1か月一覧'!$A:$AH,'2か月一覧'!J$1,FALSE)+VLOOKUP($C279,'1か月一覧'!$A:$AH,'2か月一覧'!J$1,FALSE)</f>
        <v>66538</v>
      </c>
      <c r="K279" s="1">
        <f>VLOOKUP($B279,'1か月一覧'!$A:$AH,'2か月一覧'!K$1,FALSE)+VLOOKUP($C279,'1か月一覧'!$A:$AH,'2か月一覧'!K$1,FALSE)</f>
        <v>96194</v>
      </c>
      <c r="L279" s="1">
        <f>VLOOKUP($B279,'1か月一覧'!$A:$AH,'2か月一覧'!L$1,FALSE)+VLOOKUP($C279,'1か月一覧'!$A:$AH,'2か月一覧'!L$1,FALSE)</f>
        <v>98394</v>
      </c>
      <c r="M279" s="1">
        <f>VLOOKUP($B279,'1か月一覧'!$A:$AH,'2か月一覧'!M$1,FALSE)+VLOOKUP($C279,'1か月一覧'!$A:$AH,'2か月一覧'!M$1,FALSE)</f>
        <v>262294</v>
      </c>
      <c r="N279" s="1">
        <f>VLOOKUP($B279,'1か月一覧'!$A:$AH,'2か月一覧'!N$1,FALSE)+VLOOKUP($C279,'1か月一覧'!$A:$AH,'2か月一覧'!N$1,FALSE)</f>
        <v>61309</v>
      </c>
      <c r="O279" s="1">
        <f>VLOOKUP($B279,'1か月一覧'!$A:$AH,'2か月一覧'!O$1,FALSE)+VLOOKUP($C279,'1か月一覧'!$A:$AH,'2か月一覧'!O$1,FALSE)</f>
        <v>54606</v>
      </c>
      <c r="P279" s="1">
        <f>VLOOKUP($B279,'1か月一覧'!$A:$AH,'2か月一覧'!P$1,FALSE)+VLOOKUP($C279,'1か月一覧'!$A:$AH,'2か月一覧'!P$1,FALSE)</f>
        <v>54606</v>
      </c>
      <c r="Q279" s="1">
        <f>VLOOKUP($B279,'1か月一覧'!$A:$AH,'2か月一覧'!Q$1,FALSE)+VLOOKUP($C279,'1か月一覧'!$A:$AH,'2か月一覧'!Q$1,FALSE)</f>
        <v>54606</v>
      </c>
      <c r="R279" s="1">
        <f>VLOOKUP($B279,'1か月一覧'!$A:$AH,'2か月一覧'!R$1,FALSE)+VLOOKUP($C279,'1か月一覧'!$A:$AH,'2か月一覧'!R$1,FALSE)</f>
        <v>58150</v>
      </c>
      <c r="S279" s="1">
        <f>VLOOKUP($B279,'1か月一覧'!$A:$AH,'2か月一覧'!S$1,FALSE)+VLOOKUP($C279,'1か月一覧'!$A:$AH,'2か月一覧'!S$1,FALSE)</f>
        <v>58310</v>
      </c>
      <c r="T279" s="1">
        <f>VLOOKUP($B279,'1か月一覧'!$A:$AH,'2か月一覧'!T$1,FALSE)+VLOOKUP($C279,'1か月一覧'!$A:$AH,'2か月一覧'!T$1,FALSE)</f>
        <v>59550</v>
      </c>
      <c r="U279" s="1">
        <f>VLOOKUP($B279,'1か月一覧'!$A:$AH,'2か月一覧'!U$1,FALSE)+VLOOKUP($C279,'1か月一覧'!$A:$AH,'2か月一覧'!U$1,FALSE)</f>
        <v>60490</v>
      </c>
      <c r="V279" s="1">
        <f>VLOOKUP($B279,'1か月一覧'!$A:$AH,'2か月一覧'!V$1,FALSE)+VLOOKUP($C279,'1か月一覧'!$A:$AH,'2か月一覧'!V$1,FALSE)</f>
        <v>87450</v>
      </c>
      <c r="W279" s="1">
        <f>VLOOKUP($B279,'1か月一覧'!$A:$AH,'2か月一覧'!W$1,FALSE)+VLOOKUP($C279,'1か月一覧'!$A:$AH,'2か月一覧'!W$1,FALSE)</f>
        <v>89450</v>
      </c>
      <c r="X279" s="1">
        <f>VLOOKUP($B279,'1か月一覧'!$A:$AH,'2か月一覧'!X$1,FALSE)+VLOOKUP($C279,'1か月一覧'!$A:$AH,'2か月一覧'!X$1,FALSE)</f>
        <v>238450</v>
      </c>
      <c r="Y279" s="1">
        <f>VLOOKUP($B279,'1か月一覧'!$A:$AH,'2か月一覧'!Y$1,FALSE)+VLOOKUP($C279,'1か月一覧'!$A:$AH,'2か月一覧'!Y$1,FALSE)</f>
        <v>55736</v>
      </c>
      <c r="Z279" s="1">
        <f>VLOOKUP($B279,'1か月一覧'!$A:$AH,'2か月一覧'!Z$1,FALSE)+VLOOKUP($C279,'1か月一覧'!$A:$AH,'2か月一覧'!Z$1,FALSE)</f>
        <v>5460</v>
      </c>
      <c r="AA279" s="1">
        <f>VLOOKUP($B279,'1か月一覧'!$A:$AH,'2か月一覧'!AA$1,FALSE)+VLOOKUP($C279,'1か月一覧'!$A:$AH,'2か月一覧'!AA$1,FALSE)</f>
        <v>5460</v>
      </c>
      <c r="AB279" s="1">
        <f>VLOOKUP($B279,'1か月一覧'!$A:$AH,'2か月一覧'!AB$1,FALSE)+VLOOKUP($C279,'1か月一覧'!$A:$AH,'2か月一覧'!AB$1,FALSE)</f>
        <v>5460</v>
      </c>
      <c r="AC279" s="1">
        <f>VLOOKUP($B279,'1か月一覧'!$A:$AH,'2か月一覧'!AC$1,FALSE)+VLOOKUP($C279,'1か月一覧'!$A:$AH,'2か月一覧'!AC$1,FALSE)</f>
        <v>5814</v>
      </c>
      <c r="AD279" s="1">
        <f>VLOOKUP($B279,'1か月一覧'!$A:$AH,'2か月一覧'!AD$1,FALSE)+VLOOKUP($C279,'1か月一覧'!$A:$AH,'2か月一覧'!AD$1,FALSE)</f>
        <v>5830</v>
      </c>
      <c r="AE279" s="1">
        <f>VLOOKUP($B279,'1か月一覧'!$A:$AH,'2か月一覧'!AE$1,FALSE)+VLOOKUP($C279,'1か月一覧'!$A:$AH,'2か月一覧'!AE$1,FALSE)</f>
        <v>5954</v>
      </c>
      <c r="AF279" s="1">
        <f>VLOOKUP($B279,'1か月一覧'!$A:$AH,'2か月一覧'!AF$1,FALSE)+VLOOKUP($C279,'1か月一覧'!$A:$AH,'2か月一覧'!AF$1,FALSE)</f>
        <v>6048</v>
      </c>
      <c r="AG279" s="1">
        <f>VLOOKUP($B279,'1か月一覧'!$A:$AH,'2か月一覧'!AG$1,FALSE)+VLOOKUP($C279,'1か月一覧'!$A:$AH,'2か月一覧'!AG$1,FALSE)</f>
        <v>8744</v>
      </c>
      <c r="AH279" s="1">
        <f>VLOOKUP($B279,'1か月一覧'!$A:$AH,'2か月一覧'!AH$1,FALSE)+VLOOKUP($C279,'1か月一覧'!$A:$AH,'2か月一覧'!AH$1,FALSE)</f>
        <v>8944</v>
      </c>
      <c r="AI279" s="1">
        <f>VLOOKUP($B279,'1か月一覧'!$A:$AH,'2か月一覧'!AI$1,FALSE)+VLOOKUP($C279,'1か月一覧'!$A:$AH,'2か月一覧'!AI$1,FALSE)</f>
        <v>23844</v>
      </c>
      <c r="AJ279" s="1">
        <f>VLOOKUP($B279,'1か月一覧'!$A:$AH,'2か月一覧'!AJ$1,FALSE)+VLOOKUP($C279,'1か月一覧'!$A:$AH,'2か月一覧'!AJ$1,FALSE)</f>
        <v>5573</v>
      </c>
    </row>
    <row r="280" spans="1:36">
      <c r="A280" s="1">
        <v>276</v>
      </c>
      <c r="B280" s="1">
        <f t="shared" si="11"/>
        <v>138</v>
      </c>
      <c r="C280" s="1">
        <f t="shared" si="12"/>
        <v>138</v>
      </c>
      <c r="D280" s="1">
        <f>VLOOKUP($B280,'1か月一覧'!$A:$AH,'2か月一覧'!D$1,FALSE)+VLOOKUP($C280,'1か月一覧'!$A:$AH,'2か月一覧'!D$1,FALSE)</f>
        <v>60304</v>
      </c>
      <c r="E280" s="1">
        <f>VLOOKUP($B280,'1か月一覧'!$A:$AH,'2か月一覧'!E$1,FALSE)+VLOOKUP($C280,'1か月一覧'!$A:$AH,'2か月一覧'!E$1,FALSE)</f>
        <v>60304</v>
      </c>
      <c r="F280" s="1">
        <f>VLOOKUP($B280,'1か月一覧'!$A:$AH,'2か月一覧'!F$1,FALSE)+VLOOKUP($C280,'1か月一覧'!$A:$AH,'2か月一覧'!F$1,FALSE)</f>
        <v>60304</v>
      </c>
      <c r="G280" s="1">
        <f>VLOOKUP($B280,'1か月一覧'!$A:$AH,'2か月一覧'!G$1,FALSE)+VLOOKUP($C280,'1か月一覧'!$A:$AH,'2か月一覧'!G$1,FALSE)</f>
        <v>64202</v>
      </c>
      <c r="H280" s="1">
        <f>VLOOKUP($B280,'1か月一覧'!$A:$AH,'2か月一覧'!H$1,FALSE)+VLOOKUP($C280,'1か月一覧'!$A:$AH,'2か月一覧'!H$1,FALSE)</f>
        <v>64378</v>
      </c>
      <c r="I280" s="1">
        <f>VLOOKUP($B280,'1か月一覧'!$A:$AH,'2か月一覧'!I$1,FALSE)+VLOOKUP($C280,'1か月一覧'!$A:$AH,'2か月一覧'!I$1,FALSE)</f>
        <v>65742</v>
      </c>
      <c r="J280" s="1">
        <f>VLOOKUP($B280,'1か月一覧'!$A:$AH,'2か月一覧'!J$1,FALSE)+VLOOKUP($C280,'1か月一覧'!$A:$AH,'2か月一覧'!J$1,FALSE)</f>
        <v>66776</v>
      </c>
      <c r="K280" s="1">
        <f>VLOOKUP($B280,'1か月一覧'!$A:$AH,'2か月一覧'!K$1,FALSE)+VLOOKUP($C280,'1か月一覧'!$A:$AH,'2か月一覧'!K$1,FALSE)</f>
        <v>96432</v>
      </c>
      <c r="L280" s="1">
        <f>VLOOKUP($B280,'1か月一覧'!$A:$AH,'2か月一覧'!L$1,FALSE)+VLOOKUP($C280,'1か月一覧'!$A:$AH,'2か月一覧'!L$1,FALSE)</f>
        <v>98632</v>
      </c>
      <c r="M280" s="1">
        <f>VLOOKUP($B280,'1か月一覧'!$A:$AH,'2か月一覧'!M$1,FALSE)+VLOOKUP($C280,'1か月一覧'!$A:$AH,'2か月一覧'!M$1,FALSE)</f>
        <v>262532</v>
      </c>
      <c r="N280" s="1">
        <f>VLOOKUP($B280,'1か月一覧'!$A:$AH,'2か月一覧'!N$1,FALSE)+VLOOKUP($C280,'1か月一覧'!$A:$AH,'2か月一覧'!N$1,FALSE)</f>
        <v>61564</v>
      </c>
      <c r="O280" s="1">
        <f>VLOOKUP($B280,'1か月一覧'!$A:$AH,'2か月一覧'!O$1,FALSE)+VLOOKUP($C280,'1か月一覧'!$A:$AH,'2か月一覧'!O$1,FALSE)</f>
        <v>54822</v>
      </c>
      <c r="P280" s="1">
        <f>VLOOKUP($B280,'1か月一覧'!$A:$AH,'2か月一覧'!P$1,FALSE)+VLOOKUP($C280,'1か月一覧'!$A:$AH,'2か月一覧'!P$1,FALSE)</f>
        <v>54822</v>
      </c>
      <c r="Q280" s="1">
        <f>VLOOKUP($B280,'1か月一覧'!$A:$AH,'2か月一覧'!Q$1,FALSE)+VLOOKUP($C280,'1か月一覧'!$A:$AH,'2か月一覧'!Q$1,FALSE)</f>
        <v>54822</v>
      </c>
      <c r="R280" s="1">
        <f>VLOOKUP($B280,'1か月一覧'!$A:$AH,'2か月一覧'!R$1,FALSE)+VLOOKUP($C280,'1か月一覧'!$A:$AH,'2か月一覧'!R$1,FALSE)</f>
        <v>58366</v>
      </c>
      <c r="S280" s="1">
        <f>VLOOKUP($B280,'1か月一覧'!$A:$AH,'2か月一覧'!S$1,FALSE)+VLOOKUP($C280,'1か月一覧'!$A:$AH,'2か月一覧'!S$1,FALSE)</f>
        <v>58526</v>
      </c>
      <c r="T280" s="1">
        <f>VLOOKUP($B280,'1か月一覧'!$A:$AH,'2か月一覧'!T$1,FALSE)+VLOOKUP($C280,'1か月一覧'!$A:$AH,'2か月一覧'!T$1,FALSE)</f>
        <v>59766</v>
      </c>
      <c r="U280" s="1">
        <f>VLOOKUP($B280,'1か月一覧'!$A:$AH,'2か月一覧'!U$1,FALSE)+VLOOKUP($C280,'1か月一覧'!$A:$AH,'2か月一覧'!U$1,FALSE)</f>
        <v>60706</v>
      </c>
      <c r="V280" s="1">
        <f>VLOOKUP($B280,'1か月一覧'!$A:$AH,'2か月一覧'!V$1,FALSE)+VLOOKUP($C280,'1か月一覧'!$A:$AH,'2か月一覧'!V$1,FALSE)</f>
        <v>87666</v>
      </c>
      <c r="W280" s="1">
        <f>VLOOKUP($B280,'1か月一覧'!$A:$AH,'2か月一覧'!W$1,FALSE)+VLOOKUP($C280,'1か月一覧'!$A:$AH,'2か月一覧'!W$1,FALSE)</f>
        <v>89666</v>
      </c>
      <c r="X280" s="1">
        <f>VLOOKUP($B280,'1か月一覧'!$A:$AH,'2か月一覧'!X$1,FALSE)+VLOOKUP($C280,'1か月一覧'!$A:$AH,'2か月一覧'!X$1,FALSE)</f>
        <v>238666</v>
      </c>
      <c r="Y280" s="1">
        <f>VLOOKUP($B280,'1か月一覧'!$A:$AH,'2か月一覧'!Y$1,FALSE)+VLOOKUP($C280,'1か月一覧'!$A:$AH,'2か月一覧'!Y$1,FALSE)</f>
        <v>55968</v>
      </c>
      <c r="Z280" s="1">
        <f>VLOOKUP($B280,'1か月一覧'!$A:$AH,'2か月一覧'!Z$1,FALSE)+VLOOKUP($C280,'1か月一覧'!$A:$AH,'2か月一覧'!Z$1,FALSE)</f>
        <v>5482</v>
      </c>
      <c r="AA280" s="1">
        <f>VLOOKUP($B280,'1か月一覧'!$A:$AH,'2か月一覧'!AA$1,FALSE)+VLOOKUP($C280,'1か月一覧'!$A:$AH,'2か月一覧'!AA$1,FALSE)</f>
        <v>5482</v>
      </c>
      <c r="AB280" s="1">
        <f>VLOOKUP($B280,'1か月一覧'!$A:$AH,'2か月一覧'!AB$1,FALSE)+VLOOKUP($C280,'1か月一覧'!$A:$AH,'2か月一覧'!AB$1,FALSE)</f>
        <v>5482</v>
      </c>
      <c r="AC280" s="1">
        <f>VLOOKUP($B280,'1か月一覧'!$A:$AH,'2か月一覧'!AC$1,FALSE)+VLOOKUP($C280,'1か月一覧'!$A:$AH,'2か月一覧'!AC$1,FALSE)</f>
        <v>5836</v>
      </c>
      <c r="AD280" s="1">
        <f>VLOOKUP($B280,'1か月一覧'!$A:$AH,'2か月一覧'!AD$1,FALSE)+VLOOKUP($C280,'1か月一覧'!$A:$AH,'2か月一覧'!AD$1,FALSE)</f>
        <v>5852</v>
      </c>
      <c r="AE280" s="1">
        <f>VLOOKUP($B280,'1か月一覧'!$A:$AH,'2か月一覧'!AE$1,FALSE)+VLOOKUP($C280,'1か月一覧'!$A:$AH,'2か月一覧'!AE$1,FALSE)</f>
        <v>5976</v>
      </c>
      <c r="AF280" s="1">
        <f>VLOOKUP($B280,'1か月一覧'!$A:$AH,'2か月一覧'!AF$1,FALSE)+VLOOKUP($C280,'1か月一覧'!$A:$AH,'2か月一覧'!AF$1,FALSE)</f>
        <v>6070</v>
      </c>
      <c r="AG280" s="1">
        <f>VLOOKUP($B280,'1か月一覧'!$A:$AH,'2か月一覧'!AG$1,FALSE)+VLOOKUP($C280,'1か月一覧'!$A:$AH,'2か月一覧'!AG$1,FALSE)</f>
        <v>8766</v>
      </c>
      <c r="AH280" s="1">
        <f>VLOOKUP($B280,'1か月一覧'!$A:$AH,'2か月一覧'!AH$1,FALSE)+VLOOKUP($C280,'1か月一覧'!$A:$AH,'2か月一覧'!AH$1,FALSE)</f>
        <v>8966</v>
      </c>
      <c r="AI280" s="1">
        <f>VLOOKUP($B280,'1か月一覧'!$A:$AH,'2か月一覧'!AI$1,FALSE)+VLOOKUP($C280,'1か月一覧'!$A:$AH,'2か月一覧'!AI$1,FALSE)</f>
        <v>23866</v>
      </c>
      <c r="AJ280" s="1">
        <f>VLOOKUP($B280,'1か月一覧'!$A:$AH,'2か月一覧'!AJ$1,FALSE)+VLOOKUP($C280,'1か月一覧'!$A:$AH,'2か月一覧'!AJ$1,FALSE)</f>
        <v>5596</v>
      </c>
    </row>
    <row r="281" spans="1:36">
      <c r="A281" s="1">
        <v>277</v>
      </c>
      <c r="B281" s="1">
        <f t="shared" si="11"/>
        <v>139</v>
      </c>
      <c r="C281" s="1">
        <f t="shared" si="12"/>
        <v>138</v>
      </c>
      <c r="D281" s="1">
        <f>VLOOKUP($B281,'1か月一覧'!$A:$AH,'2か月一覧'!D$1,FALSE)+VLOOKUP($C281,'1か月一覧'!$A:$AH,'2か月一覧'!D$1,FALSE)</f>
        <v>60541</v>
      </c>
      <c r="E281" s="1">
        <f>VLOOKUP($B281,'1か月一覧'!$A:$AH,'2か月一覧'!E$1,FALSE)+VLOOKUP($C281,'1か月一覧'!$A:$AH,'2か月一覧'!E$1,FALSE)</f>
        <v>60541</v>
      </c>
      <c r="F281" s="1">
        <f>VLOOKUP($B281,'1か月一覧'!$A:$AH,'2か月一覧'!F$1,FALSE)+VLOOKUP($C281,'1か月一覧'!$A:$AH,'2か月一覧'!F$1,FALSE)</f>
        <v>60541</v>
      </c>
      <c r="G281" s="1">
        <f>VLOOKUP($B281,'1か月一覧'!$A:$AH,'2か月一覧'!G$1,FALSE)+VLOOKUP($C281,'1か月一覧'!$A:$AH,'2か月一覧'!G$1,FALSE)</f>
        <v>64439</v>
      </c>
      <c r="H281" s="1">
        <f>VLOOKUP($B281,'1か月一覧'!$A:$AH,'2か月一覧'!H$1,FALSE)+VLOOKUP($C281,'1か月一覧'!$A:$AH,'2か月一覧'!H$1,FALSE)</f>
        <v>64615</v>
      </c>
      <c r="I281" s="1">
        <f>VLOOKUP($B281,'1か月一覧'!$A:$AH,'2か月一覧'!I$1,FALSE)+VLOOKUP($C281,'1か月一覧'!$A:$AH,'2か月一覧'!I$1,FALSE)</f>
        <v>65979</v>
      </c>
      <c r="J281" s="1">
        <f>VLOOKUP($B281,'1か月一覧'!$A:$AH,'2か月一覧'!J$1,FALSE)+VLOOKUP($C281,'1か月一覧'!$A:$AH,'2か月一覧'!J$1,FALSE)</f>
        <v>67013</v>
      </c>
      <c r="K281" s="1">
        <f>VLOOKUP($B281,'1か月一覧'!$A:$AH,'2か月一覧'!K$1,FALSE)+VLOOKUP($C281,'1か月一覧'!$A:$AH,'2か月一覧'!K$1,FALSE)</f>
        <v>96669</v>
      </c>
      <c r="L281" s="1">
        <f>VLOOKUP($B281,'1か月一覧'!$A:$AH,'2か月一覧'!L$1,FALSE)+VLOOKUP($C281,'1か月一覧'!$A:$AH,'2か月一覧'!L$1,FALSE)</f>
        <v>98869</v>
      </c>
      <c r="M281" s="1">
        <f>VLOOKUP($B281,'1か月一覧'!$A:$AH,'2か月一覧'!M$1,FALSE)+VLOOKUP($C281,'1か月一覧'!$A:$AH,'2か月一覧'!M$1,FALSE)</f>
        <v>262769</v>
      </c>
      <c r="N281" s="1">
        <f>VLOOKUP($B281,'1か月一覧'!$A:$AH,'2か月一覧'!N$1,FALSE)+VLOOKUP($C281,'1か月一覧'!$A:$AH,'2か月一覧'!N$1,FALSE)</f>
        <v>61819</v>
      </c>
      <c r="O281" s="1">
        <f>VLOOKUP($B281,'1か月一覧'!$A:$AH,'2か月一覧'!O$1,FALSE)+VLOOKUP($C281,'1か月一覧'!$A:$AH,'2か月一覧'!O$1,FALSE)</f>
        <v>55038</v>
      </c>
      <c r="P281" s="1">
        <f>VLOOKUP($B281,'1か月一覧'!$A:$AH,'2か月一覧'!P$1,FALSE)+VLOOKUP($C281,'1か月一覧'!$A:$AH,'2か月一覧'!P$1,FALSE)</f>
        <v>55038</v>
      </c>
      <c r="Q281" s="1">
        <f>VLOOKUP($B281,'1か月一覧'!$A:$AH,'2か月一覧'!Q$1,FALSE)+VLOOKUP($C281,'1か月一覧'!$A:$AH,'2か月一覧'!Q$1,FALSE)</f>
        <v>55038</v>
      </c>
      <c r="R281" s="1">
        <f>VLOOKUP($B281,'1か月一覧'!$A:$AH,'2か月一覧'!R$1,FALSE)+VLOOKUP($C281,'1か月一覧'!$A:$AH,'2か月一覧'!R$1,FALSE)</f>
        <v>58582</v>
      </c>
      <c r="S281" s="1">
        <f>VLOOKUP($B281,'1か月一覧'!$A:$AH,'2か月一覧'!S$1,FALSE)+VLOOKUP($C281,'1か月一覧'!$A:$AH,'2か月一覧'!S$1,FALSE)</f>
        <v>58742</v>
      </c>
      <c r="T281" s="1">
        <f>VLOOKUP($B281,'1か月一覧'!$A:$AH,'2か月一覧'!T$1,FALSE)+VLOOKUP($C281,'1か月一覧'!$A:$AH,'2か月一覧'!T$1,FALSE)</f>
        <v>59982</v>
      </c>
      <c r="U281" s="1">
        <f>VLOOKUP($B281,'1か月一覧'!$A:$AH,'2か月一覧'!U$1,FALSE)+VLOOKUP($C281,'1か月一覧'!$A:$AH,'2か月一覧'!U$1,FALSE)</f>
        <v>60922</v>
      </c>
      <c r="V281" s="1">
        <f>VLOOKUP($B281,'1か月一覧'!$A:$AH,'2か月一覧'!V$1,FALSE)+VLOOKUP($C281,'1か月一覧'!$A:$AH,'2か月一覧'!V$1,FALSE)</f>
        <v>87882</v>
      </c>
      <c r="W281" s="1">
        <f>VLOOKUP($B281,'1か月一覧'!$A:$AH,'2か月一覧'!W$1,FALSE)+VLOOKUP($C281,'1か月一覧'!$A:$AH,'2か月一覧'!W$1,FALSE)</f>
        <v>89882</v>
      </c>
      <c r="X281" s="1">
        <f>VLOOKUP($B281,'1か月一覧'!$A:$AH,'2か月一覧'!X$1,FALSE)+VLOOKUP($C281,'1か月一覧'!$A:$AH,'2か月一覧'!X$1,FALSE)</f>
        <v>238882</v>
      </c>
      <c r="Y281" s="1">
        <f>VLOOKUP($B281,'1か月一覧'!$A:$AH,'2か月一覧'!Y$1,FALSE)+VLOOKUP($C281,'1か月一覧'!$A:$AH,'2か月一覧'!Y$1,FALSE)</f>
        <v>56200</v>
      </c>
      <c r="Z281" s="1">
        <f>VLOOKUP($B281,'1か月一覧'!$A:$AH,'2か月一覧'!Z$1,FALSE)+VLOOKUP($C281,'1か月一覧'!$A:$AH,'2か月一覧'!Z$1,FALSE)</f>
        <v>5503</v>
      </c>
      <c r="AA281" s="1">
        <f>VLOOKUP($B281,'1か月一覧'!$A:$AH,'2か月一覧'!AA$1,FALSE)+VLOOKUP($C281,'1か月一覧'!$A:$AH,'2か月一覧'!AA$1,FALSE)</f>
        <v>5503</v>
      </c>
      <c r="AB281" s="1">
        <f>VLOOKUP($B281,'1か月一覧'!$A:$AH,'2か月一覧'!AB$1,FALSE)+VLOOKUP($C281,'1か月一覧'!$A:$AH,'2か月一覧'!AB$1,FALSE)</f>
        <v>5503</v>
      </c>
      <c r="AC281" s="1">
        <f>VLOOKUP($B281,'1か月一覧'!$A:$AH,'2か月一覧'!AC$1,FALSE)+VLOOKUP($C281,'1か月一覧'!$A:$AH,'2か月一覧'!AC$1,FALSE)</f>
        <v>5857</v>
      </c>
      <c r="AD281" s="1">
        <f>VLOOKUP($B281,'1か月一覧'!$A:$AH,'2か月一覧'!AD$1,FALSE)+VLOOKUP($C281,'1か月一覧'!$A:$AH,'2か月一覧'!AD$1,FALSE)</f>
        <v>5873</v>
      </c>
      <c r="AE281" s="1">
        <f>VLOOKUP($B281,'1か月一覧'!$A:$AH,'2か月一覧'!AE$1,FALSE)+VLOOKUP($C281,'1か月一覧'!$A:$AH,'2か月一覧'!AE$1,FALSE)</f>
        <v>5997</v>
      </c>
      <c r="AF281" s="1">
        <f>VLOOKUP($B281,'1か月一覧'!$A:$AH,'2か月一覧'!AF$1,FALSE)+VLOOKUP($C281,'1か月一覧'!$A:$AH,'2か月一覧'!AF$1,FALSE)</f>
        <v>6091</v>
      </c>
      <c r="AG281" s="1">
        <f>VLOOKUP($B281,'1か月一覧'!$A:$AH,'2か月一覧'!AG$1,FALSE)+VLOOKUP($C281,'1か月一覧'!$A:$AH,'2か月一覧'!AG$1,FALSE)</f>
        <v>8787</v>
      </c>
      <c r="AH281" s="1">
        <f>VLOOKUP($B281,'1か月一覧'!$A:$AH,'2か月一覧'!AH$1,FALSE)+VLOOKUP($C281,'1か月一覧'!$A:$AH,'2か月一覧'!AH$1,FALSE)</f>
        <v>8987</v>
      </c>
      <c r="AI281" s="1">
        <f>VLOOKUP($B281,'1か月一覧'!$A:$AH,'2か月一覧'!AI$1,FALSE)+VLOOKUP($C281,'1か月一覧'!$A:$AH,'2か月一覧'!AI$1,FALSE)</f>
        <v>23887</v>
      </c>
      <c r="AJ281" s="1">
        <f>VLOOKUP($B281,'1か月一覧'!$A:$AH,'2か月一覧'!AJ$1,FALSE)+VLOOKUP($C281,'1か月一覧'!$A:$AH,'2か月一覧'!AJ$1,FALSE)</f>
        <v>5619</v>
      </c>
    </row>
    <row r="282" spans="1:36">
      <c r="A282" s="1">
        <v>278</v>
      </c>
      <c r="B282" s="1">
        <f t="shared" si="11"/>
        <v>139</v>
      </c>
      <c r="C282" s="1">
        <f t="shared" si="12"/>
        <v>139</v>
      </c>
      <c r="D282" s="1">
        <f>VLOOKUP($B282,'1か月一覧'!$A:$AH,'2か月一覧'!D$1,FALSE)+VLOOKUP($C282,'1か月一覧'!$A:$AH,'2か月一覧'!D$1,FALSE)</f>
        <v>60778</v>
      </c>
      <c r="E282" s="1">
        <f>VLOOKUP($B282,'1か月一覧'!$A:$AH,'2か月一覧'!E$1,FALSE)+VLOOKUP($C282,'1か月一覧'!$A:$AH,'2か月一覧'!E$1,FALSE)</f>
        <v>60778</v>
      </c>
      <c r="F282" s="1">
        <f>VLOOKUP($B282,'1か月一覧'!$A:$AH,'2か月一覧'!F$1,FALSE)+VLOOKUP($C282,'1か月一覧'!$A:$AH,'2か月一覧'!F$1,FALSE)</f>
        <v>60778</v>
      </c>
      <c r="G282" s="1">
        <f>VLOOKUP($B282,'1か月一覧'!$A:$AH,'2か月一覧'!G$1,FALSE)+VLOOKUP($C282,'1か月一覧'!$A:$AH,'2か月一覧'!G$1,FALSE)</f>
        <v>64676</v>
      </c>
      <c r="H282" s="1">
        <f>VLOOKUP($B282,'1か月一覧'!$A:$AH,'2か月一覧'!H$1,FALSE)+VLOOKUP($C282,'1か月一覧'!$A:$AH,'2か月一覧'!H$1,FALSE)</f>
        <v>64852</v>
      </c>
      <c r="I282" s="1">
        <f>VLOOKUP($B282,'1か月一覧'!$A:$AH,'2か月一覧'!I$1,FALSE)+VLOOKUP($C282,'1か月一覧'!$A:$AH,'2か月一覧'!I$1,FALSE)</f>
        <v>66216</v>
      </c>
      <c r="J282" s="1">
        <f>VLOOKUP($B282,'1か月一覧'!$A:$AH,'2か月一覧'!J$1,FALSE)+VLOOKUP($C282,'1か月一覧'!$A:$AH,'2か月一覧'!J$1,FALSE)</f>
        <v>67250</v>
      </c>
      <c r="K282" s="1">
        <f>VLOOKUP($B282,'1か月一覧'!$A:$AH,'2か月一覧'!K$1,FALSE)+VLOOKUP($C282,'1か月一覧'!$A:$AH,'2か月一覧'!K$1,FALSE)</f>
        <v>96906</v>
      </c>
      <c r="L282" s="1">
        <f>VLOOKUP($B282,'1か月一覧'!$A:$AH,'2か月一覧'!L$1,FALSE)+VLOOKUP($C282,'1か月一覧'!$A:$AH,'2か月一覧'!L$1,FALSE)</f>
        <v>99106</v>
      </c>
      <c r="M282" s="1">
        <f>VLOOKUP($B282,'1か月一覧'!$A:$AH,'2か月一覧'!M$1,FALSE)+VLOOKUP($C282,'1か月一覧'!$A:$AH,'2か月一覧'!M$1,FALSE)</f>
        <v>263006</v>
      </c>
      <c r="N282" s="1">
        <f>VLOOKUP($B282,'1か月一覧'!$A:$AH,'2か月一覧'!N$1,FALSE)+VLOOKUP($C282,'1か月一覧'!$A:$AH,'2か月一覧'!N$1,FALSE)</f>
        <v>62074</v>
      </c>
      <c r="O282" s="1">
        <f>VLOOKUP($B282,'1か月一覧'!$A:$AH,'2か月一覧'!O$1,FALSE)+VLOOKUP($C282,'1か月一覧'!$A:$AH,'2か月一覧'!O$1,FALSE)</f>
        <v>55254</v>
      </c>
      <c r="P282" s="1">
        <f>VLOOKUP($B282,'1か月一覧'!$A:$AH,'2か月一覧'!P$1,FALSE)+VLOOKUP($C282,'1か月一覧'!$A:$AH,'2か月一覧'!P$1,FALSE)</f>
        <v>55254</v>
      </c>
      <c r="Q282" s="1">
        <f>VLOOKUP($B282,'1か月一覧'!$A:$AH,'2か月一覧'!Q$1,FALSE)+VLOOKUP($C282,'1か月一覧'!$A:$AH,'2か月一覧'!Q$1,FALSE)</f>
        <v>55254</v>
      </c>
      <c r="R282" s="1">
        <f>VLOOKUP($B282,'1か月一覧'!$A:$AH,'2か月一覧'!R$1,FALSE)+VLOOKUP($C282,'1か月一覧'!$A:$AH,'2か月一覧'!R$1,FALSE)</f>
        <v>58798</v>
      </c>
      <c r="S282" s="1">
        <f>VLOOKUP($B282,'1か月一覧'!$A:$AH,'2か月一覧'!S$1,FALSE)+VLOOKUP($C282,'1か月一覧'!$A:$AH,'2か月一覧'!S$1,FALSE)</f>
        <v>58958</v>
      </c>
      <c r="T282" s="1">
        <f>VLOOKUP($B282,'1か月一覧'!$A:$AH,'2か月一覧'!T$1,FALSE)+VLOOKUP($C282,'1か月一覧'!$A:$AH,'2か月一覧'!T$1,FALSE)</f>
        <v>60198</v>
      </c>
      <c r="U282" s="1">
        <f>VLOOKUP($B282,'1か月一覧'!$A:$AH,'2か月一覧'!U$1,FALSE)+VLOOKUP($C282,'1か月一覧'!$A:$AH,'2か月一覧'!U$1,FALSE)</f>
        <v>61138</v>
      </c>
      <c r="V282" s="1">
        <f>VLOOKUP($B282,'1か月一覧'!$A:$AH,'2か月一覧'!V$1,FALSE)+VLOOKUP($C282,'1か月一覧'!$A:$AH,'2か月一覧'!V$1,FALSE)</f>
        <v>88098</v>
      </c>
      <c r="W282" s="1">
        <f>VLOOKUP($B282,'1か月一覧'!$A:$AH,'2か月一覧'!W$1,FALSE)+VLOOKUP($C282,'1か月一覧'!$A:$AH,'2か月一覧'!W$1,FALSE)</f>
        <v>90098</v>
      </c>
      <c r="X282" s="1">
        <f>VLOOKUP($B282,'1か月一覧'!$A:$AH,'2か月一覧'!X$1,FALSE)+VLOOKUP($C282,'1か月一覧'!$A:$AH,'2か月一覧'!X$1,FALSE)</f>
        <v>239098</v>
      </c>
      <c r="Y282" s="1">
        <f>VLOOKUP($B282,'1か月一覧'!$A:$AH,'2か月一覧'!Y$1,FALSE)+VLOOKUP($C282,'1か月一覧'!$A:$AH,'2か月一覧'!Y$1,FALSE)</f>
        <v>56432</v>
      </c>
      <c r="Z282" s="1">
        <f>VLOOKUP($B282,'1か月一覧'!$A:$AH,'2か月一覧'!Z$1,FALSE)+VLOOKUP($C282,'1か月一覧'!$A:$AH,'2か月一覧'!Z$1,FALSE)</f>
        <v>5524</v>
      </c>
      <c r="AA282" s="1">
        <f>VLOOKUP($B282,'1か月一覧'!$A:$AH,'2か月一覧'!AA$1,FALSE)+VLOOKUP($C282,'1か月一覧'!$A:$AH,'2か月一覧'!AA$1,FALSE)</f>
        <v>5524</v>
      </c>
      <c r="AB282" s="1">
        <f>VLOOKUP($B282,'1か月一覧'!$A:$AH,'2か月一覧'!AB$1,FALSE)+VLOOKUP($C282,'1か月一覧'!$A:$AH,'2か月一覧'!AB$1,FALSE)</f>
        <v>5524</v>
      </c>
      <c r="AC282" s="1">
        <f>VLOOKUP($B282,'1か月一覧'!$A:$AH,'2か月一覧'!AC$1,FALSE)+VLOOKUP($C282,'1か月一覧'!$A:$AH,'2か月一覧'!AC$1,FALSE)</f>
        <v>5878</v>
      </c>
      <c r="AD282" s="1">
        <f>VLOOKUP($B282,'1か月一覧'!$A:$AH,'2か月一覧'!AD$1,FALSE)+VLOOKUP($C282,'1か月一覧'!$A:$AH,'2か月一覧'!AD$1,FALSE)</f>
        <v>5894</v>
      </c>
      <c r="AE282" s="1">
        <f>VLOOKUP($B282,'1か月一覧'!$A:$AH,'2か月一覧'!AE$1,FALSE)+VLOOKUP($C282,'1か月一覧'!$A:$AH,'2か月一覧'!AE$1,FALSE)</f>
        <v>6018</v>
      </c>
      <c r="AF282" s="1">
        <f>VLOOKUP($B282,'1か月一覧'!$A:$AH,'2か月一覧'!AF$1,FALSE)+VLOOKUP($C282,'1か月一覧'!$A:$AH,'2か月一覧'!AF$1,FALSE)</f>
        <v>6112</v>
      </c>
      <c r="AG282" s="1">
        <f>VLOOKUP($B282,'1か月一覧'!$A:$AH,'2か月一覧'!AG$1,FALSE)+VLOOKUP($C282,'1か月一覧'!$A:$AH,'2か月一覧'!AG$1,FALSE)</f>
        <v>8808</v>
      </c>
      <c r="AH282" s="1">
        <f>VLOOKUP($B282,'1か月一覧'!$A:$AH,'2か月一覧'!AH$1,FALSE)+VLOOKUP($C282,'1か月一覧'!$A:$AH,'2か月一覧'!AH$1,FALSE)</f>
        <v>9008</v>
      </c>
      <c r="AI282" s="1">
        <f>VLOOKUP($B282,'1か月一覧'!$A:$AH,'2か月一覧'!AI$1,FALSE)+VLOOKUP($C282,'1か月一覧'!$A:$AH,'2か月一覧'!AI$1,FALSE)</f>
        <v>23908</v>
      </c>
      <c r="AJ282" s="1">
        <f>VLOOKUP($B282,'1か月一覧'!$A:$AH,'2か月一覧'!AJ$1,FALSE)+VLOOKUP($C282,'1か月一覧'!$A:$AH,'2か月一覧'!AJ$1,FALSE)</f>
        <v>5642</v>
      </c>
    </row>
    <row r="283" spans="1:36">
      <c r="A283" s="1">
        <v>279</v>
      </c>
      <c r="B283" s="1">
        <f t="shared" si="11"/>
        <v>140</v>
      </c>
      <c r="C283" s="1">
        <f t="shared" si="12"/>
        <v>139</v>
      </c>
      <c r="D283" s="1">
        <f>VLOOKUP($B283,'1か月一覧'!$A:$AH,'2か月一覧'!D$1,FALSE)+VLOOKUP($C283,'1か月一覧'!$A:$AH,'2か月一覧'!D$1,FALSE)</f>
        <v>61016</v>
      </c>
      <c r="E283" s="1">
        <f>VLOOKUP($B283,'1か月一覧'!$A:$AH,'2か月一覧'!E$1,FALSE)+VLOOKUP($C283,'1か月一覧'!$A:$AH,'2か月一覧'!E$1,FALSE)</f>
        <v>61016</v>
      </c>
      <c r="F283" s="1">
        <f>VLOOKUP($B283,'1か月一覧'!$A:$AH,'2か月一覧'!F$1,FALSE)+VLOOKUP($C283,'1か月一覧'!$A:$AH,'2か月一覧'!F$1,FALSE)</f>
        <v>61016</v>
      </c>
      <c r="G283" s="1">
        <f>VLOOKUP($B283,'1か月一覧'!$A:$AH,'2か月一覧'!G$1,FALSE)+VLOOKUP($C283,'1か月一覧'!$A:$AH,'2か月一覧'!G$1,FALSE)</f>
        <v>64914</v>
      </c>
      <c r="H283" s="1">
        <f>VLOOKUP($B283,'1か月一覧'!$A:$AH,'2か月一覧'!H$1,FALSE)+VLOOKUP($C283,'1か月一覧'!$A:$AH,'2か月一覧'!H$1,FALSE)</f>
        <v>65090</v>
      </c>
      <c r="I283" s="1">
        <f>VLOOKUP($B283,'1か月一覧'!$A:$AH,'2か月一覧'!I$1,FALSE)+VLOOKUP($C283,'1か月一覧'!$A:$AH,'2か月一覧'!I$1,FALSE)</f>
        <v>66454</v>
      </c>
      <c r="J283" s="1">
        <f>VLOOKUP($B283,'1か月一覧'!$A:$AH,'2か月一覧'!J$1,FALSE)+VLOOKUP($C283,'1か月一覧'!$A:$AH,'2か月一覧'!J$1,FALSE)</f>
        <v>67488</v>
      </c>
      <c r="K283" s="1">
        <f>VLOOKUP($B283,'1か月一覧'!$A:$AH,'2か月一覧'!K$1,FALSE)+VLOOKUP($C283,'1か月一覧'!$A:$AH,'2か月一覧'!K$1,FALSE)</f>
        <v>97144</v>
      </c>
      <c r="L283" s="1">
        <f>VLOOKUP($B283,'1か月一覧'!$A:$AH,'2か月一覧'!L$1,FALSE)+VLOOKUP($C283,'1か月一覧'!$A:$AH,'2か月一覧'!L$1,FALSE)</f>
        <v>99344</v>
      </c>
      <c r="M283" s="1">
        <f>VLOOKUP($B283,'1か月一覧'!$A:$AH,'2か月一覧'!M$1,FALSE)+VLOOKUP($C283,'1か月一覧'!$A:$AH,'2か月一覧'!M$1,FALSE)</f>
        <v>263244</v>
      </c>
      <c r="N283" s="1">
        <f>VLOOKUP($B283,'1か月一覧'!$A:$AH,'2か月一覧'!N$1,FALSE)+VLOOKUP($C283,'1か月一覧'!$A:$AH,'2か月一覧'!N$1,FALSE)</f>
        <v>62329</v>
      </c>
      <c r="O283" s="1">
        <f>VLOOKUP($B283,'1か月一覧'!$A:$AH,'2か月一覧'!O$1,FALSE)+VLOOKUP($C283,'1か月一覧'!$A:$AH,'2か月一覧'!O$1,FALSE)</f>
        <v>55470</v>
      </c>
      <c r="P283" s="1">
        <f>VLOOKUP($B283,'1か月一覧'!$A:$AH,'2か月一覧'!P$1,FALSE)+VLOOKUP($C283,'1か月一覧'!$A:$AH,'2か月一覧'!P$1,FALSE)</f>
        <v>55470</v>
      </c>
      <c r="Q283" s="1">
        <f>VLOOKUP($B283,'1か月一覧'!$A:$AH,'2か月一覧'!Q$1,FALSE)+VLOOKUP($C283,'1か月一覧'!$A:$AH,'2か月一覧'!Q$1,FALSE)</f>
        <v>55470</v>
      </c>
      <c r="R283" s="1">
        <f>VLOOKUP($B283,'1か月一覧'!$A:$AH,'2か月一覧'!R$1,FALSE)+VLOOKUP($C283,'1か月一覧'!$A:$AH,'2か月一覧'!R$1,FALSE)</f>
        <v>59014</v>
      </c>
      <c r="S283" s="1">
        <f>VLOOKUP($B283,'1か月一覧'!$A:$AH,'2か月一覧'!S$1,FALSE)+VLOOKUP($C283,'1か月一覧'!$A:$AH,'2か月一覧'!S$1,FALSE)</f>
        <v>59174</v>
      </c>
      <c r="T283" s="1">
        <f>VLOOKUP($B283,'1か月一覧'!$A:$AH,'2か月一覧'!T$1,FALSE)+VLOOKUP($C283,'1か月一覧'!$A:$AH,'2か月一覧'!T$1,FALSE)</f>
        <v>60414</v>
      </c>
      <c r="U283" s="1">
        <f>VLOOKUP($B283,'1か月一覧'!$A:$AH,'2か月一覧'!U$1,FALSE)+VLOOKUP($C283,'1か月一覧'!$A:$AH,'2か月一覧'!U$1,FALSE)</f>
        <v>61354</v>
      </c>
      <c r="V283" s="1">
        <f>VLOOKUP($B283,'1か月一覧'!$A:$AH,'2か月一覧'!V$1,FALSE)+VLOOKUP($C283,'1か月一覧'!$A:$AH,'2か月一覧'!V$1,FALSE)</f>
        <v>88314</v>
      </c>
      <c r="W283" s="1">
        <f>VLOOKUP($B283,'1か月一覧'!$A:$AH,'2か月一覧'!W$1,FALSE)+VLOOKUP($C283,'1か月一覧'!$A:$AH,'2か月一覧'!W$1,FALSE)</f>
        <v>90314</v>
      </c>
      <c r="X283" s="1">
        <f>VLOOKUP($B283,'1か月一覧'!$A:$AH,'2か月一覧'!X$1,FALSE)+VLOOKUP($C283,'1か月一覧'!$A:$AH,'2か月一覧'!X$1,FALSE)</f>
        <v>239314</v>
      </c>
      <c r="Y283" s="1">
        <f>VLOOKUP($B283,'1か月一覧'!$A:$AH,'2か月一覧'!Y$1,FALSE)+VLOOKUP($C283,'1か月一覧'!$A:$AH,'2か月一覧'!Y$1,FALSE)</f>
        <v>56664</v>
      </c>
      <c r="Z283" s="1">
        <f>VLOOKUP($B283,'1か月一覧'!$A:$AH,'2か月一覧'!Z$1,FALSE)+VLOOKUP($C283,'1か月一覧'!$A:$AH,'2か月一覧'!Z$1,FALSE)</f>
        <v>5546</v>
      </c>
      <c r="AA283" s="1">
        <f>VLOOKUP($B283,'1か月一覧'!$A:$AH,'2か月一覧'!AA$1,FALSE)+VLOOKUP($C283,'1か月一覧'!$A:$AH,'2か月一覧'!AA$1,FALSE)</f>
        <v>5546</v>
      </c>
      <c r="AB283" s="1">
        <f>VLOOKUP($B283,'1か月一覧'!$A:$AH,'2か月一覧'!AB$1,FALSE)+VLOOKUP($C283,'1か月一覧'!$A:$AH,'2か月一覧'!AB$1,FALSE)</f>
        <v>5546</v>
      </c>
      <c r="AC283" s="1">
        <f>VLOOKUP($B283,'1か月一覧'!$A:$AH,'2か月一覧'!AC$1,FALSE)+VLOOKUP($C283,'1か月一覧'!$A:$AH,'2か月一覧'!AC$1,FALSE)</f>
        <v>5900</v>
      </c>
      <c r="AD283" s="1">
        <f>VLOOKUP($B283,'1か月一覧'!$A:$AH,'2か月一覧'!AD$1,FALSE)+VLOOKUP($C283,'1か月一覧'!$A:$AH,'2か月一覧'!AD$1,FALSE)</f>
        <v>5916</v>
      </c>
      <c r="AE283" s="1">
        <f>VLOOKUP($B283,'1か月一覧'!$A:$AH,'2か月一覧'!AE$1,FALSE)+VLOOKUP($C283,'1か月一覧'!$A:$AH,'2か月一覧'!AE$1,FALSE)</f>
        <v>6040</v>
      </c>
      <c r="AF283" s="1">
        <f>VLOOKUP($B283,'1か月一覧'!$A:$AH,'2か月一覧'!AF$1,FALSE)+VLOOKUP($C283,'1か月一覧'!$A:$AH,'2か月一覧'!AF$1,FALSE)</f>
        <v>6134</v>
      </c>
      <c r="AG283" s="1">
        <f>VLOOKUP($B283,'1か月一覧'!$A:$AH,'2か月一覧'!AG$1,FALSE)+VLOOKUP($C283,'1か月一覧'!$A:$AH,'2か月一覧'!AG$1,FALSE)</f>
        <v>8830</v>
      </c>
      <c r="AH283" s="1">
        <f>VLOOKUP($B283,'1か月一覧'!$A:$AH,'2か月一覧'!AH$1,FALSE)+VLOOKUP($C283,'1か月一覧'!$A:$AH,'2か月一覧'!AH$1,FALSE)</f>
        <v>9030</v>
      </c>
      <c r="AI283" s="1">
        <f>VLOOKUP($B283,'1か月一覧'!$A:$AH,'2か月一覧'!AI$1,FALSE)+VLOOKUP($C283,'1か月一覧'!$A:$AH,'2か月一覧'!AI$1,FALSE)</f>
        <v>23930</v>
      </c>
      <c r="AJ283" s="1">
        <f>VLOOKUP($B283,'1か月一覧'!$A:$AH,'2か月一覧'!AJ$1,FALSE)+VLOOKUP($C283,'1か月一覧'!$A:$AH,'2か月一覧'!AJ$1,FALSE)</f>
        <v>5665</v>
      </c>
    </row>
    <row r="284" spans="1:36">
      <c r="A284" s="1">
        <v>280</v>
      </c>
      <c r="B284" s="1">
        <f t="shared" si="11"/>
        <v>140</v>
      </c>
      <c r="C284" s="1">
        <f t="shared" si="12"/>
        <v>140</v>
      </c>
      <c r="D284" s="1">
        <f>VLOOKUP($B284,'1か月一覧'!$A:$AH,'2か月一覧'!D$1,FALSE)+VLOOKUP($C284,'1か月一覧'!$A:$AH,'2か月一覧'!D$1,FALSE)</f>
        <v>61254</v>
      </c>
      <c r="E284" s="1">
        <f>VLOOKUP($B284,'1か月一覧'!$A:$AH,'2か月一覧'!E$1,FALSE)+VLOOKUP($C284,'1か月一覧'!$A:$AH,'2か月一覧'!E$1,FALSE)</f>
        <v>61254</v>
      </c>
      <c r="F284" s="1">
        <f>VLOOKUP($B284,'1か月一覧'!$A:$AH,'2か月一覧'!F$1,FALSE)+VLOOKUP($C284,'1か月一覧'!$A:$AH,'2か月一覧'!F$1,FALSE)</f>
        <v>61254</v>
      </c>
      <c r="G284" s="1">
        <f>VLOOKUP($B284,'1か月一覧'!$A:$AH,'2か月一覧'!G$1,FALSE)+VLOOKUP($C284,'1か月一覧'!$A:$AH,'2か月一覧'!G$1,FALSE)</f>
        <v>65152</v>
      </c>
      <c r="H284" s="1">
        <f>VLOOKUP($B284,'1か月一覧'!$A:$AH,'2か月一覧'!H$1,FALSE)+VLOOKUP($C284,'1か月一覧'!$A:$AH,'2か月一覧'!H$1,FALSE)</f>
        <v>65328</v>
      </c>
      <c r="I284" s="1">
        <f>VLOOKUP($B284,'1か月一覧'!$A:$AH,'2か月一覧'!I$1,FALSE)+VLOOKUP($C284,'1か月一覧'!$A:$AH,'2か月一覧'!I$1,FALSE)</f>
        <v>66692</v>
      </c>
      <c r="J284" s="1">
        <f>VLOOKUP($B284,'1か月一覧'!$A:$AH,'2か月一覧'!J$1,FALSE)+VLOOKUP($C284,'1か月一覧'!$A:$AH,'2か月一覧'!J$1,FALSE)</f>
        <v>67726</v>
      </c>
      <c r="K284" s="1">
        <f>VLOOKUP($B284,'1か月一覧'!$A:$AH,'2か月一覧'!K$1,FALSE)+VLOOKUP($C284,'1か月一覧'!$A:$AH,'2か月一覧'!K$1,FALSE)</f>
        <v>97382</v>
      </c>
      <c r="L284" s="1">
        <f>VLOOKUP($B284,'1か月一覧'!$A:$AH,'2か月一覧'!L$1,FALSE)+VLOOKUP($C284,'1か月一覧'!$A:$AH,'2か月一覧'!L$1,FALSE)</f>
        <v>99582</v>
      </c>
      <c r="M284" s="1">
        <f>VLOOKUP($B284,'1か月一覧'!$A:$AH,'2か月一覧'!M$1,FALSE)+VLOOKUP($C284,'1か月一覧'!$A:$AH,'2か月一覧'!M$1,FALSE)</f>
        <v>263482</v>
      </c>
      <c r="N284" s="1">
        <f>VLOOKUP($B284,'1か月一覧'!$A:$AH,'2か月一覧'!N$1,FALSE)+VLOOKUP($C284,'1か月一覧'!$A:$AH,'2か月一覧'!N$1,FALSE)</f>
        <v>62584</v>
      </c>
      <c r="O284" s="1">
        <f>VLOOKUP($B284,'1か月一覧'!$A:$AH,'2か月一覧'!O$1,FALSE)+VLOOKUP($C284,'1か月一覧'!$A:$AH,'2か月一覧'!O$1,FALSE)</f>
        <v>55686</v>
      </c>
      <c r="P284" s="1">
        <f>VLOOKUP($B284,'1か月一覧'!$A:$AH,'2か月一覧'!P$1,FALSE)+VLOOKUP($C284,'1か月一覧'!$A:$AH,'2か月一覧'!P$1,FALSE)</f>
        <v>55686</v>
      </c>
      <c r="Q284" s="1">
        <f>VLOOKUP($B284,'1か月一覧'!$A:$AH,'2か月一覧'!Q$1,FALSE)+VLOOKUP($C284,'1か月一覧'!$A:$AH,'2か月一覧'!Q$1,FALSE)</f>
        <v>55686</v>
      </c>
      <c r="R284" s="1">
        <f>VLOOKUP($B284,'1か月一覧'!$A:$AH,'2か月一覧'!R$1,FALSE)+VLOOKUP($C284,'1か月一覧'!$A:$AH,'2か月一覧'!R$1,FALSE)</f>
        <v>59230</v>
      </c>
      <c r="S284" s="1">
        <f>VLOOKUP($B284,'1か月一覧'!$A:$AH,'2か月一覧'!S$1,FALSE)+VLOOKUP($C284,'1か月一覧'!$A:$AH,'2か月一覧'!S$1,FALSE)</f>
        <v>59390</v>
      </c>
      <c r="T284" s="1">
        <f>VLOOKUP($B284,'1か月一覧'!$A:$AH,'2か月一覧'!T$1,FALSE)+VLOOKUP($C284,'1か月一覧'!$A:$AH,'2か月一覧'!T$1,FALSE)</f>
        <v>60630</v>
      </c>
      <c r="U284" s="1">
        <f>VLOOKUP($B284,'1か月一覧'!$A:$AH,'2か月一覧'!U$1,FALSE)+VLOOKUP($C284,'1か月一覧'!$A:$AH,'2か月一覧'!U$1,FALSE)</f>
        <v>61570</v>
      </c>
      <c r="V284" s="1">
        <f>VLOOKUP($B284,'1か月一覧'!$A:$AH,'2か月一覧'!V$1,FALSE)+VLOOKUP($C284,'1か月一覧'!$A:$AH,'2か月一覧'!V$1,FALSE)</f>
        <v>88530</v>
      </c>
      <c r="W284" s="1">
        <f>VLOOKUP($B284,'1か月一覧'!$A:$AH,'2か月一覧'!W$1,FALSE)+VLOOKUP($C284,'1か月一覧'!$A:$AH,'2か月一覧'!W$1,FALSE)</f>
        <v>90530</v>
      </c>
      <c r="X284" s="1">
        <f>VLOOKUP($B284,'1か月一覧'!$A:$AH,'2か月一覧'!X$1,FALSE)+VLOOKUP($C284,'1か月一覧'!$A:$AH,'2か月一覧'!X$1,FALSE)</f>
        <v>239530</v>
      </c>
      <c r="Y284" s="1">
        <f>VLOOKUP($B284,'1か月一覧'!$A:$AH,'2か月一覧'!Y$1,FALSE)+VLOOKUP($C284,'1か月一覧'!$A:$AH,'2か月一覧'!Y$1,FALSE)</f>
        <v>56896</v>
      </c>
      <c r="Z284" s="1">
        <f>VLOOKUP($B284,'1か月一覧'!$A:$AH,'2か月一覧'!Z$1,FALSE)+VLOOKUP($C284,'1か月一覧'!$A:$AH,'2か月一覧'!Z$1,FALSE)</f>
        <v>5568</v>
      </c>
      <c r="AA284" s="1">
        <f>VLOOKUP($B284,'1か月一覧'!$A:$AH,'2か月一覧'!AA$1,FALSE)+VLOOKUP($C284,'1か月一覧'!$A:$AH,'2か月一覧'!AA$1,FALSE)</f>
        <v>5568</v>
      </c>
      <c r="AB284" s="1">
        <f>VLOOKUP($B284,'1か月一覧'!$A:$AH,'2か月一覧'!AB$1,FALSE)+VLOOKUP($C284,'1か月一覧'!$A:$AH,'2か月一覧'!AB$1,FALSE)</f>
        <v>5568</v>
      </c>
      <c r="AC284" s="1">
        <f>VLOOKUP($B284,'1か月一覧'!$A:$AH,'2か月一覧'!AC$1,FALSE)+VLOOKUP($C284,'1か月一覧'!$A:$AH,'2か月一覧'!AC$1,FALSE)</f>
        <v>5922</v>
      </c>
      <c r="AD284" s="1">
        <f>VLOOKUP($B284,'1か月一覧'!$A:$AH,'2か月一覧'!AD$1,FALSE)+VLOOKUP($C284,'1か月一覧'!$A:$AH,'2か月一覧'!AD$1,FALSE)</f>
        <v>5938</v>
      </c>
      <c r="AE284" s="1">
        <f>VLOOKUP($B284,'1か月一覧'!$A:$AH,'2か月一覧'!AE$1,FALSE)+VLOOKUP($C284,'1か月一覧'!$A:$AH,'2か月一覧'!AE$1,FALSE)</f>
        <v>6062</v>
      </c>
      <c r="AF284" s="1">
        <f>VLOOKUP($B284,'1か月一覧'!$A:$AH,'2か月一覧'!AF$1,FALSE)+VLOOKUP($C284,'1か月一覧'!$A:$AH,'2か月一覧'!AF$1,FALSE)</f>
        <v>6156</v>
      </c>
      <c r="AG284" s="1">
        <f>VLOOKUP($B284,'1か月一覧'!$A:$AH,'2か月一覧'!AG$1,FALSE)+VLOOKUP($C284,'1か月一覧'!$A:$AH,'2か月一覧'!AG$1,FALSE)</f>
        <v>8852</v>
      </c>
      <c r="AH284" s="1">
        <f>VLOOKUP($B284,'1か月一覧'!$A:$AH,'2か月一覧'!AH$1,FALSE)+VLOOKUP($C284,'1か月一覧'!$A:$AH,'2か月一覧'!AH$1,FALSE)</f>
        <v>9052</v>
      </c>
      <c r="AI284" s="1">
        <f>VLOOKUP($B284,'1か月一覧'!$A:$AH,'2か月一覧'!AI$1,FALSE)+VLOOKUP($C284,'1か月一覧'!$A:$AH,'2か月一覧'!AI$1,FALSE)</f>
        <v>23952</v>
      </c>
      <c r="AJ284" s="1">
        <f>VLOOKUP($B284,'1か月一覧'!$A:$AH,'2か月一覧'!AJ$1,FALSE)+VLOOKUP($C284,'1か月一覧'!$A:$AH,'2か月一覧'!AJ$1,FALSE)</f>
        <v>5688</v>
      </c>
    </row>
    <row r="285" spans="1:36">
      <c r="A285" s="1">
        <v>281</v>
      </c>
      <c r="B285" s="1">
        <f t="shared" si="11"/>
        <v>141</v>
      </c>
      <c r="C285" s="1">
        <f t="shared" si="12"/>
        <v>140</v>
      </c>
      <c r="D285" s="1">
        <f>VLOOKUP($B285,'1か月一覧'!$A:$AH,'2か月一覧'!D$1,FALSE)+VLOOKUP($C285,'1か月一覧'!$A:$AH,'2か月一覧'!D$1,FALSE)</f>
        <v>61491</v>
      </c>
      <c r="E285" s="1">
        <f>VLOOKUP($B285,'1か月一覧'!$A:$AH,'2か月一覧'!E$1,FALSE)+VLOOKUP($C285,'1か月一覧'!$A:$AH,'2か月一覧'!E$1,FALSE)</f>
        <v>61491</v>
      </c>
      <c r="F285" s="1">
        <f>VLOOKUP($B285,'1か月一覧'!$A:$AH,'2か月一覧'!F$1,FALSE)+VLOOKUP($C285,'1か月一覧'!$A:$AH,'2か月一覧'!F$1,FALSE)</f>
        <v>61491</v>
      </c>
      <c r="G285" s="1">
        <f>VLOOKUP($B285,'1か月一覧'!$A:$AH,'2か月一覧'!G$1,FALSE)+VLOOKUP($C285,'1か月一覧'!$A:$AH,'2か月一覧'!G$1,FALSE)</f>
        <v>65390</v>
      </c>
      <c r="H285" s="1">
        <f>VLOOKUP($B285,'1か月一覧'!$A:$AH,'2か月一覧'!H$1,FALSE)+VLOOKUP($C285,'1か月一覧'!$A:$AH,'2か月一覧'!H$1,FALSE)</f>
        <v>65566</v>
      </c>
      <c r="I285" s="1">
        <f>VLOOKUP($B285,'1か月一覧'!$A:$AH,'2か月一覧'!I$1,FALSE)+VLOOKUP($C285,'1か月一覧'!$A:$AH,'2か月一覧'!I$1,FALSE)</f>
        <v>66930</v>
      </c>
      <c r="J285" s="1">
        <f>VLOOKUP($B285,'1か月一覧'!$A:$AH,'2か月一覧'!J$1,FALSE)+VLOOKUP($C285,'1か月一覧'!$A:$AH,'2か月一覧'!J$1,FALSE)</f>
        <v>67964</v>
      </c>
      <c r="K285" s="1">
        <f>VLOOKUP($B285,'1か月一覧'!$A:$AH,'2か月一覧'!K$1,FALSE)+VLOOKUP($C285,'1か月一覧'!$A:$AH,'2か月一覧'!K$1,FALSE)</f>
        <v>97620</v>
      </c>
      <c r="L285" s="1">
        <f>VLOOKUP($B285,'1か月一覧'!$A:$AH,'2か月一覧'!L$1,FALSE)+VLOOKUP($C285,'1か月一覧'!$A:$AH,'2か月一覧'!L$1,FALSE)</f>
        <v>99820</v>
      </c>
      <c r="M285" s="1">
        <f>VLOOKUP($B285,'1か月一覧'!$A:$AH,'2か月一覧'!M$1,FALSE)+VLOOKUP($C285,'1か月一覧'!$A:$AH,'2か月一覧'!M$1,FALSE)</f>
        <v>263720</v>
      </c>
      <c r="N285" s="1">
        <f>VLOOKUP($B285,'1か月一覧'!$A:$AH,'2か月一覧'!N$1,FALSE)+VLOOKUP($C285,'1か月一覧'!$A:$AH,'2か月一覧'!N$1,FALSE)</f>
        <v>62840</v>
      </c>
      <c r="O285" s="1">
        <f>VLOOKUP($B285,'1か月一覧'!$A:$AH,'2か月一覧'!O$1,FALSE)+VLOOKUP($C285,'1か月一覧'!$A:$AH,'2か月一覧'!O$1,FALSE)</f>
        <v>55902</v>
      </c>
      <c r="P285" s="1">
        <f>VLOOKUP($B285,'1か月一覧'!$A:$AH,'2か月一覧'!P$1,FALSE)+VLOOKUP($C285,'1か月一覧'!$A:$AH,'2か月一覧'!P$1,FALSE)</f>
        <v>55902</v>
      </c>
      <c r="Q285" s="1">
        <f>VLOOKUP($B285,'1か月一覧'!$A:$AH,'2か月一覧'!Q$1,FALSE)+VLOOKUP($C285,'1か月一覧'!$A:$AH,'2か月一覧'!Q$1,FALSE)</f>
        <v>55902</v>
      </c>
      <c r="R285" s="1">
        <f>VLOOKUP($B285,'1か月一覧'!$A:$AH,'2か月一覧'!R$1,FALSE)+VLOOKUP($C285,'1か月一覧'!$A:$AH,'2か月一覧'!R$1,FALSE)</f>
        <v>59446</v>
      </c>
      <c r="S285" s="1">
        <f>VLOOKUP($B285,'1か月一覧'!$A:$AH,'2か月一覧'!S$1,FALSE)+VLOOKUP($C285,'1か月一覧'!$A:$AH,'2か月一覧'!S$1,FALSE)</f>
        <v>59606</v>
      </c>
      <c r="T285" s="1">
        <f>VLOOKUP($B285,'1か月一覧'!$A:$AH,'2か月一覧'!T$1,FALSE)+VLOOKUP($C285,'1か月一覧'!$A:$AH,'2か月一覧'!T$1,FALSE)</f>
        <v>60846</v>
      </c>
      <c r="U285" s="1">
        <f>VLOOKUP($B285,'1か月一覧'!$A:$AH,'2か月一覧'!U$1,FALSE)+VLOOKUP($C285,'1か月一覧'!$A:$AH,'2か月一覧'!U$1,FALSE)</f>
        <v>61786</v>
      </c>
      <c r="V285" s="1">
        <f>VLOOKUP($B285,'1か月一覧'!$A:$AH,'2か月一覧'!V$1,FALSE)+VLOOKUP($C285,'1か月一覧'!$A:$AH,'2か月一覧'!V$1,FALSE)</f>
        <v>88746</v>
      </c>
      <c r="W285" s="1">
        <f>VLOOKUP($B285,'1か月一覧'!$A:$AH,'2か月一覧'!W$1,FALSE)+VLOOKUP($C285,'1か月一覧'!$A:$AH,'2か月一覧'!W$1,FALSE)</f>
        <v>90746</v>
      </c>
      <c r="X285" s="1">
        <f>VLOOKUP($B285,'1か月一覧'!$A:$AH,'2か月一覧'!X$1,FALSE)+VLOOKUP($C285,'1か月一覧'!$A:$AH,'2か月一覧'!X$1,FALSE)</f>
        <v>239746</v>
      </c>
      <c r="Y285" s="1">
        <f>VLOOKUP($B285,'1か月一覧'!$A:$AH,'2か月一覧'!Y$1,FALSE)+VLOOKUP($C285,'1か月一覧'!$A:$AH,'2か月一覧'!Y$1,FALSE)</f>
        <v>57128</v>
      </c>
      <c r="Z285" s="1">
        <f>VLOOKUP($B285,'1か月一覧'!$A:$AH,'2か月一覧'!Z$1,FALSE)+VLOOKUP($C285,'1か月一覧'!$A:$AH,'2か月一覧'!Z$1,FALSE)</f>
        <v>5589</v>
      </c>
      <c r="AA285" s="1">
        <f>VLOOKUP($B285,'1か月一覧'!$A:$AH,'2か月一覧'!AA$1,FALSE)+VLOOKUP($C285,'1か月一覧'!$A:$AH,'2か月一覧'!AA$1,FALSE)</f>
        <v>5589</v>
      </c>
      <c r="AB285" s="1">
        <f>VLOOKUP($B285,'1か月一覧'!$A:$AH,'2か月一覧'!AB$1,FALSE)+VLOOKUP($C285,'1か月一覧'!$A:$AH,'2か月一覧'!AB$1,FALSE)</f>
        <v>5589</v>
      </c>
      <c r="AC285" s="1">
        <f>VLOOKUP($B285,'1か月一覧'!$A:$AH,'2か月一覧'!AC$1,FALSE)+VLOOKUP($C285,'1か月一覧'!$A:$AH,'2か月一覧'!AC$1,FALSE)</f>
        <v>5944</v>
      </c>
      <c r="AD285" s="1">
        <f>VLOOKUP($B285,'1か月一覧'!$A:$AH,'2か月一覧'!AD$1,FALSE)+VLOOKUP($C285,'1か月一覧'!$A:$AH,'2か月一覧'!AD$1,FALSE)</f>
        <v>5960</v>
      </c>
      <c r="AE285" s="1">
        <f>VLOOKUP($B285,'1か月一覧'!$A:$AH,'2か月一覧'!AE$1,FALSE)+VLOOKUP($C285,'1か月一覧'!$A:$AH,'2か月一覧'!AE$1,FALSE)</f>
        <v>6084</v>
      </c>
      <c r="AF285" s="1">
        <f>VLOOKUP($B285,'1か月一覧'!$A:$AH,'2か月一覧'!AF$1,FALSE)+VLOOKUP($C285,'1か月一覧'!$A:$AH,'2か月一覧'!AF$1,FALSE)</f>
        <v>6178</v>
      </c>
      <c r="AG285" s="1">
        <f>VLOOKUP($B285,'1か月一覧'!$A:$AH,'2か月一覧'!AG$1,FALSE)+VLOOKUP($C285,'1か月一覧'!$A:$AH,'2か月一覧'!AG$1,FALSE)</f>
        <v>8874</v>
      </c>
      <c r="AH285" s="1">
        <f>VLOOKUP($B285,'1か月一覧'!$A:$AH,'2か月一覧'!AH$1,FALSE)+VLOOKUP($C285,'1か月一覧'!$A:$AH,'2か月一覧'!AH$1,FALSE)</f>
        <v>9074</v>
      </c>
      <c r="AI285" s="1">
        <f>VLOOKUP($B285,'1か月一覧'!$A:$AH,'2か月一覧'!AI$1,FALSE)+VLOOKUP($C285,'1か月一覧'!$A:$AH,'2か月一覧'!AI$1,FALSE)</f>
        <v>23974</v>
      </c>
      <c r="AJ285" s="1">
        <f>VLOOKUP($B285,'1か月一覧'!$A:$AH,'2か月一覧'!AJ$1,FALSE)+VLOOKUP($C285,'1か月一覧'!$A:$AH,'2か月一覧'!AJ$1,FALSE)</f>
        <v>5712</v>
      </c>
    </row>
    <row r="286" spans="1:36">
      <c r="A286" s="1">
        <v>282</v>
      </c>
      <c r="B286" s="1">
        <f t="shared" si="11"/>
        <v>141</v>
      </c>
      <c r="C286" s="1">
        <f t="shared" si="12"/>
        <v>141</v>
      </c>
      <c r="D286" s="1">
        <f>VLOOKUP($B286,'1か月一覧'!$A:$AH,'2か月一覧'!D$1,FALSE)+VLOOKUP($C286,'1か月一覧'!$A:$AH,'2か月一覧'!D$1,FALSE)</f>
        <v>61728</v>
      </c>
      <c r="E286" s="1">
        <f>VLOOKUP($B286,'1か月一覧'!$A:$AH,'2か月一覧'!E$1,FALSE)+VLOOKUP($C286,'1か月一覧'!$A:$AH,'2か月一覧'!E$1,FALSE)</f>
        <v>61728</v>
      </c>
      <c r="F286" s="1">
        <f>VLOOKUP($B286,'1か月一覧'!$A:$AH,'2か月一覧'!F$1,FALSE)+VLOOKUP($C286,'1か月一覧'!$A:$AH,'2か月一覧'!F$1,FALSE)</f>
        <v>61728</v>
      </c>
      <c r="G286" s="1">
        <f>VLOOKUP($B286,'1か月一覧'!$A:$AH,'2か月一覧'!G$1,FALSE)+VLOOKUP($C286,'1か月一覧'!$A:$AH,'2か月一覧'!G$1,FALSE)</f>
        <v>65628</v>
      </c>
      <c r="H286" s="1">
        <f>VLOOKUP($B286,'1か月一覧'!$A:$AH,'2か月一覧'!H$1,FALSE)+VLOOKUP($C286,'1か月一覧'!$A:$AH,'2か月一覧'!H$1,FALSE)</f>
        <v>65804</v>
      </c>
      <c r="I286" s="1">
        <f>VLOOKUP($B286,'1か月一覧'!$A:$AH,'2か月一覧'!I$1,FALSE)+VLOOKUP($C286,'1か月一覧'!$A:$AH,'2か月一覧'!I$1,FALSE)</f>
        <v>67168</v>
      </c>
      <c r="J286" s="1">
        <f>VLOOKUP($B286,'1か月一覧'!$A:$AH,'2か月一覧'!J$1,FALSE)+VLOOKUP($C286,'1か月一覧'!$A:$AH,'2か月一覧'!J$1,FALSE)</f>
        <v>68202</v>
      </c>
      <c r="K286" s="1">
        <f>VLOOKUP($B286,'1か月一覧'!$A:$AH,'2か月一覧'!K$1,FALSE)+VLOOKUP($C286,'1か月一覧'!$A:$AH,'2か月一覧'!K$1,FALSE)</f>
        <v>97858</v>
      </c>
      <c r="L286" s="1">
        <f>VLOOKUP($B286,'1か月一覧'!$A:$AH,'2か月一覧'!L$1,FALSE)+VLOOKUP($C286,'1か月一覧'!$A:$AH,'2か月一覧'!L$1,FALSE)</f>
        <v>100058</v>
      </c>
      <c r="M286" s="1">
        <f>VLOOKUP($B286,'1か月一覧'!$A:$AH,'2か月一覧'!M$1,FALSE)+VLOOKUP($C286,'1か月一覧'!$A:$AH,'2か月一覧'!M$1,FALSE)</f>
        <v>263958</v>
      </c>
      <c r="N286" s="1">
        <f>VLOOKUP($B286,'1か月一覧'!$A:$AH,'2か月一覧'!N$1,FALSE)+VLOOKUP($C286,'1か月一覧'!$A:$AH,'2か月一覧'!N$1,FALSE)</f>
        <v>63096</v>
      </c>
      <c r="O286" s="1">
        <f>VLOOKUP($B286,'1か月一覧'!$A:$AH,'2か月一覧'!O$1,FALSE)+VLOOKUP($C286,'1か月一覧'!$A:$AH,'2か月一覧'!O$1,FALSE)</f>
        <v>56118</v>
      </c>
      <c r="P286" s="1">
        <f>VLOOKUP($B286,'1か月一覧'!$A:$AH,'2か月一覧'!P$1,FALSE)+VLOOKUP($C286,'1か月一覧'!$A:$AH,'2か月一覧'!P$1,FALSE)</f>
        <v>56118</v>
      </c>
      <c r="Q286" s="1">
        <f>VLOOKUP($B286,'1か月一覧'!$A:$AH,'2か月一覧'!Q$1,FALSE)+VLOOKUP($C286,'1か月一覧'!$A:$AH,'2か月一覧'!Q$1,FALSE)</f>
        <v>56118</v>
      </c>
      <c r="R286" s="1">
        <f>VLOOKUP($B286,'1か月一覧'!$A:$AH,'2か月一覧'!R$1,FALSE)+VLOOKUP($C286,'1か月一覧'!$A:$AH,'2か月一覧'!R$1,FALSE)</f>
        <v>59662</v>
      </c>
      <c r="S286" s="1">
        <f>VLOOKUP($B286,'1か月一覧'!$A:$AH,'2か月一覧'!S$1,FALSE)+VLOOKUP($C286,'1か月一覧'!$A:$AH,'2か月一覧'!S$1,FALSE)</f>
        <v>59822</v>
      </c>
      <c r="T286" s="1">
        <f>VLOOKUP($B286,'1か月一覧'!$A:$AH,'2か月一覧'!T$1,FALSE)+VLOOKUP($C286,'1か月一覧'!$A:$AH,'2か月一覧'!T$1,FALSE)</f>
        <v>61062</v>
      </c>
      <c r="U286" s="1">
        <f>VLOOKUP($B286,'1か月一覧'!$A:$AH,'2か月一覧'!U$1,FALSE)+VLOOKUP($C286,'1か月一覧'!$A:$AH,'2か月一覧'!U$1,FALSE)</f>
        <v>62002</v>
      </c>
      <c r="V286" s="1">
        <f>VLOOKUP($B286,'1か月一覧'!$A:$AH,'2か月一覧'!V$1,FALSE)+VLOOKUP($C286,'1か月一覧'!$A:$AH,'2か月一覧'!V$1,FALSE)</f>
        <v>88962</v>
      </c>
      <c r="W286" s="1">
        <f>VLOOKUP($B286,'1か月一覧'!$A:$AH,'2か月一覧'!W$1,FALSE)+VLOOKUP($C286,'1か月一覧'!$A:$AH,'2か月一覧'!W$1,FALSE)</f>
        <v>90962</v>
      </c>
      <c r="X286" s="1">
        <f>VLOOKUP($B286,'1か月一覧'!$A:$AH,'2か月一覧'!X$1,FALSE)+VLOOKUP($C286,'1か月一覧'!$A:$AH,'2か月一覧'!X$1,FALSE)</f>
        <v>239962</v>
      </c>
      <c r="Y286" s="1">
        <f>VLOOKUP($B286,'1か月一覧'!$A:$AH,'2か月一覧'!Y$1,FALSE)+VLOOKUP($C286,'1か月一覧'!$A:$AH,'2か月一覧'!Y$1,FALSE)</f>
        <v>57360</v>
      </c>
      <c r="Z286" s="1">
        <f>VLOOKUP($B286,'1か月一覧'!$A:$AH,'2か月一覧'!Z$1,FALSE)+VLOOKUP($C286,'1か月一覧'!$A:$AH,'2か月一覧'!Z$1,FALSE)</f>
        <v>5610</v>
      </c>
      <c r="AA286" s="1">
        <f>VLOOKUP($B286,'1か月一覧'!$A:$AH,'2か月一覧'!AA$1,FALSE)+VLOOKUP($C286,'1か月一覧'!$A:$AH,'2か月一覧'!AA$1,FALSE)</f>
        <v>5610</v>
      </c>
      <c r="AB286" s="1">
        <f>VLOOKUP($B286,'1か月一覧'!$A:$AH,'2か月一覧'!AB$1,FALSE)+VLOOKUP($C286,'1か月一覧'!$A:$AH,'2か月一覧'!AB$1,FALSE)</f>
        <v>5610</v>
      </c>
      <c r="AC286" s="1">
        <f>VLOOKUP($B286,'1か月一覧'!$A:$AH,'2か月一覧'!AC$1,FALSE)+VLOOKUP($C286,'1か月一覧'!$A:$AH,'2か月一覧'!AC$1,FALSE)</f>
        <v>5966</v>
      </c>
      <c r="AD286" s="1">
        <f>VLOOKUP($B286,'1か月一覧'!$A:$AH,'2か月一覧'!AD$1,FALSE)+VLOOKUP($C286,'1か月一覧'!$A:$AH,'2か月一覧'!AD$1,FALSE)</f>
        <v>5982</v>
      </c>
      <c r="AE286" s="1">
        <f>VLOOKUP($B286,'1か月一覧'!$A:$AH,'2か月一覧'!AE$1,FALSE)+VLOOKUP($C286,'1か月一覧'!$A:$AH,'2か月一覧'!AE$1,FALSE)</f>
        <v>6106</v>
      </c>
      <c r="AF286" s="1">
        <f>VLOOKUP($B286,'1か月一覧'!$A:$AH,'2か月一覧'!AF$1,FALSE)+VLOOKUP($C286,'1か月一覧'!$A:$AH,'2か月一覧'!AF$1,FALSE)</f>
        <v>6200</v>
      </c>
      <c r="AG286" s="1">
        <f>VLOOKUP($B286,'1か月一覧'!$A:$AH,'2か月一覧'!AG$1,FALSE)+VLOOKUP($C286,'1か月一覧'!$A:$AH,'2か月一覧'!AG$1,FALSE)</f>
        <v>8896</v>
      </c>
      <c r="AH286" s="1">
        <f>VLOOKUP($B286,'1か月一覧'!$A:$AH,'2か月一覧'!AH$1,FALSE)+VLOOKUP($C286,'1か月一覧'!$A:$AH,'2か月一覧'!AH$1,FALSE)</f>
        <v>9096</v>
      </c>
      <c r="AI286" s="1">
        <f>VLOOKUP($B286,'1か月一覧'!$A:$AH,'2か月一覧'!AI$1,FALSE)+VLOOKUP($C286,'1か月一覧'!$A:$AH,'2か月一覧'!AI$1,FALSE)</f>
        <v>23996</v>
      </c>
      <c r="AJ286" s="1">
        <f>VLOOKUP($B286,'1か月一覧'!$A:$AH,'2か月一覧'!AJ$1,FALSE)+VLOOKUP($C286,'1か月一覧'!$A:$AH,'2か月一覧'!AJ$1,FALSE)</f>
        <v>5736</v>
      </c>
    </row>
    <row r="287" spans="1:36">
      <c r="A287" s="1">
        <v>283</v>
      </c>
      <c r="B287" s="1">
        <f t="shared" si="11"/>
        <v>142</v>
      </c>
      <c r="C287" s="1">
        <f t="shared" si="12"/>
        <v>141</v>
      </c>
      <c r="D287" s="1">
        <f>VLOOKUP($B287,'1か月一覧'!$A:$AH,'2か月一覧'!D$1,FALSE)+VLOOKUP($C287,'1か月一覧'!$A:$AH,'2か月一覧'!D$1,FALSE)</f>
        <v>61966</v>
      </c>
      <c r="E287" s="1">
        <f>VLOOKUP($B287,'1か月一覧'!$A:$AH,'2か月一覧'!E$1,FALSE)+VLOOKUP($C287,'1か月一覧'!$A:$AH,'2か月一覧'!E$1,FALSE)</f>
        <v>61966</v>
      </c>
      <c r="F287" s="1">
        <f>VLOOKUP($B287,'1か月一覧'!$A:$AH,'2か月一覧'!F$1,FALSE)+VLOOKUP($C287,'1か月一覧'!$A:$AH,'2か月一覧'!F$1,FALSE)</f>
        <v>61966</v>
      </c>
      <c r="G287" s="1">
        <f>VLOOKUP($B287,'1か月一覧'!$A:$AH,'2か月一覧'!G$1,FALSE)+VLOOKUP($C287,'1か月一覧'!$A:$AH,'2か月一覧'!G$1,FALSE)</f>
        <v>65865</v>
      </c>
      <c r="H287" s="1">
        <f>VLOOKUP($B287,'1か月一覧'!$A:$AH,'2か月一覧'!H$1,FALSE)+VLOOKUP($C287,'1か月一覧'!$A:$AH,'2か月一覧'!H$1,FALSE)</f>
        <v>66041</v>
      </c>
      <c r="I287" s="1">
        <f>VLOOKUP($B287,'1か月一覧'!$A:$AH,'2か月一覧'!I$1,FALSE)+VLOOKUP($C287,'1か月一覧'!$A:$AH,'2か月一覧'!I$1,FALSE)</f>
        <v>67405</v>
      </c>
      <c r="J287" s="1">
        <f>VLOOKUP($B287,'1か月一覧'!$A:$AH,'2か月一覧'!J$1,FALSE)+VLOOKUP($C287,'1か月一覧'!$A:$AH,'2か月一覧'!J$1,FALSE)</f>
        <v>68439</v>
      </c>
      <c r="K287" s="1">
        <f>VLOOKUP($B287,'1か月一覧'!$A:$AH,'2か月一覧'!K$1,FALSE)+VLOOKUP($C287,'1か月一覧'!$A:$AH,'2か月一覧'!K$1,FALSE)</f>
        <v>98095</v>
      </c>
      <c r="L287" s="1">
        <f>VLOOKUP($B287,'1か月一覧'!$A:$AH,'2か月一覧'!L$1,FALSE)+VLOOKUP($C287,'1か月一覧'!$A:$AH,'2か月一覧'!L$1,FALSE)</f>
        <v>100295</v>
      </c>
      <c r="M287" s="1">
        <f>VLOOKUP($B287,'1か月一覧'!$A:$AH,'2か月一覧'!M$1,FALSE)+VLOOKUP($C287,'1か月一覧'!$A:$AH,'2か月一覧'!M$1,FALSE)</f>
        <v>264195</v>
      </c>
      <c r="N287" s="1">
        <f>VLOOKUP($B287,'1か月一覧'!$A:$AH,'2か月一覧'!N$1,FALSE)+VLOOKUP($C287,'1か月一覧'!$A:$AH,'2か月一覧'!N$1,FALSE)</f>
        <v>63351</v>
      </c>
      <c r="O287" s="1">
        <f>VLOOKUP($B287,'1か月一覧'!$A:$AH,'2か月一覧'!O$1,FALSE)+VLOOKUP($C287,'1か月一覧'!$A:$AH,'2か月一覧'!O$1,FALSE)</f>
        <v>56334</v>
      </c>
      <c r="P287" s="1">
        <f>VLOOKUP($B287,'1か月一覧'!$A:$AH,'2か月一覧'!P$1,FALSE)+VLOOKUP($C287,'1か月一覧'!$A:$AH,'2か月一覧'!P$1,FALSE)</f>
        <v>56334</v>
      </c>
      <c r="Q287" s="1">
        <f>VLOOKUP($B287,'1か月一覧'!$A:$AH,'2か月一覧'!Q$1,FALSE)+VLOOKUP($C287,'1か月一覧'!$A:$AH,'2か月一覧'!Q$1,FALSE)</f>
        <v>56334</v>
      </c>
      <c r="R287" s="1">
        <f>VLOOKUP($B287,'1か月一覧'!$A:$AH,'2か月一覧'!R$1,FALSE)+VLOOKUP($C287,'1か月一覧'!$A:$AH,'2か月一覧'!R$1,FALSE)</f>
        <v>59878</v>
      </c>
      <c r="S287" s="1">
        <f>VLOOKUP($B287,'1か月一覧'!$A:$AH,'2か月一覧'!S$1,FALSE)+VLOOKUP($C287,'1か月一覧'!$A:$AH,'2か月一覧'!S$1,FALSE)</f>
        <v>60038</v>
      </c>
      <c r="T287" s="1">
        <f>VLOOKUP($B287,'1か月一覧'!$A:$AH,'2か月一覧'!T$1,FALSE)+VLOOKUP($C287,'1か月一覧'!$A:$AH,'2か月一覧'!T$1,FALSE)</f>
        <v>61278</v>
      </c>
      <c r="U287" s="1">
        <f>VLOOKUP($B287,'1か月一覧'!$A:$AH,'2か月一覧'!U$1,FALSE)+VLOOKUP($C287,'1か月一覧'!$A:$AH,'2か月一覧'!U$1,FALSE)</f>
        <v>62218</v>
      </c>
      <c r="V287" s="1">
        <f>VLOOKUP($B287,'1か月一覧'!$A:$AH,'2か月一覧'!V$1,FALSE)+VLOOKUP($C287,'1か月一覧'!$A:$AH,'2か月一覧'!V$1,FALSE)</f>
        <v>89178</v>
      </c>
      <c r="W287" s="1">
        <f>VLOOKUP($B287,'1か月一覧'!$A:$AH,'2か月一覧'!W$1,FALSE)+VLOOKUP($C287,'1か月一覧'!$A:$AH,'2か月一覧'!W$1,FALSE)</f>
        <v>91178</v>
      </c>
      <c r="X287" s="1">
        <f>VLOOKUP($B287,'1か月一覧'!$A:$AH,'2か月一覧'!X$1,FALSE)+VLOOKUP($C287,'1か月一覧'!$A:$AH,'2か月一覧'!X$1,FALSE)</f>
        <v>240178</v>
      </c>
      <c r="Y287" s="1">
        <f>VLOOKUP($B287,'1か月一覧'!$A:$AH,'2か月一覧'!Y$1,FALSE)+VLOOKUP($C287,'1か月一覧'!$A:$AH,'2か月一覧'!Y$1,FALSE)</f>
        <v>57592</v>
      </c>
      <c r="Z287" s="1">
        <f>VLOOKUP($B287,'1か月一覧'!$A:$AH,'2か月一覧'!Z$1,FALSE)+VLOOKUP($C287,'1か月一覧'!$A:$AH,'2か月一覧'!Z$1,FALSE)</f>
        <v>5632</v>
      </c>
      <c r="AA287" s="1">
        <f>VLOOKUP($B287,'1か月一覧'!$A:$AH,'2か月一覧'!AA$1,FALSE)+VLOOKUP($C287,'1か月一覧'!$A:$AH,'2か月一覧'!AA$1,FALSE)</f>
        <v>5632</v>
      </c>
      <c r="AB287" s="1">
        <f>VLOOKUP($B287,'1か月一覧'!$A:$AH,'2か月一覧'!AB$1,FALSE)+VLOOKUP($C287,'1か月一覧'!$A:$AH,'2か月一覧'!AB$1,FALSE)</f>
        <v>5632</v>
      </c>
      <c r="AC287" s="1">
        <f>VLOOKUP($B287,'1か月一覧'!$A:$AH,'2か月一覧'!AC$1,FALSE)+VLOOKUP($C287,'1か月一覧'!$A:$AH,'2か月一覧'!AC$1,FALSE)</f>
        <v>5987</v>
      </c>
      <c r="AD287" s="1">
        <f>VLOOKUP($B287,'1か月一覧'!$A:$AH,'2か月一覧'!AD$1,FALSE)+VLOOKUP($C287,'1か月一覧'!$A:$AH,'2か月一覧'!AD$1,FALSE)</f>
        <v>6003</v>
      </c>
      <c r="AE287" s="1">
        <f>VLOOKUP($B287,'1か月一覧'!$A:$AH,'2か月一覧'!AE$1,FALSE)+VLOOKUP($C287,'1か月一覧'!$A:$AH,'2か月一覧'!AE$1,FALSE)</f>
        <v>6127</v>
      </c>
      <c r="AF287" s="1">
        <f>VLOOKUP($B287,'1か月一覧'!$A:$AH,'2か月一覧'!AF$1,FALSE)+VLOOKUP($C287,'1か月一覧'!$A:$AH,'2か月一覧'!AF$1,FALSE)</f>
        <v>6221</v>
      </c>
      <c r="AG287" s="1">
        <f>VLOOKUP($B287,'1か月一覧'!$A:$AH,'2か月一覧'!AG$1,FALSE)+VLOOKUP($C287,'1か月一覧'!$A:$AH,'2か月一覧'!AG$1,FALSE)</f>
        <v>8917</v>
      </c>
      <c r="AH287" s="1">
        <f>VLOOKUP($B287,'1か月一覧'!$A:$AH,'2か月一覧'!AH$1,FALSE)+VLOOKUP($C287,'1か月一覧'!$A:$AH,'2か月一覧'!AH$1,FALSE)</f>
        <v>9117</v>
      </c>
      <c r="AI287" s="1">
        <f>VLOOKUP($B287,'1か月一覧'!$A:$AH,'2か月一覧'!AI$1,FALSE)+VLOOKUP($C287,'1か月一覧'!$A:$AH,'2か月一覧'!AI$1,FALSE)</f>
        <v>24017</v>
      </c>
      <c r="AJ287" s="1">
        <f>VLOOKUP($B287,'1か月一覧'!$A:$AH,'2か月一覧'!AJ$1,FALSE)+VLOOKUP($C287,'1か月一覧'!$A:$AH,'2か月一覧'!AJ$1,FALSE)</f>
        <v>5759</v>
      </c>
    </row>
    <row r="288" spans="1:36">
      <c r="A288" s="1">
        <v>284</v>
      </c>
      <c r="B288" s="1">
        <f t="shared" si="11"/>
        <v>142</v>
      </c>
      <c r="C288" s="1">
        <f t="shared" si="12"/>
        <v>142</v>
      </c>
      <c r="D288" s="1">
        <f>VLOOKUP($B288,'1か月一覧'!$A:$AH,'2か月一覧'!D$1,FALSE)+VLOOKUP($C288,'1か月一覧'!$A:$AH,'2か月一覧'!D$1,FALSE)</f>
        <v>62204</v>
      </c>
      <c r="E288" s="1">
        <f>VLOOKUP($B288,'1か月一覧'!$A:$AH,'2か月一覧'!E$1,FALSE)+VLOOKUP($C288,'1か月一覧'!$A:$AH,'2か月一覧'!E$1,FALSE)</f>
        <v>62204</v>
      </c>
      <c r="F288" s="1">
        <f>VLOOKUP($B288,'1か月一覧'!$A:$AH,'2か月一覧'!F$1,FALSE)+VLOOKUP($C288,'1か月一覧'!$A:$AH,'2か月一覧'!F$1,FALSE)</f>
        <v>62204</v>
      </c>
      <c r="G288" s="1">
        <f>VLOOKUP($B288,'1か月一覧'!$A:$AH,'2か月一覧'!G$1,FALSE)+VLOOKUP($C288,'1か月一覧'!$A:$AH,'2か月一覧'!G$1,FALSE)</f>
        <v>66102</v>
      </c>
      <c r="H288" s="1">
        <f>VLOOKUP($B288,'1か月一覧'!$A:$AH,'2か月一覧'!H$1,FALSE)+VLOOKUP($C288,'1か月一覧'!$A:$AH,'2か月一覧'!H$1,FALSE)</f>
        <v>66278</v>
      </c>
      <c r="I288" s="1">
        <f>VLOOKUP($B288,'1か月一覧'!$A:$AH,'2か月一覧'!I$1,FALSE)+VLOOKUP($C288,'1か月一覧'!$A:$AH,'2か月一覧'!I$1,FALSE)</f>
        <v>67642</v>
      </c>
      <c r="J288" s="1">
        <f>VLOOKUP($B288,'1か月一覧'!$A:$AH,'2か月一覧'!J$1,FALSE)+VLOOKUP($C288,'1か月一覧'!$A:$AH,'2か月一覧'!J$1,FALSE)</f>
        <v>68676</v>
      </c>
      <c r="K288" s="1">
        <f>VLOOKUP($B288,'1か月一覧'!$A:$AH,'2か月一覧'!K$1,FALSE)+VLOOKUP($C288,'1か月一覧'!$A:$AH,'2か月一覧'!K$1,FALSE)</f>
        <v>98332</v>
      </c>
      <c r="L288" s="1">
        <f>VLOOKUP($B288,'1か月一覧'!$A:$AH,'2か月一覧'!L$1,FALSE)+VLOOKUP($C288,'1か月一覧'!$A:$AH,'2か月一覧'!L$1,FALSE)</f>
        <v>100532</v>
      </c>
      <c r="M288" s="1">
        <f>VLOOKUP($B288,'1か月一覧'!$A:$AH,'2か月一覧'!M$1,FALSE)+VLOOKUP($C288,'1か月一覧'!$A:$AH,'2か月一覧'!M$1,FALSE)</f>
        <v>264432</v>
      </c>
      <c r="N288" s="1">
        <f>VLOOKUP($B288,'1か月一覧'!$A:$AH,'2か月一覧'!N$1,FALSE)+VLOOKUP($C288,'1か月一覧'!$A:$AH,'2か月一覧'!N$1,FALSE)</f>
        <v>63606</v>
      </c>
      <c r="O288" s="1">
        <f>VLOOKUP($B288,'1か月一覧'!$A:$AH,'2か月一覧'!O$1,FALSE)+VLOOKUP($C288,'1か月一覧'!$A:$AH,'2か月一覧'!O$1,FALSE)</f>
        <v>56550</v>
      </c>
      <c r="P288" s="1">
        <f>VLOOKUP($B288,'1か月一覧'!$A:$AH,'2か月一覧'!P$1,FALSE)+VLOOKUP($C288,'1か月一覧'!$A:$AH,'2か月一覧'!P$1,FALSE)</f>
        <v>56550</v>
      </c>
      <c r="Q288" s="1">
        <f>VLOOKUP($B288,'1か月一覧'!$A:$AH,'2か月一覧'!Q$1,FALSE)+VLOOKUP($C288,'1か月一覧'!$A:$AH,'2か月一覧'!Q$1,FALSE)</f>
        <v>56550</v>
      </c>
      <c r="R288" s="1">
        <f>VLOOKUP($B288,'1か月一覧'!$A:$AH,'2か月一覧'!R$1,FALSE)+VLOOKUP($C288,'1か月一覧'!$A:$AH,'2か月一覧'!R$1,FALSE)</f>
        <v>60094</v>
      </c>
      <c r="S288" s="1">
        <f>VLOOKUP($B288,'1か月一覧'!$A:$AH,'2か月一覧'!S$1,FALSE)+VLOOKUP($C288,'1か月一覧'!$A:$AH,'2か月一覧'!S$1,FALSE)</f>
        <v>60254</v>
      </c>
      <c r="T288" s="1">
        <f>VLOOKUP($B288,'1か月一覧'!$A:$AH,'2か月一覧'!T$1,FALSE)+VLOOKUP($C288,'1か月一覧'!$A:$AH,'2か月一覧'!T$1,FALSE)</f>
        <v>61494</v>
      </c>
      <c r="U288" s="1">
        <f>VLOOKUP($B288,'1か月一覧'!$A:$AH,'2か月一覧'!U$1,FALSE)+VLOOKUP($C288,'1か月一覧'!$A:$AH,'2か月一覧'!U$1,FALSE)</f>
        <v>62434</v>
      </c>
      <c r="V288" s="1">
        <f>VLOOKUP($B288,'1か月一覧'!$A:$AH,'2か月一覧'!V$1,FALSE)+VLOOKUP($C288,'1か月一覧'!$A:$AH,'2か月一覧'!V$1,FALSE)</f>
        <v>89394</v>
      </c>
      <c r="W288" s="1">
        <f>VLOOKUP($B288,'1か月一覧'!$A:$AH,'2か月一覧'!W$1,FALSE)+VLOOKUP($C288,'1か月一覧'!$A:$AH,'2か月一覧'!W$1,FALSE)</f>
        <v>91394</v>
      </c>
      <c r="X288" s="1">
        <f>VLOOKUP($B288,'1か月一覧'!$A:$AH,'2か月一覧'!X$1,FALSE)+VLOOKUP($C288,'1か月一覧'!$A:$AH,'2か月一覧'!X$1,FALSE)</f>
        <v>240394</v>
      </c>
      <c r="Y288" s="1">
        <f>VLOOKUP($B288,'1か月一覧'!$A:$AH,'2か月一覧'!Y$1,FALSE)+VLOOKUP($C288,'1か月一覧'!$A:$AH,'2か月一覧'!Y$1,FALSE)</f>
        <v>57824</v>
      </c>
      <c r="Z288" s="1">
        <f>VLOOKUP($B288,'1か月一覧'!$A:$AH,'2か月一覧'!Z$1,FALSE)+VLOOKUP($C288,'1か月一覧'!$A:$AH,'2か月一覧'!Z$1,FALSE)</f>
        <v>5654</v>
      </c>
      <c r="AA288" s="1">
        <f>VLOOKUP($B288,'1か月一覧'!$A:$AH,'2か月一覧'!AA$1,FALSE)+VLOOKUP($C288,'1か月一覧'!$A:$AH,'2か月一覧'!AA$1,FALSE)</f>
        <v>5654</v>
      </c>
      <c r="AB288" s="1">
        <f>VLOOKUP($B288,'1か月一覧'!$A:$AH,'2か月一覧'!AB$1,FALSE)+VLOOKUP($C288,'1か月一覧'!$A:$AH,'2か月一覧'!AB$1,FALSE)</f>
        <v>5654</v>
      </c>
      <c r="AC288" s="1">
        <f>VLOOKUP($B288,'1か月一覧'!$A:$AH,'2か月一覧'!AC$1,FALSE)+VLOOKUP($C288,'1か月一覧'!$A:$AH,'2か月一覧'!AC$1,FALSE)</f>
        <v>6008</v>
      </c>
      <c r="AD288" s="1">
        <f>VLOOKUP($B288,'1か月一覧'!$A:$AH,'2か月一覧'!AD$1,FALSE)+VLOOKUP($C288,'1か月一覧'!$A:$AH,'2か月一覧'!AD$1,FALSE)</f>
        <v>6024</v>
      </c>
      <c r="AE288" s="1">
        <f>VLOOKUP($B288,'1か月一覧'!$A:$AH,'2か月一覧'!AE$1,FALSE)+VLOOKUP($C288,'1か月一覧'!$A:$AH,'2か月一覧'!AE$1,FALSE)</f>
        <v>6148</v>
      </c>
      <c r="AF288" s="1">
        <f>VLOOKUP($B288,'1か月一覧'!$A:$AH,'2か月一覧'!AF$1,FALSE)+VLOOKUP($C288,'1か月一覧'!$A:$AH,'2か月一覧'!AF$1,FALSE)</f>
        <v>6242</v>
      </c>
      <c r="AG288" s="1">
        <f>VLOOKUP($B288,'1か月一覧'!$A:$AH,'2か月一覧'!AG$1,FALSE)+VLOOKUP($C288,'1か月一覧'!$A:$AH,'2か月一覧'!AG$1,FALSE)</f>
        <v>8938</v>
      </c>
      <c r="AH288" s="1">
        <f>VLOOKUP($B288,'1か月一覧'!$A:$AH,'2か月一覧'!AH$1,FALSE)+VLOOKUP($C288,'1か月一覧'!$A:$AH,'2か月一覧'!AH$1,FALSE)</f>
        <v>9138</v>
      </c>
      <c r="AI288" s="1">
        <f>VLOOKUP($B288,'1か月一覧'!$A:$AH,'2か月一覧'!AI$1,FALSE)+VLOOKUP($C288,'1か月一覧'!$A:$AH,'2か月一覧'!AI$1,FALSE)</f>
        <v>24038</v>
      </c>
      <c r="AJ288" s="1">
        <f>VLOOKUP($B288,'1か月一覧'!$A:$AH,'2か月一覧'!AJ$1,FALSE)+VLOOKUP($C288,'1か月一覧'!$A:$AH,'2か月一覧'!AJ$1,FALSE)</f>
        <v>5782</v>
      </c>
    </row>
    <row r="289" spans="1:36">
      <c r="A289" s="1">
        <v>285</v>
      </c>
      <c r="B289" s="1">
        <f t="shared" si="11"/>
        <v>143</v>
      </c>
      <c r="C289" s="1">
        <f t="shared" si="12"/>
        <v>142</v>
      </c>
      <c r="D289" s="1">
        <f>VLOOKUP($B289,'1か月一覧'!$A:$AH,'2か月一覧'!D$1,FALSE)+VLOOKUP($C289,'1か月一覧'!$A:$AH,'2か月一覧'!D$1,FALSE)</f>
        <v>62442</v>
      </c>
      <c r="E289" s="1">
        <f>VLOOKUP($B289,'1か月一覧'!$A:$AH,'2か月一覧'!E$1,FALSE)+VLOOKUP($C289,'1か月一覧'!$A:$AH,'2か月一覧'!E$1,FALSE)</f>
        <v>62442</v>
      </c>
      <c r="F289" s="1">
        <f>VLOOKUP($B289,'1か月一覧'!$A:$AH,'2か月一覧'!F$1,FALSE)+VLOOKUP($C289,'1か月一覧'!$A:$AH,'2か月一覧'!F$1,FALSE)</f>
        <v>62442</v>
      </c>
      <c r="G289" s="1">
        <f>VLOOKUP($B289,'1か月一覧'!$A:$AH,'2か月一覧'!G$1,FALSE)+VLOOKUP($C289,'1か月一覧'!$A:$AH,'2か月一覧'!G$1,FALSE)</f>
        <v>66340</v>
      </c>
      <c r="H289" s="1">
        <f>VLOOKUP($B289,'1か月一覧'!$A:$AH,'2か月一覧'!H$1,FALSE)+VLOOKUP($C289,'1か月一覧'!$A:$AH,'2か月一覧'!H$1,FALSE)</f>
        <v>66516</v>
      </c>
      <c r="I289" s="1">
        <f>VLOOKUP($B289,'1か月一覧'!$A:$AH,'2か月一覧'!I$1,FALSE)+VLOOKUP($C289,'1か月一覧'!$A:$AH,'2か月一覧'!I$1,FALSE)</f>
        <v>67880</v>
      </c>
      <c r="J289" s="1">
        <f>VLOOKUP($B289,'1か月一覧'!$A:$AH,'2か月一覧'!J$1,FALSE)+VLOOKUP($C289,'1か月一覧'!$A:$AH,'2か月一覧'!J$1,FALSE)</f>
        <v>68914</v>
      </c>
      <c r="K289" s="1">
        <f>VLOOKUP($B289,'1か月一覧'!$A:$AH,'2か月一覧'!K$1,FALSE)+VLOOKUP($C289,'1か月一覧'!$A:$AH,'2か月一覧'!K$1,FALSE)</f>
        <v>98570</v>
      </c>
      <c r="L289" s="1">
        <f>VLOOKUP($B289,'1か月一覧'!$A:$AH,'2か月一覧'!L$1,FALSE)+VLOOKUP($C289,'1か月一覧'!$A:$AH,'2か月一覧'!L$1,FALSE)</f>
        <v>100770</v>
      </c>
      <c r="M289" s="1">
        <f>VLOOKUP($B289,'1か月一覧'!$A:$AH,'2か月一覧'!M$1,FALSE)+VLOOKUP($C289,'1か月一覧'!$A:$AH,'2か月一覧'!M$1,FALSE)</f>
        <v>264670</v>
      </c>
      <c r="N289" s="1">
        <f>VLOOKUP($B289,'1か月一覧'!$A:$AH,'2か月一覧'!N$1,FALSE)+VLOOKUP($C289,'1か月一覧'!$A:$AH,'2か月一覧'!N$1,FALSE)</f>
        <v>63861</v>
      </c>
      <c r="O289" s="1">
        <f>VLOOKUP($B289,'1か月一覧'!$A:$AH,'2か月一覧'!O$1,FALSE)+VLOOKUP($C289,'1か月一覧'!$A:$AH,'2か月一覧'!O$1,FALSE)</f>
        <v>56766</v>
      </c>
      <c r="P289" s="1">
        <f>VLOOKUP($B289,'1か月一覧'!$A:$AH,'2か月一覧'!P$1,FALSE)+VLOOKUP($C289,'1か月一覧'!$A:$AH,'2か月一覧'!P$1,FALSE)</f>
        <v>56766</v>
      </c>
      <c r="Q289" s="1">
        <f>VLOOKUP($B289,'1か月一覧'!$A:$AH,'2か月一覧'!Q$1,FALSE)+VLOOKUP($C289,'1か月一覧'!$A:$AH,'2か月一覧'!Q$1,FALSE)</f>
        <v>56766</v>
      </c>
      <c r="R289" s="1">
        <f>VLOOKUP($B289,'1か月一覧'!$A:$AH,'2か月一覧'!R$1,FALSE)+VLOOKUP($C289,'1か月一覧'!$A:$AH,'2か月一覧'!R$1,FALSE)</f>
        <v>60310</v>
      </c>
      <c r="S289" s="1">
        <f>VLOOKUP($B289,'1か月一覧'!$A:$AH,'2か月一覧'!S$1,FALSE)+VLOOKUP($C289,'1か月一覧'!$A:$AH,'2か月一覧'!S$1,FALSE)</f>
        <v>60470</v>
      </c>
      <c r="T289" s="1">
        <f>VLOOKUP($B289,'1か月一覧'!$A:$AH,'2か月一覧'!T$1,FALSE)+VLOOKUP($C289,'1か月一覧'!$A:$AH,'2か月一覧'!T$1,FALSE)</f>
        <v>61710</v>
      </c>
      <c r="U289" s="1">
        <f>VLOOKUP($B289,'1か月一覧'!$A:$AH,'2か月一覧'!U$1,FALSE)+VLOOKUP($C289,'1か月一覧'!$A:$AH,'2か月一覧'!U$1,FALSE)</f>
        <v>62650</v>
      </c>
      <c r="V289" s="1">
        <f>VLOOKUP($B289,'1か月一覧'!$A:$AH,'2か月一覧'!V$1,FALSE)+VLOOKUP($C289,'1か月一覧'!$A:$AH,'2か月一覧'!V$1,FALSE)</f>
        <v>89610</v>
      </c>
      <c r="W289" s="1">
        <f>VLOOKUP($B289,'1か月一覧'!$A:$AH,'2か月一覧'!W$1,FALSE)+VLOOKUP($C289,'1か月一覧'!$A:$AH,'2か月一覧'!W$1,FALSE)</f>
        <v>91610</v>
      </c>
      <c r="X289" s="1">
        <f>VLOOKUP($B289,'1か月一覧'!$A:$AH,'2か月一覧'!X$1,FALSE)+VLOOKUP($C289,'1か月一覧'!$A:$AH,'2か月一覧'!X$1,FALSE)</f>
        <v>240610</v>
      </c>
      <c r="Y289" s="1">
        <f>VLOOKUP($B289,'1か月一覧'!$A:$AH,'2か月一覧'!Y$1,FALSE)+VLOOKUP($C289,'1か月一覧'!$A:$AH,'2か月一覧'!Y$1,FALSE)</f>
        <v>58056</v>
      </c>
      <c r="Z289" s="1">
        <f>VLOOKUP($B289,'1か月一覧'!$A:$AH,'2か月一覧'!Z$1,FALSE)+VLOOKUP($C289,'1か月一覧'!$A:$AH,'2か月一覧'!Z$1,FALSE)</f>
        <v>5676</v>
      </c>
      <c r="AA289" s="1">
        <f>VLOOKUP($B289,'1か月一覧'!$A:$AH,'2か月一覧'!AA$1,FALSE)+VLOOKUP($C289,'1か月一覧'!$A:$AH,'2か月一覧'!AA$1,FALSE)</f>
        <v>5676</v>
      </c>
      <c r="AB289" s="1">
        <f>VLOOKUP($B289,'1か月一覧'!$A:$AH,'2か月一覧'!AB$1,FALSE)+VLOOKUP($C289,'1か月一覧'!$A:$AH,'2か月一覧'!AB$1,FALSE)</f>
        <v>5676</v>
      </c>
      <c r="AC289" s="1">
        <f>VLOOKUP($B289,'1か月一覧'!$A:$AH,'2か月一覧'!AC$1,FALSE)+VLOOKUP($C289,'1か月一覧'!$A:$AH,'2か月一覧'!AC$1,FALSE)</f>
        <v>6030</v>
      </c>
      <c r="AD289" s="1">
        <f>VLOOKUP($B289,'1か月一覧'!$A:$AH,'2か月一覧'!AD$1,FALSE)+VLOOKUP($C289,'1か月一覧'!$A:$AH,'2か月一覧'!AD$1,FALSE)</f>
        <v>6046</v>
      </c>
      <c r="AE289" s="1">
        <f>VLOOKUP($B289,'1か月一覧'!$A:$AH,'2か月一覧'!AE$1,FALSE)+VLOOKUP($C289,'1か月一覧'!$A:$AH,'2か月一覧'!AE$1,FALSE)</f>
        <v>6170</v>
      </c>
      <c r="AF289" s="1">
        <f>VLOOKUP($B289,'1か月一覧'!$A:$AH,'2か月一覧'!AF$1,FALSE)+VLOOKUP($C289,'1か月一覧'!$A:$AH,'2か月一覧'!AF$1,FALSE)</f>
        <v>6264</v>
      </c>
      <c r="AG289" s="1">
        <f>VLOOKUP($B289,'1か月一覧'!$A:$AH,'2か月一覧'!AG$1,FALSE)+VLOOKUP($C289,'1か月一覧'!$A:$AH,'2か月一覧'!AG$1,FALSE)</f>
        <v>8960</v>
      </c>
      <c r="AH289" s="1">
        <f>VLOOKUP($B289,'1か月一覧'!$A:$AH,'2か月一覧'!AH$1,FALSE)+VLOOKUP($C289,'1か月一覧'!$A:$AH,'2か月一覧'!AH$1,FALSE)</f>
        <v>9160</v>
      </c>
      <c r="AI289" s="1">
        <f>VLOOKUP($B289,'1か月一覧'!$A:$AH,'2か月一覧'!AI$1,FALSE)+VLOOKUP($C289,'1か月一覧'!$A:$AH,'2か月一覧'!AI$1,FALSE)</f>
        <v>24060</v>
      </c>
      <c r="AJ289" s="1">
        <f>VLOOKUP($B289,'1か月一覧'!$A:$AH,'2か月一覧'!AJ$1,FALSE)+VLOOKUP($C289,'1か月一覧'!$A:$AH,'2か月一覧'!AJ$1,FALSE)</f>
        <v>5805</v>
      </c>
    </row>
    <row r="290" spans="1:36">
      <c r="A290" s="1">
        <v>286</v>
      </c>
      <c r="B290" s="1">
        <f t="shared" si="11"/>
        <v>143</v>
      </c>
      <c r="C290" s="1">
        <f t="shared" si="12"/>
        <v>143</v>
      </c>
      <c r="D290" s="1">
        <f>VLOOKUP($B290,'1か月一覧'!$A:$AH,'2か月一覧'!D$1,FALSE)+VLOOKUP($C290,'1か月一覧'!$A:$AH,'2か月一覧'!D$1,FALSE)</f>
        <v>62680</v>
      </c>
      <c r="E290" s="1">
        <f>VLOOKUP($B290,'1か月一覧'!$A:$AH,'2か月一覧'!E$1,FALSE)+VLOOKUP($C290,'1か月一覧'!$A:$AH,'2か月一覧'!E$1,FALSE)</f>
        <v>62680</v>
      </c>
      <c r="F290" s="1">
        <f>VLOOKUP($B290,'1か月一覧'!$A:$AH,'2か月一覧'!F$1,FALSE)+VLOOKUP($C290,'1か月一覧'!$A:$AH,'2か月一覧'!F$1,FALSE)</f>
        <v>62680</v>
      </c>
      <c r="G290" s="1">
        <f>VLOOKUP($B290,'1か月一覧'!$A:$AH,'2か月一覧'!G$1,FALSE)+VLOOKUP($C290,'1か月一覧'!$A:$AH,'2か月一覧'!G$1,FALSE)</f>
        <v>66578</v>
      </c>
      <c r="H290" s="1">
        <f>VLOOKUP($B290,'1か月一覧'!$A:$AH,'2か月一覧'!H$1,FALSE)+VLOOKUP($C290,'1か月一覧'!$A:$AH,'2か月一覧'!H$1,FALSE)</f>
        <v>66754</v>
      </c>
      <c r="I290" s="1">
        <f>VLOOKUP($B290,'1か月一覧'!$A:$AH,'2か月一覧'!I$1,FALSE)+VLOOKUP($C290,'1か月一覧'!$A:$AH,'2か月一覧'!I$1,FALSE)</f>
        <v>68118</v>
      </c>
      <c r="J290" s="1">
        <f>VLOOKUP($B290,'1か月一覧'!$A:$AH,'2か月一覧'!J$1,FALSE)+VLOOKUP($C290,'1か月一覧'!$A:$AH,'2か月一覧'!J$1,FALSE)</f>
        <v>69152</v>
      </c>
      <c r="K290" s="1">
        <f>VLOOKUP($B290,'1か月一覧'!$A:$AH,'2か月一覧'!K$1,FALSE)+VLOOKUP($C290,'1か月一覧'!$A:$AH,'2か月一覧'!K$1,FALSE)</f>
        <v>98808</v>
      </c>
      <c r="L290" s="1">
        <f>VLOOKUP($B290,'1か月一覧'!$A:$AH,'2か月一覧'!L$1,FALSE)+VLOOKUP($C290,'1か月一覧'!$A:$AH,'2か月一覧'!L$1,FALSE)</f>
        <v>101008</v>
      </c>
      <c r="M290" s="1">
        <f>VLOOKUP($B290,'1か月一覧'!$A:$AH,'2か月一覧'!M$1,FALSE)+VLOOKUP($C290,'1か月一覧'!$A:$AH,'2か月一覧'!M$1,FALSE)</f>
        <v>264908</v>
      </c>
      <c r="N290" s="1">
        <f>VLOOKUP($B290,'1か月一覧'!$A:$AH,'2か月一覧'!N$1,FALSE)+VLOOKUP($C290,'1か月一覧'!$A:$AH,'2か月一覧'!N$1,FALSE)</f>
        <v>64116</v>
      </c>
      <c r="O290" s="1">
        <f>VLOOKUP($B290,'1か月一覧'!$A:$AH,'2か月一覧'!O$1,FALSE)+VLOOKUP($C290,'1か月一覧'!$A:$AH,'2か月一覧'!O$1,FALSE)</f>
        <v>56982</v>
      </c>
      <c r="P290" s="1">
        <f>VLOOKUP($B290,'1か月一覧'!$A:$AH,'2か月一覧'!P$1,FALSE)+VLOOKUP($C290,'1か月一覧'!$A:$AH,'2か月一覧'!P$1,FALSE)</f>
        <v>56982</v>
      </c>
      <c r="Q290" s="1">
        <f>VLOOKUP($B290,'1か月一覧'!$A:$AH,'2か月一覧'!Q$1,FALSE)+VLOOKUP($C290,'1か月一覧'!$A:$AH,'2か月一覧'!Q$1,FALSE)</f>
        <v>56982</v>
      </c>
      <c r="R290" s="1">
        <f>VLOOKUP($B290,'1か月一覧'!$A:$AH,'2か月一覧'!R$1,FALSE)+VLOOKUP($C290,'1か月一覧'!$A:$AH,'2か月一覧'!R$1,FALSE)</f>
        <v>60526</v>
      </c>
      <c r="S290" s="1">
        <f>VLOOKUP($B290,'1か月一覧'!$A:$AH,'2か月一覧'!S$1,FALSE)+VLOOKUP($C290,'1か月一覧'!$A:$AH,'2か月一覧'!S$1,FALSE)</f>
        <v>60686</v>
      </c>
      <c r="T290" s="1">
        <f>VLOOKUP($B290,'1か月一覧'!$A:$AH,'2か月一覧'!T$1,FALSE)+VLOOKUP($C290,'1か月一覧'!$A:$AH,'2か月一覧'!T$1,FALSE)</f>
        <v>61926</v>
      </c>
      <c r="U290" s="1">
        <f>VLOOKUP($B290,'1か月一覧'!$A:$AH,'2か月一覧'!U$1,FALSE)+VLOOKUP($C290,'1か月一覧'!$A:$AH,'2か月一覧'!U$1,FALSE)</f>
        <v>62866</v>
      </c>
      <c r="V290" s="1">
        <f>VLOOKUP($B290,'1か月一覧'!$A:$AH,'2か月一覧'!V$1,FALSE)+VLOOKUP($C290,'1か月一覧'!$A:$AH,'2か月一覧'!V$1,FALSE)</f>
        <v>89826</v>
      </c>
      <c r="W290" s="1">
        <f>VLOOKUP($B290,'1か月一覧'!$A:$AH,'2か月一覧'!W$1,FALSE)+VLOOKUP($C290,'1か月一覧'!$A:$AH,'2か月一覧'!W$1,FALSE)</f>
        <v>91826</v>
      </c>
      <c r="X290" s="1">
        <f>VLOOKUP($B290,'1か月一覧'!$A:$AH,'2か月一覧'!X$1,FALSE)+VLOOKUP($C290,'1か月一覧'!$A:$AH,'2か月一覧'!X$1,FALSE)</f>
        <v>240826</v>
      </c>
      <c r="Y290" s="1">
        <f>VLOOKUP($B290,'1か月一覧'!$A:$AH,'2か月一覧'!Y$1,FALSE)+VLOOKUP($C290,'1か月一覧'!$A:$AH,'2か月一覧'!Y$1,FALSE)</f>
        <v>58288</v>
      </c>
      <c r="Z290" s="1">
        <f>VLOOKUP($B290,'1か月一覧'!$A:$AH,'2か月一覧'!Z$1,FALSE)+VLOOKUP($C290,'1か月一覧'!$A:$AH,'2か月一覧'!Z$1,FALSE)</f>
        <v>5698</v>
      </c>
      <c r="AA290" s="1">
        <f>VLOOKUP($B290,'1か月一覧'!$A:$AH,'2か月一覧'!AA$1,FALSE)+VLOOKUP($C290,'1か月一覧'!$A:$AH,'2か月一覧'!AA$1,FALSE)</f>
        <v>5698</v>
      </c>
      <c r="AB290" s="1">
        <f>VLOOKUP($B290,'1か月一覧'!$A:$AH,'2か月一覧'!AB$1,FALSE)+VLOOKUP($C290,'1か月一覧'!$A:$AH,'2か月一覧'!AB$1,FALSE)</f>
        <v>5698</v>
      </c>
      <c r="AC290" s="1">
        <f>VLOOKUP($B290,'1か月一覧'!$A:$AH,'2か月一覧'!AC$1,FALSE)+VLOOKUP($C290,'1か月一覧'!$A:$AH,'2か月一覧'!AC$1,FALSE)</f>
        <v>6052</v>
      </c>
      <c r="AD290" s="1">
        <f>VLOOKUP($B290,'1か月一覧'!$A:$AH,'2か月一覧'!AD$1,FALSE)+VLOOKUP($C290,'1か月一覧'!$A:$AH,'2か月一覧'!AD$1,FALSE)</f>
        <v>6068</v>
      </c>
      <c r="AE290" s="1">
        <f>VLOOKUP($B290,'1か月一覧'!$A:$AH,'2か月一覧'!AE$1,FALSE)+VLOOKUP($C290,'1か月一覧'!$A:$AH,'2か月一覧'!AE$1,FALSE)</f>
        <v>6192</v>
      </c>
      <c r="AF290" s="1">
        <f>VLOOKUP($B290,'1か月一覧'!$A:$AH,'2か月一覧'!AF$1,FALSE)+VLOOKUP($C290,'1か月一覧'!$A:$AH,'2か月一覧'!AF$1,FALSE)</f>
        <v>6286</v>
      </c>
      <c r="AG290" s="1">
        <f>VLOOKUP($B290,'1か月一覧'!$A:$AH,'2か月一覧'!AG$1,FALSE)+VLOOKUP($C290,'1か月一覧'!$A:$AH,'2か月一覧'!AG$1,FALSE)</f>
        <v>8982</v>
      </c>
      <c r="AH290" s="1">
        <f>VLOOKUP($B290,'1か月一覧'!$A:$AH,'2か月一覧'!AH$1,FALSE)+VLOOKUP($C290,'1か月一覧'!$A:$AH,'2か月一覧'!AH$1,FALSE)</f>
        <v>9182</v>
      </c>
      <c r="AI290" s="1">
        <f>VLOOKUP($B290,'1か月一覧'!$A:$AH,'2か月一覧'!AI$1,FALSE)+VLOOKUP($C290,'1か月一覧'!$A:$AH,'2か月一覧'!AI$1,FALSE)</f>
        <v>24082</v>
      </c>
      <c r="AJ290" s="1">
        <f>VLOOKUP($B290,'1か月一覧'!$A:$AH,'2か月一覧'!AJ$1,FALSE)+VLOOKUP($C290,'1か月一覧'!$A:$AH,'2か月一覧'!AJ$1,FALSE)</f>
        <v>5828</v>
      </c>
    </row>
    <row r="291" spans="1:36">
      <c r="A291" s="1">
        <v>287</v>
      </c>
      <c r="B291" s="1">
        <f t="shared" si="11"/>
        <v>144</v>
      </c>
      <c r="C291" s="1">
        <f t="shared" si="12"/>
        <v>143</v>
      </c>
      <c r="D291" s="1">
        <f>VLOOKUP($B291,'1か月一覧'!$A:$AH,'2か月一覧'!D$1,FALSE)+VLOOKUP($C291,'1か月一覧'!$A:$AH,'2か月一覧'!D$1,FALSE)</f>
        <v>62917</v>
      </c>
      <c r="E291" s="1">
        <f>VLOOKUP($B291,'1か月一覧'!$A:$AH,'2か月一覧'!E$1,FALSE)+VLOOKUP($C291,'1か月一覧'!$A:$AH,'2か月一覧'!E$1,FALSE)</f>
        <v>62917</v>
      </c>
      <c r="F291" s="1">
        <f>VLOOKUP($B291,'1か月一覧'!$A:$AH,'2か月一覧'!F$1,FALSE)+VLOOKUP($C291,'1か月一覧'!$A:$AH,'2か月一覧'!F$1,FALSE)</f>
        <v>62917</v>
      </c>
      <c r="G291" s="1">
        <f>VLOOKUP($B291,'1か月一覧'!$A:$AH,'2か月一覧'!G$1,FALSE)+VLOOKUP($C291,'1か月一覧'!$A:$AH,'2か月一覧'!G$1,FALSE)</f>
        <v>66815</v>
      </c>
      <c r="H291" s="1">
        <f>VLOOKUP($B291,'1か月一覧'!$A:$AH,'2か月一覧'!H$1,FALSE)+VLOOKUP($C291,'1か月一覧'!$A:$AH,'2か月一覧'!H$1,FALSE)</f>
        <v>66991</v>
      </c>
      <c r="I291" s="1">
        <f>VLOOKUP($B291,'1か月一覧'!$A:$AH,'2か月一覧'!I$1,FALSE)+VLOOKUP($C291,'1か月一覧'!$A:$AH,'2か月一覧'!I$1,FALSE)</f>
        <v>68355</v>
      </c>
      <c r="J291" s="1">
        <f>VLOOKUP($B291,'1か月一覧'!$A:$AH,'2か月一覧'!J$1,FALSE)+VLOOKUP($C291,'1か月一覧'!$A:$AH,'2か月一覧'!J$1,FALSE)</f>
        <v>69389</v>
      </c>
      <c r="K291" s="1">
        <f>VLOOKUP($B291,'1か月一覧'!$A:$AH,'2か月一覧'!K$1,FALSE)+VLOOKUP($C291,'1か月一覧'!$A:$AH,'2か月一覧'!K$1,FALSE)</f>
        <v>99045</v>
      </c>
      <c r="L291" s="1">
        <f>VLOOKUP($B291,'1か月一覧'!$A:$AH,'2か月一覧'!L$1,FALSE)+VLOOKUP($C291,'1か月一覧'!$A:$AH,'2か月一覧'!L$1,FALSE)</f>
        <v>101245</v>
      </c>
      <c r="M291" s="1">
        <f>VLOOKUP($B291,'1か月一覧'!$A:$AH,'2か月一覧'!M$1,FALSE)+VLOOKUP($C291,'1か月一覧'!$A:$AH,'2か月一覧'!M$1,FALSE)</f>
        <v>265145</v>
      </c>
      <c r="N291" s="1">
        <f>VLOOKUP($B291,'1か月一覧'!$A:$AH,'2か月一覧'!N$1,FALSE)+VLOOKUP($C291,'1か月一覧'!$A:$AH,'2か月一覧'!N$1,FALSE)</f>
        <v>64371</v>
      </c>
      <c r="O291" s="1">
        <f>VLOOKUP($B291,'1か月一覧'!$A:$AH,'2か月一覧'!O$1,FALSE)+VLOOKUP($C291,'1か月一覧'!$A:$AH,'2か月一覧'!O$1,FALSE)</f>
        <v>57198</v>
      </c>
      <c r="P291" s="1">
        <f>VLOOKUP($B291,'1か月一覧'!$A:$AH,'2か月一覧'!P$1,FALSE)+VLOOKUP($C291,'1か月一覧'!$A:$AH,'2か月一覧'!P$1,FALSE)</f>
        <v>57198</v>
      </c>
      <c r="Q291" s="1">
        <f>VLOOKUP($B291,'1か月一覧'!$A:$AH,'2か月一覧'!Q$1,FALSE)+VLOOKUP($C291,'1か月一覧'!$A:$AH,'2か月一覧'!Q$1,FALSE)</f>
        <v>57198</v>
      </c>
      <c r="R291" s="1">
        <f>VLOOKUP($B291,'1か月一覧'!$A:$AH,'2か月一覧'!R$1,FALSE)+VLOOKUP($C291,'1か月一覧'!$A:$AH,'2か月一覧'!R$1,FALSE)</f>
        <v>60742</v>
      </c>
      <c r="S291" s="1">
        <f>VLOOKUP($B291,'1か月一覧'!$A:$AH,'2か月一覧'!S$1,FALSE)+VLOOKUP($C291,'1か月一覧'!$A:$AH,'2か月一覧'!S$1,FALSE)</f>
        <v>60902</v>
      </c>
      <c r="T291" s="1">
        <f>VLOOKUP($B291,'1か月一覧'!$A:$AH,'2か月一覧'!T$1,FALSE)+VLOOKUP($C291,'1か月一覧'!$A:$AH,'2か月一覧'!T$1,FALSE)</f>
        <v>62142</v>
      </c>
      <c r="U291" s="1">
        <f>VLOOKUP($B291,'1か月一覧'!$A:$AH,'2か月一覧'!U$1,FALSE)+VLOOKUP($C291,'1か月一覧'!$A:$AH,'2か月一覧'!U$1,FALSE)</f>
        <v>63082</v>
      </c>
      <c r="V291" s="1">
        <f>VLOOKUP($B291,'1か月一覧'!$A:$AH,'2か月一覧'!V$1,FALSE)+VLOOKUP($C291,'1か月一覧'!$A:$AH,'2か月一覧'!V$1,FALSE)</f>
        <v>90042</v>
      </c>
      <c r="W291" s="1">
        <f>VLOOKUP($B291,'1か月一覧'!$A:$AH,'2か月一覧'!W$1,FALSE)+VLOOKUP($C291,'1か月一覧'!$A:$AH,'2か月一覧'!W$1,FALSE)</f>
        <v>92042</v>
      </c>
      <c r="X291" s="1">
        <f>VLOOKUP($B291,'1か月一覧'!$A:$AH,'2か月一覧'!X$1,FALSE)+VLOOKUP($C291,'1か月一覧'!$A:$AH,'2か月一覧'!X$1,FALSE)</f>
        <v>241042</v>
      </c>
      <c r="Y291" s="1">
        <f>VLOOKUP($B291,'1か月一覧'!$A:$AH,'2か月一覧'!Y$1,FALSE)+VLOOKUP($C291,'1か月一覧'!$A:$AH,'2か月一覧'!Y$1,FALSE)</f>
        <v>58520</v>
      </c>
      <c r="Z291" s="1">
        <f>VLOOKUP($B291,'1か月一覧'!$A:$AH,'2か月一覧'!Z$1,FALSE)+VLOOKUP($C291,'1か月一覧'!$A:$AH,'2か月一覧'!Z$1,FALSE)</f>
        <v>5719</v>
      </c>
      <c r="AA291" s="1">
        <f>VLOOKUP($B291,'1か月一覧'!$A:$AH,'2か月一覧'!AA$1,FALSE)+VLOOKUP($C291,'1か月一覧'!$A:$AH,'2か月一覧'!AA$1,FALSE)</f>
        <v>5719</v>
      </c>
      <c r="AB291" s="1">
        <f>VLOOKUP($B291,'1か月一覧'!$A:$AH,'2か月一覧'!AB$1,FALSE)+VLOOKUP($C291,'1か月一覧'!$A:$AH,'2か月一覧'!AB$1,FALSE)</f>
        <v>5719</v>
      </c>
      <c r="AC291" s="1">
        <f>VLOOKUP($B291,'1か月一覧'!$A:$AH,'2か月一覧'!AC$1,FALSE)+VLOOKUP($C291,'1か月一覧'!$A:$AH,'2か月一覧'!AC$1,FALSE)</f>
        <v>6073</v>
      </c>
      <c r="AD291" s="1">
        <f>VLOOKUP($B291,'1か月一覧'!$A:$AH,'2か月一覧'!AD$1,FALSE)+VLOOKUP($C291,'1か月一覧'!$A:$AH,'2か月一覧'!AD$1,FALSE)</f>
        <v>6089</v>
      </c>
      <c r="AE291" s="1">
        <f>VLOOKUP($B291,'1か月一覧'!$A:$AH,'2か月一覧'!AE$1,FALSE)+VLOOKUP($C291,'1か月一覧'!$A:$AH,'2か月一覧'!AE$1,FALSE)</f>
        <v>6213</v>
      </c>
      <c r="AF291" s="1">
        <f>VLOOKUP($B291,'1か月一覧'!$A:$AH,'2か月一覧'!AF$1,FALSE)+VLOOKUP($C291,'1か月一覧'!$A:$AH,'2か月一覧'!AF$1,FALSE)</f>
        <v>6307</v>
      </c>
      <c r="AG291" s="1">
        <f>VLOOKUP($B291,'1か月一覧'!$A:$AH,'2か月一覧'!AG$1,FALSE)+VLOOKUP($C291,'1か月一覧'!$A:$AH,'2か月一覧'!AG$1,FALSE)</f>
        <v>9003</v>
      </c>
      <c r="AH291" s="1">
        <f>VLOOKUP($B291,'1か月一覧'!$A:$AH,'2か月一覧'!AH$1,FALSE)+VLOOKUP($C291,'1か月一覧'!$A:$AH,'2か月一覧'!AH$1,FALSE)</f>
        <v>9203</v>
      </c>
      <c r="AI291" s="1">
        <f>VLOOKUP($B291,'1か月一覧'!$A:$AH,'2か月一覧'!AI$1,FALSE)+VLOOKUP($C291,'1か月一覧'!$A:$AH,'2か月一覧'!AI$1,FALSE)</f>
        <v>24103</v>
      </c>
      <c r="AJ291" s="1">
        <f>VLOOKUP($B291,'1か月一覧'!$A:$AH,'2か月一覧'!AJ$1,FALSE)+VLOOKUP($C291,'1か月一覧'!$A:$AH,'2か月一覧'!AJ$1,FALSE)</f>
        <v>5851</v>
      </c>
    </row>
    <row r="292" spans="1:36">
      <c r="A292" s="1">
        <v>288</v>
      </c>
      <c r="B292" s="1">
        <f t="shared" si="11"/>
        <v>144</v>
      </c>
      <c r="C292" s="1">
        <f t="shared" si="12"/>
        <v>144</v>
      </c>
      <c r="D292" s="1">
        <f>VLOOKUP($B292,'1か月一覧'!$A:$AH,'2か月一覧'!D$1,FALSE)+VLOOKUP($C292,'1か月一覧'!$A:$AH,'2か月一覧'!D$1,FALSE)</f>
        <v>63154</v>
      </c>
      <c r="E292" s="1">
        <f>VLOOKUP($B292,'1か月一覧'!$A:$AH,'2か月一覧'!E$1,FALSE)+VLOOKUP($C292,'1か月一覧'!$A:$AH,'2か月一覧'!E$1,FALSE)</f>
        <v>63154</v>
      </c>
      <c r="F292" s="1">
        <f>VLOOKUP($B292,'1か月一覧'!$A:$AH,'2か月一覧'!F$1,FALSE)+VLOOKUP($C292,'1か月一覧'!$A:$AH,'2か月一覧'!F$1,FALSE)</f>
        <v>63154</v>
      </c>
      <c r="G292" s="1">
        <f>VLOOKUP($B292,'1か月一覧'!$A:$AH,'2か月一覧'!G$1,FALSE)+VLOOKUP($C292,'1か月一覧'!$A:$AH,'2か月一覧'!G$1,FALSE)</f>
        <v>67052</v>
      </c>
      <c r="H292" s="1">
        <f>VLOOKUP($B292,'1か月一覧'!$A:$AH,'2か月一覧'!H$1,FALSE)+VLOOKUP($C292,'1か月一覧'!$A:$AH,'2か月一覧'!H$1,FALSE)</f>
        <v>67228</v>
      </c>
      <c r="I292" s="1">
        <f>VLOOKUP($B292,'1か月一覧'!$A:$AH,'2か月一覧'!I$1,FALSE)+VLOOKUP($C292,'1か月一覧'!$A:$AH,'2か月一覧'!I$1,FALSE)</f>
        <v>68592</v>
      </c>
      <c r="J292" s="1">
        <f>VLOOKUP($B292,'1か月一覧'!$A:$AH,'2か月一覧'!J$1,FALSE)+VLOOKUP($C292,'1か月一覧'!$A:$AH,'2か月一覧'!J$1,FALSE)</f>
        <v>69626</v>
      </c>
      <c r="K292" s="1">
        <f>VLOOKUP($B292,'1か月一覧'!$A:$AH,'2か月一覧'!K$1,FALSE)+VLOOKUP($C292,'1か月一覧'!$A:$AH,'2か月一覧'!K$1,FALSE)</f>
        <v>99282</v>
      </c>
      <c r="L292" s="1">
        <f>VLOOKUP($B292,'1か月一覧'!$A:$AH,'2か月一覧'!L$1,FALSE)+VLOOKUP($C292,'1か月一覧'!$A:$AH,'2か月一覧'!L$1,FALSE)</f>
        <v>101482</v>
      </c>
      <c r="M292" s="1">
        <f>VLOOKUP($B292,'1か月一覧'!$A:$AH,'2か月一覧'!M$1,FALSE)+VLOOKUP($C292,'1か月一覧'!$A:$AH,'2か月一覧'!M$1,FALSE)</f>
        <v>265382</v>
      </c>
      <c r="N292" s="1">
        <f>VLOOKUP($B292,'1か月一覧'!$A:$AH,'2か月一覧'!N$1,FALSE)+VLOOKUP($C292,'1か月一覧'!$A:$AH,'2か月一覧'!N$1,FALSE)</f>
        <v>64626</v>
      </c>
      <c r="O292" s="1">
        <f>VLOOKUP($B292,'1か月一覧'!$A:$AH,'2か月一覧'!O$1,FALSE)+VLOOKUP($C292,'1か月一覧'!$A:$AH,'2か月一覧'!O$1,FALSE)</f>
        <v>57414</v>
      </c>
      <c r="P292" s="1">
        <f>VLOOKUP($B292,'1か月一覧'!$A:$AH,'2か月一覧'!P$1,FALSE)+VLOOKUP($C292,'1か月一覧'!$A:$AH,'2か月一覧'!P$1,FALSE)</f>
        <v>57414</v>
      </c>
      <c r="Q292" s="1">
        <f>VLOOKUP($B292,'1か月一覧'!$A:$AH,'2か月一覧'!Q$1,FALSE)+VLOOKUP($C292,'1か月一覧'!$A:$AH,'2か月一覧'!Q$1,FALSE)</f>
        <v>57414</v>
      </c>
      <c r="R292" s="1">
        <f>VLOOKUP($B292,'1か月一覧'!$A:$AH,'2か月一覧'!R$1,FALSE)+VLOOKUP($C292,'1か月一覧'!$A:$AH,'2か月一覧'!R$1,FALSE)</f>
        <v>60958</v>
      </c>
      <c r="S292" s="1">
        <f>VLOOKUP($B292,'1か月一覧'!$A:$AH,'2か月一覧'!S$1,FALSE)+VLOOKUP($C292,'1か月一覧'!$A:$AH,'2か月一覧'!S$1,FALSE)</f>
        <v>61118</v>
      </c>
      <c r="T292" s="1">
        <f>VLOOKUP($B292,'1か月一覧'!$A:$AH,'2か月一覧'!T$1,FALSE)+VLOOKUP($C292,'1か月一覧'!$A:$AH,'2か月一覧'!T$1,FALSE)</f>
        <v>62358</v>
      </c>
      <c r="U292" s="1">
        <f>VLOOKUP($B292,'1か月一覧'!$A:$AH,'2か月一覧'!U$1,FALSE)+VLOOKUP($C292,'1か月一覧'!$A:$AH,'2か月一覧'!U$1,FALSE)</f>
        <v>63298</v>
      </c>
      <c r="V292" s="1">
        <f>VLOOKUP($B292,'1か月一覧'!$A:$AH,'2か月一覧'!V$1,FALSE)+VLOOKUP($C292,'1か月一覧'!$A:$AH,'2か月一覧'!V$1,FALSE)</f>
        <v>90258</v>
      </c>
      <c r="W292" s="1">
        <f>VLOOKUP($B292,'1か月一覧'!$A:$AH,'2か月一覧'!W$1,FALSE)+VLOOKUP($C292,'1か月一覧'!$A:$AH,'2か月一覧'!W$1,FALSE)</f>
        <v>92258</v>
      </c>
      <c r="X292" s="1">
        <f>VLOOKUP($B292,'1か月一覧'!$A:$AH,'2か月一覧'!X$1,FALSE)+VLOOKUP($C292,'1か月一覧'!$A:$AH,'2か月一覧'!X$1,FALSE)</f>
        <v>241258</v>
      </c>
      <c r="Y292" s="1">
        <f>VLOOKUP($B292,'1か月一覧'!$A:$AH,'2か月一覧'!Y$1,FALSE)+VLOOKUP($C292,'1か月一覧'!$A:$AH,'2か月一覧'!Y$1,FALSE)</f>
        <v>58752</v>
      </c>
      <c r="Z292" s="1">
        <f>VLOOKUP($B292,'1か月一覧'!$A:$AH,'2か月一覧'!Z$1,FALSE)+VLOOKUP($C292,'1か月一覧'!$A:$AH,'2か月一覧'!Z$1,FALSE)</f>
        <v>5740</v>
      </c>
      <c r="AA292" s="1">
        <f>VLOOKUP($B292,'1か月一覧'!$A:$AH,'2か月一覧'!AA$1,FALSE)+VLOOKUP($C292,'1か月一覧'!$A:$AH,'2か月一覧'!AA$1,FALSE)</f>
        <v>5740</v>
      </c>
      <c r="AB292" s="1">
        <f>VLOOKUP($B292,'1か月一覧'!$A:$AH,'2か月一覧'!AB$1,FALSE)+VLOOKUP($C292,'1か月一覧'!$A:$AH,'2か月一覧'!AB$1,FALSE)</f>
        <v>5740</v>
      </c>
      <c r="AC292" s="1">
        <f>VLOOKUP($B292,'1か月一覧'!$A:$AH,'2か月一覧'!AC$1,FALSE)+VLOOKUP($C292,'1か月一覧'!$A:$AH,'2か月一覧'!AC$1,FALSE)</f>
        <v>6094</v>
      </c>
      <c r="AD292" s="1">
        <f>VLOOKUP($B292,'1か月一覧'!$A:$AH,'2か月一覧'!AD$1,FALSE)+VLOOKUP($C292,'1か月一覧'!$A:$AH,'2か月一覧'!AD$1,FALSE)</f>
        <v>6110</v>
      </c>
      <c r="AE292" s="1">
        <f>VLOOKUP($B292,'1か月一覧'!$A:$AH,'2か月一覧'!AE$1,FALSE)+VLOOKUP($C292,'1か月一覧'!$A:$AH,'2か月一覧'!AE$1,FALSE)</f>
        <v>6234</v>
      </c>
      <c r="AF292" s="1">
        <f>VLOOKUP($B292,'1か月一覧'!$A:$AH,'2か月一覧'!AF$1,FALSE)+VLOOKUP($C292,'1か月一覧'!$A:$AH,'2か月一覧'!AF$1,FALSE)</f>
        <v>6328</v>
      </c>
      <c r="AG292" s="1">
        <f>VLOOKUP($B292,'1か月一覧'!$A:$AH,'2か月一覧'!AG$1,FALSE)+VLOOKUP($C292,'1か月一覧'!$A:$AH,'2か月一覧'!AG$1,FALSE)</f>
        <v>9024</v>
      </c>
      <c r="AH292" s="1">
        <f>VLOOKUP($B292,'1か月一覧'!$A:$AH,'2か月一覧'!AH$1,FALSE)+VLOOKUP($C292,'1か月一覧'!$A:$AH,'2か月一覧'!AH$1,FALSE)</f>
        <v>9224</v>
      </c>
      <c r="AI292" s="1">
        <f>VLOOKUP($B292,'1か月一覧'!$A:$AH,'2か月一覧'!AI$1,FALSE)+VLOOKUP($C292,'1か月一覧'!$A:$AH,'2か月一覧'!AI$1,FALSE)</f>
        <v>24124</v>
      </c>
      <c r="AJ292" s="1">
        <f>VLOOKUP($B292,'1か月一覧'!$A:$AH,'2か月一覧'!AJ$1,FALSE)+VLOOKUP($C292,'1か月一覧'!$A:$AH,'2か月一覧'!AJ$1,FALSE)</f>
        <v>5874</v>
      </c>
    </row>
    <row r="293" spans="1:36">
      <c r="A293" s="1">
        <v>289</v>
      </c>
      <c r="B293" s="1">
        <f t="shared" si="11"/>
        <v>145</v>
      </c>
      <c r="C293" s="1">
        <f t="shared" si="12"/>
        <v>144</v>
      </c>
      <c r="D293" s="1">
        <f>VLOOKUP($B293,'1か月一覧'!$A:$AH,'2か月一覧'!D$1,FALSE)+VLOOKUP($C293,'1か月一覧'!$A:$AH,'2か月一覧'!D$1,FALSE)</f>
        <v>63392</v>
      </c>
      <c r="E293" s="1">
        <f>VLOOKUP($B293,'1か月一覧'!$A:$AH,'2か月一覧'!E$1,FALSE)+VLOOKUP($C293,'1か月一覧'!$A:$AH,'2か月一覧'!E$1,FALSE)</f>
        <v>63392</v>
      </c>
      <c r="F293" s="1">
        <f>VLOOKUP($B293,'1か月一覧'!$A:$AH,'2か月一覧'!F$1,FALSE)+VLOOKUP($C293,'1か月一覧'!$A:$AH,'2か月一覧'!F$1,FALSE)</f>
        <v>63392</v>
      </c>
      <c r="G293" s="1">
        <f>VLOOKUP($B293,'1か月一覧'!$A:$AH,'2か月一覧'!G$1,FALSE)+VLOOKUP($C293,'1か月一覧'!$A:$AH,'2か月一覧'!G$1,FALSE)</f>
        <v>67290</v>
      </c>
      <c r="H293" s="1">
        <f>VLOOKUP($B293,'1か月一覧'!$A:$AH,'2か月一覧'!H$1,FALSE)+VLOOKUP($C293,'1か月一覧'!$A:$AH,'2か月一覧'!H$1,FALSE)</f>
        <v>67466</v>
      </c>
      <c r="I293" s="1">
        <f>VLOOKUP($B293,'1か月一覧'!$A:$AH,'2か月一覧'!I$1,FALSE)+VLOOKUP($C293,'1か月一覧'!$A:$AH,'2か月一覧'!I$1,FALSE)</f>
        <v>68830</v>
      </c>
      <c r="J293" s="1">
        <f>VLOOKUP($B293,'1か月一覧'!$A:$AH,'2か月一覧'!J$1,FALSE)+VLOOKUP($C293,'1か月一覧'!$A:$AH,'2か月一覧'!J$1,FALSE)</f>
        <v>69864</v>
      </c>
      <c r="K293" s="1">
        <f>VLOOKUP($B293,'1か月一覧'!$A:$AH,'2か月一覧'!K$1,FALSE)+VLOOKUP($C293,'1か月一覧'!$A:$AH,'2か月一覧'!K$1,FALSE)</f>
        <v>99520</v>
      </c>
      <c r="L293" s="1">
        <f>VLOOKUP($B293,'1か月一覧'!$A:$AH,'2か月一覧'!L$1,FALSE)+VLOOKUP($C293,'1か月一覧'!$A:$AH,'2か月一覧'!L$1,FALSE)</f>
        <v>101720</v>
      </c>
      <c r="M293" s="1">
        <f>VLOOKUP($B293,'1か月一覧'!$A:$AH,'2か月一覧'!M$1,FALSE)+VLOOKUP($C293,'1か月一覧'!$A:$AH,'2か月一覧'!M$1,FALSE)</f>
        <v>265620</v>
      </c>
      <c r="N293" s="1">
        <f>VLOOKUP($B293,'1か月一覧'!$A:$AH,'2か月一覧'!N$1,FALSE)+VLOOKUP($C293,'1か月一覧'!$A:$AH,'2か月一覧'!N$1,FALSE)</f>
        <v>64881</v>
      </c>
      <c r="O293" s="1">
        <f>VLOOKUP($B293,'1か月一覧'!$A:$AH,'2か月一覧'!O$1,FALSE)+VLOOKUP($C293,'1か月一覧'!$A:$AH,'2か月一覧'!O$1,FALSE)</f>
        <v>57630</v>
      </c>
      <c r="P293" s="1">
        <f>VLOOKUP($B293,'1か月一覧'!$A:$AH,'2か月一覧'!P$1,FALSE)+VLOOKUP($C293,'1か月一覧'!$A:$AH,'2か月一覧'!P$1,FALSE)</f>
        <v>57630</v>
      </c>
      <c r="Q293" s="1">
        <f>VLOOKUP($B293,'1か月一覧'!$A:$AH,'2か月一覧'!Q$1,FALSE)+VLOOKUP($C293,'1か月一覧'!$A:$AH,'2か月一覧'!Q$1,FALSE)</f>
        <v>57630</v>
      </c>
      <c r="R293" s="1">
        <f>VLOOKUP($B293,'1か月一覧'!$A:$AH,'2か月一覧'!R$1,FALSE)+VLOOKUP($C293,'1か月一覧'!$A:$AH,'2か月一覧'!R$1,FALSE)</f>
        <v>61174</v>
      </c>
      <c r="S293" s="1">
        <f>VLOOKUP($B293,'1か月一覧'!$A:$AH,'2か月一覧'!S$1,FALSE)+VLOOKUP($C293,'1か月一覧'!$A:$AH,'2か月一覧'!S$1,FALSE)</f>
        <v>61334</v>
      </c>
      <c r="T293" s="1">
        <f>VLOOKUP($B293,'1か月一覧'!$A:$AH,'2か月一覧'!T$1,FALSE)+VLOOKUP($C293,'1か月一覧'!$A:$AH,'2か月一覧'!T$1,FALSE)</f>
        <v>62574</v>
      </c>
      <c r="U293" s="1">
        <f>VLOOKUP($B293,'1か月一覧'!$A:$AH,'2か月一覧'!U$1,FALSE)+VLOOKUP($C293,'1か月一覧'!$A:$AH,'2か月一覧'!U$1,FALSE)</f>
        <v>63514</v>
      </c>
      <c r="V293" s="1">
        <f>VLOOKUP($B293,'1か月一覧'!$A:$AH,'2か月一覧'!V$1,FALSE)+VLOOKUP($C293,'1か月一覧'!$A:$AH,'2か月一覧'!V$1,FALSE)</f>
        <v>90474</v>
      </c>
      <c r="W293" s="1">
        <f>VLOOKUP($B293,'1か月一覧'!$A:$AH,'2か月一覧'!W$1,FALSE)+VLOOKUP($C293,'1か月一覧'!$A:$AH,'2か月一覧'!W$1,FALSE)</f>
        <v>92474</v>
      </c>
      <c r="X293" s="1">
        <f>VLOOKUP($B293,'1か月一覧'!$A:$AH,'2か月一覧'!X$1,FALSE)+VLOOKUP($C293,'1か月一覧'!$A:$AH,'2か月一覧'!X$1,FALSE)</f>
        <v>241474</v>
      </c>
      <c r="Y293" s="1">
        <f>VLOOKUP($B293,'1か月一覧'!$A:$AH,'2か月一覧'!Y$1,FALSE)+VLOOKUP($C293,'1か月一覧'!$A:$AH,'2か月一覧'!Y$1,FALSE)</f>
        <v>58984</v>
      </c>
      <c r="Z293" s="1">
        <f>VLOOKUP($B293,'1か月一覧'!$A:$AH,'2か月一覧'!Z$1,FALSE)+VLOOKUP($C293,'1か月一覧'!$A:$AH,'2か月一覧'!Z$1,FALSE)</f>
        <v>5762</v>
      </c>
      <c r="AA293" s="1">
        <f>VLOOKUP($B293,'1か月一覧'!$A:$AH,'2か月一覧'!AA$1,FALSE)+VLOOKUP($C293,'1か月一覧'!$A:$AH,'2か月一覧'!AA$1,FALSE)</f>
        <v>5762</v>
      </c>
      <c r="AB293" s="1">
        <f>VLOOKUP($B293,'1か月一覧'!$A:$AH,'2か月一覧'!AB$1,FALSE)+VLOOKUP($C293,'1か月一覧'!$A:$AH,'2か月一覧'!AB$1,FALSE)</f>
        <v>5762</v>
      </c>
      <c r="AC293" s="1">
        <f>VLOOKUP($B293,'1か月一覧'!$A:$AH,'2か月一覧'!AC$1,FALSE)+VLOOKUP($C293,'1か月一覧'!$A:$AH,'2か月一覧'!AC$1,FALSE)</f>
        <v>6116</v>
      </c>
      <c r="AD293" s="1">
        <f>VLOOKUP($B293,'1か月一覧'!$A:$AH,'2か月一覧'!AD$1,FALSE)+VLOOKUP($C293,'1か月一覧'!$A:$AH,'2か月一覧'!AD$1,FALSE)</f>
        <v>6132</v>
      </c>
      <c r="AE293" s="1">
        <f>VLOOKUP($B293,'1か月一覧'!$A:$AH,'2か月一覧'!AE$1,FALSE)+VLOOKUP($C293,'1か月一覧'!$A:$AH,'2か月一覧'!AE$1,FALSE)</f>
        <v>6256</v>
      </c>
      <c r="AF293" s="1">
        <f>VLOOKUP($B293,'1か月一覧'!$A:$AH,'2か月一覧'!AF$1,FALSE)+VLOOKUP($C293,'1か月一覧'!$A:$AH,'2か月一覧'!AF$1,FALSE)</f>
        <v>6350</v>
      </c>
      <c r="AG293" s="1">
        <f>VLOOKUP($B293,'1か月一覧'!$A:$AH,'2か月一覧'!AG$1,FALSE)+VLOOKUP($C293,'1か月一覧'!$A:$AH,'2か月一覧'!AG$1,FALSE)</f>
        <v>9046</v>
      </c>
      <c r="AH293" s="1">
        <f>VLOOKUP($B293,'1か月一覧'!$A:$AH,'2か月一覧'!AH$1,FALSE)+VLOOKUP($C293,'1か月一覧'!$A:$AH,'2か月一覧'!AH$1,FALSE)</f>
        <v>9246</v>
      </c>
      <c r="AI293" s="1">
        <f>VLOOKUP($B293,'1か月一覧'!$A:$AH,'2か月一覧'!AI$1,FALSE)+VLOOKUP($C293,'1か月一覧'!$A:$AH,'2か月一覧'!AI$1,FALSE)</f>
        <v>24146</v>
      </c>
      <c r="AJ293" s="1">
        <f>VLOOKUP($B293,'1か月一覧'!$A:$AH,'2か月一覧'!AJ$1,FALSE)+VLOOKUP($C293,'1か月一覧'!$A:$AH,'2か月一覧'!AJ$1,FALSE)</f>
        <v>5897</v>
      </c>
    </row>
    <row r="294" spans="1:36">
      <c r="A294" s="1">
        <v>290</v>
      </c>
      <c r="B294" s="1">
        <f t="shared" si="11"/>
        <v>145</v>
      </c>
      <c r="C294" s="1">
        <f t="shared" si="12"/>
        <v>145</v>
      </c>
      <c r="D294" s="1">
        <f>VLOOKUP($B294,'1か月一覧'!$A:$AH,'2か月一覧'!D$1,FALSE)+VLOOKUP($C294,'1か月一覧'!$A:$AH,'2か月一覧'!D$1,FALSE)</f>
        <v>63630</v>
      </c>
      <c r="E294" s="1">
        <f>VLOOKUP($B294,'1か月一覧'!$A:$AH,'2か月一覧'!E$1,FALSE)+VLOOKUP($C294,'1か月一覧'!$A:$AH,'2か月一覧'!E$1,FALSE)</f>
        <v>63630</v>
      </c>
      <c r="F294" s="1">
        <f>VLOOKUP($B294,'1か月一覧'!$A:$AH,'2か月一覧'!F$1,FALSE)+VLOOKUP($C294,'1か月一覧'!$A:$AH,'2か月一覧'!F$1,FALSE)</f>
        <v>63630</v>
      </c>
      <c r="G294" s="1">
        <f>VLOOKUP($B294,'1か月一覧'!$A:$AH,'2か月一覧'!G$1,FALSE)+VLOOKUP($C294,'1か月一覧'!$A:$AH,'2か月一覧'!G$1,FALSE)</f>
        <v>67528</v>
      </c>
      <c r="H294" s="1">
        <f>VLOOKUP($B294,'1か月一覧'!$A:$AH,'2か月一覧'!H$1,FALSE)+VLOOKUP($C294,'1か月一覧'!$A:$AH,'2か月一覧'!H$1,FALSE)</f>
        <v>67704</v>
      </c>
      <c r="I294" s="1">
        <f>VLOOKUP($B294,'1か月一覧'!$A:$AH,'2か月一覧'!I$1,FALSE)+VLOOKUP($C294,'1か月一覧'!$A:$AH,'2か月一覧'!I$1,FALSE)</f>
        <v>69068</v>
      </c>
      <c r="J294" s="1">
        <f>VLOOKUP($B294,'1か月一覧'!$A:$AH,'2か月一覧'!J$1,FALSE)+VLOOKUP($C294,'1か月一覧'!$A:$AH,'2か月一覧'!J$1,FALSE)</f>
        <v>70102</v>
      </c>
      <c r="K294" s="1">
        <f>VLOOKUP($B294,'1か月一覧'!$A:$AH,'2か月一覧'!K$1,FALSE)+VLOOKUP($C294,'1か月一覧'!$A:$AH,'2か月一覧'!K$1,FALSE)</f>
        <v>99758</v>
      </c>
      <c r="L294" s="1">
        <f>VLOOKUP($B294,'1か月一覧'!$A:$AH,'2か月一覧'!L$1,FALSE)+VLOOKUP($C294,'1か月一覧'!$A:$AH,'2か月一覧'!L$1,FALSE)</f>
        <v>101958</v>
      </c>
      <c r="M294" s="1">
        <f>VLOOKUP($B294,'1か月一覧'!$A:$AH,'2か月一覧'!M$1,FALSE)+VLOOKUP($C294,'1か月一覧'!$A:$AH,'2か月一覧'!M$1,FALSE)</f>
        <v>265858</v>
      </c>
      <c r="N294" s="1">
        <f>VLOOKUP($B294,'1か月一覧'!$A:$AH,'2か月一覧'!N$1,FALSE)+VLOOKUP($C294,'1か月一覧'!$A:$AH,'2か月一覧'!N$1,FALSE)</f>
        <v>65136</v>
      </c>
      <c r="O294" s="1">
        <f>VLOOKUP($B294,'1か月一覧'!$A:$AH,'2か月一覧'!O$1,FALSE)+VLOOKUP($C294,'1か月一覧'!$A:$AH,'2か月一覧'!O$1,FALSE)</f>
        <v>57846</v>
      </c>
      <c r="P294" s="1">
        <f>VLOOKUP($B294,'1か月一覧'!$A:$AH,'2か月一覧'!P$1,FALSE)+VLOOKUP($C294,'1か月一覧'!$A:$AH,'2か月一覧'!P$1,FALSE)</f>
        <v>57846</v>
      </c>
      <c r="Q294" s="1">
        <f>VLOOKUP($B294,'1か月一覧'!$A:$AH,'2か月一覧'!Q$1,FALSE)+VLOOKUP($C294,'1か月一覧'!$A:$AH,'2か月一覧'!Q$1,FALSE)</f>
        <v>57846</v>
      </c>
      <c r="R294" s="1">
        <f>VLOOKUP($B294,'1か月一覧'!$A:$AH,'2か月一覧'!R$1,FALSE)+VLOOKUP($C294,'1か月一覧'!$A:$AH,'2か月一覧'!R$1,FALSE)</f>
        <v>61390</v>
      </c>
      <c r="S294" s="1">
        <f>VLOOKUP($B294,'1か月一覧'!$A:$AH,'2か月一覧'!S$1,FALSE)+VLOOKUP($C294,'1か月一覧'!$A:$AH,'2か月一覧'!S$1,FALSE)</f>
        <v>61550</v>
      </c>
      <c r="T294" s="1">
        <f>VLOOKUP($B294,'1か月一覧'!$A:$AH,'2か月一覧'!T$1,FALSE)+VLOOKUP($C294,'1か月一覧'!$A:$AH,'2か月一覧'!T$1,FALSE)</f>
        <v>62790</v>
      </c>
      <c r="U294" s="1">
        <f>VLOOKUP($B294,'1か月一覧'!$A:$AH,'2か月一覧'!U$1,FALSE)+VLOOKUP($C294,'1か月一覧'!$A:$AH,'2か月一覧'!U$1,FALSE)</f>
        <v>63730</v>
      </c>
      <c r="V294" s="1">
        <f>VLOOKUP($B294,'1か月一覧'!$A:$AH,'2か月一覧'!V$1,FALSE)+VLOOKUP($C294,'1か月一覧'!$A:$AH,'2か月一覧'!V$1,FALSE)</f>
        <v>90690</v>
      </c>
      <c r="W294" s="1">
        <f>VLOOKUP($B294,'1か月一覧'!$A:$AH,'2か月一覧'!W$1,FALSE)+VLOOKUP($C294,'1か月一覧'!$A:$AH,'2か月一覧'!W$1,FALSE)</f>
        <v>92690</v>
      </c>
      <c r="X294" s="1">
        <f>VLOOKUP($B294,'1か月一覧'!$A:$AH,'2か月一覧'!X$1,FALSE)+VLOOKUP($C294,'1か月一覧'!$A:$AH,'2か月一覧'!X$1,FALSE)</f>
        <v>241690</v>
      </c>
      <c r="Y294" s="1">
        <f>VLOOKUP($B294,'1か月一覧'!$A:$AH,'2か月一覧'!Y$1,FALSE)+VLOOKUP($C294,'1か月一覧'!$A:$AH,'2か月一覧'!Y$1,FALSE)</f>
        <v>59216</v>
      </c>
      <c r="Z294" s="1">
        <f>VLOOKUP($B294,'1か月一覧'!$A:$AH,'2か月一覧'!Z$1,FALSE)+VLOOKUP($C294,'1か月一覧'!$A:$AH,'2か月一覧'!Z$1,FALSE)</f>
        <v>5784</v>
      </c>
      <c r="AA294" s="1">
        <f>VLOOKUP($B294,'1か月一覧'!$A:$AH,'2か月一覧'!AA$1,FALSE)+VLOOKUP($C294,'1か月一覧'!$A:$AH,'2か月一覧'!AA$1,FALSE)</f>
        <v>5784</v>
      </c>
      <c r="AB294" s="1">
        <f>VLOOKUP($B294,'1か月一覧'!$A:$AH,'2か月一覧'!AB$1,FALSE)+VLOOKUP($C294,'1か月一覧'!$A:$AH,'2か月一覧'!AB$1,FALSE)</f>
        <v>5784</v>
      </c>
      <c r="AC294" s="1">
        <f>VLOOKUP($B294,'1か月一覧'!$A:$AH,'2か月一覧'!AC$1,FALSE)+VLOOKUP($C294,'1か月一覧'!$A:$AH,'2か月一覧'!AC$1,FALSE)</f>
        <v>6138</v>
      </c>
      <c r="AD294" s="1">
        <f>VLOOKUP($B294,'1か月一覧'!$A:$AH,'2か月一覧'!AD$1,FALSE)+VLOOKUP($C294,'1か月一覧'!$A:$AH,'2か月一覧'!AD$1,FALSE)</f>
        <v>6154</v>
      </c>
      <c r="AE294" s="1">
        <f>VLOOKUP($B294,'1か月一覧'!$A:$AH,'2か月一覧'!AE$1,FALSE)+VLOOKUP($C294,'1か月一覧'!$A:$AH,'2か月一覧'!AE$1,FALSE)</f>
        <v>6278</v>
      </c>
      <c r="AF294" s="1">
        <f>VLOOKUP($B294,'1か月一覧'!$A:$AH,'2か月一覧'!AF$1,FALSE)+VLOOKUP($C294,'1か月一覧'!$A:$AH,'2か月一覧'!AF$1,FALSE)</f>
        <v>6372</v>
      </c>
      <c r="AG294" s="1">
        <f>VLOOKUP($B294,'1か月一覧'!$A:$AH,'2か月一覧'!AG$1,FALSE)+VLOOKUP($C294,'1か月一覧'!$A:$AH,'2か月一覧'!AG$1,FALSE)</f>
        <v>9068</v>
      </c>
      <c r="AH294" s="1">
        <f>VLOOKUP($B294,'1か月一覧'!$A:$AH,'2か月一覧'!AH$1,FALSE)+VLOOKUP($C294,'1か月一覧'!$A:$AH,'2か月一覧'!AH$1,FALSE)</f>
        <v>9268</v>
      </c>
      <c r="AI294" s="1">
        <f>VLOOKUP($B294,'1か月一覧'!$A:$AH,'2か月一覧'!AI$1,FALSE)+VLOOKUP($C294,'1か月一覧'!$A:$AH,'2か月一覧'!AI$1,FALSE)</f>
        <v>24168</v>
      </c>
      <c r="AJ294" s="1">
        <f>VLOOKUP($B294,'1か月一覧'!$A:$AH,'2か月一覧'!AJ$1,FALSE)+VLOOKUP($C294,'1か月一覧'!$A:$AH,'2か月一覧'!AJ$1,FALSE)</f>
        <v>5920</v>
      </c>
    </row>
    <row r="295" spans="1:36">
      <c r="A295" s="1">
        <v>291</v>
      </c>
      <c r="B295" s="1">
        <f t="shared" si="11"/>
        <v>146</v>
      </c>
      <c r="C295" s="1">
        <f t="shared" si="12"/>
        <v>145</v>
      </c>
      <c r="D295" s="1">
        <f>VLOOKUP($B295,'1か月一覧'!$A:$AH,'2か月一覧'!D$1,FALSE)+VLOOKUP($C295,'1か月一覧'!$A:$AH,'2か月一覧'!D$1,FALSE)</f>
        <v>63867</v>
      </c>
      <c r="E295" s="1">
        <f>VLOOKUP($B295,'1か月一覧'!$A:$AH,'2か月一覧'!E$1,FALSE)+VLOOKUP($C295,'1か月一覧'!$A:$AH,'2か月一覧'!E$1,FALSE)</f>
        <v>63867</v>
      </c>
      <c r="F295" s="1">
        <f>VLOOKUP($B295,'1か月一覧'!$A:$AH,'2か月一覧'!F$1,FALSE)+VLOOKUP($C295,'1か月一覧'!$A:$AH,'2か月一覧'!F$1,FALSE)</f>
        <v>63867</v>
      </c>
      <c r="G295" s="1">
        <f>VLOOKUP($B295,'1か月一覧'!$A:$AH,'2か月一覧'!G$1,FALSE)+VLOOKUP($C295,'1か月一覧'!$A:$AH,'2か月一覧'!G$1,FALSE)</f>
        <v>67766</v>
      </c>
      <c r="H295" s="1">
        <f>VLOOKUP($B295,'1か月一覧'!$A:$AH,'2か月一覧'!H$1,FALSE)+VLOOKUP($C295,'1か月一覧'!$A:$AH,'2か月一覧'!H$1,FALSE)</f>
        <v>67942</v>
      </c>
      <c r="I295" s="1">
        <f>VLOOKUP($B295,'1か月一覧'!$A:$AH,'2か月一覧'!I$1,FALSE)+VLOOKUP($C295,'1か月一覧'!$A:$AH,'2か月一覧'!I$1,FALSE)</f>
        <v>69306</v>
      </c>
      <c r="J295" s="1">
        <f>VLOOKUP($B295,'1か月一覧'!$A:$AH,'2か月一覧'!J$1,FALSE)+VLOOKUP($C295,'1か月一覧'!$A:$AH,'2か月一覧'!J$1,FALSE)</f>
        <v>70340</v>
      </c>
      <c r="K295" s="1">
        <f>VLOOKUP($B295,'1か月一覧'!$A:$AH,'2か月一覧'!K$1,FALSE)+VLOOKUP($C295,'1か月一覧'!$A:$AH,'2か月一覧'!K$1,FALSE)</f>
        <v>99996</v>
      </c>
      <c r="L295" s="1">
        <f>VLOOKUP($B295,'1か月一覧'!$A:$AH,'2か月一覧'!L$1,FALSE)+VLOOKUP($C295,'1か月一覧'!$A:$AH,'2か月一覧'!L$1,FALSE)</f>
        <v>102196</v>
      </c>
      <c r="M295" s="1">
        <f>VLOOKUP($B295,'1か月一覧'!$A:$AH,'2か月一覧'!M$1,FALSE)+VLOOKUP($C295,'1か月一覧'!$A:$AH,'2か月一覧'!M$1,FALSE)</f>
        <v>266096</v>
      </c>
      <c r="N295" s="1">
        <f>VLOOKUP($B295,'1か月一覧'!$A:$AH,'2か月一覧'!N$1,FALSE)+VLOOKUP($C295,'1か月一覧'!$A:$AH,'2か月一覧'!N$1,FALSE)</f>
        <v>65392</v>
      </c>
      <c r="O295" s="1">
        <f>VLOOKUP($B295,'1か月一覧'!$A:$AH,'2か月一覧'!O$1,FALSE)+VLOOKUP($C295,'1か月一覧'!$A:$AH,'2か月一覧'!O$1,FALSE)</f>
        <v>58062</v>
      </c>
      <c r="P295" s="1">
        <f>VLOOKUP($B295,'1か月一覧'!$A:$AH,'2か月一覧'!P$1,FALSE)+VLOOKUP($C295,'1か月一覧'!$A:$AH,'2か月一覧'!P$1,FALSE)</f>
        <v>58062</v>
      </c>
      <c r="Q295" s="1">
        <f>VLOOKUP($B295,'1か月一覧'!$A:$AH,'2か月一覧'!Q$1,FALSE)+VLOOKUP($C295,'1か月一覧'!$A:$AH,'2か月一覧'!Q$1,FALSE)</f>
        <v>58062</v>
      </c>
      <c r="R295" s="1">
        <f>VLOOKUP($B295,'1か月一覧'!$A:$AH,'2か月一覧'!R$1,FALSE)+VLOOKUP($C295,'1か月一覧'!$A:$AH,'2か月一覧'!R$1,FALSE)</f>
        <v>61606</v>
      </c>
      <c r="S295" s="1">
        <f>VLOOKUP($B295,'1か月一覧'!$A:$AH,'2か月一覧'!S$1,FALSE)+VLOOKUP($C295,'1か月一覧'!$A:$AH,'2か月一覧'!S$1,FALSE)</f>
        <v>61766</v>
      </c>
      <c r="T295" s="1">
        <f>VLOOKUP($B295,'1か月一覧'!$A:$AH,'2か月一覧'!T$1,FALSE)+VLOOKUP($C295,'1か月一覧'!$A:$AH,'2か月一覧'!T$1,FALSE)</f>
        <v>63006</v>
      </c>
      <c r="U295" s="1">
        <f>VLOOKUP($B295,'1か月一覧'!$A:$AH,'2か月一覧'!U$1,FALSE)+VLOOKUP($C295,'1か月一覧'!$A:$AH,'2か月一覧'!U$1,FALSE)</f>
        <v>63946</v>
      </c>
      <c r="V295" s="1">
        <f>VLOOKUP($B295,'1か月一覧'!$A:$AH,'2か月一覧'!V$1,FALSE)+VLOOKUP($C295,'1か月一覧'!$A:$AH,'2か月一覧'!V$1,FALSE)</f>
        <v>90906</v>
      </c>
      <c r="W295" s="1">
        <f>VLOOKUP($B295,'1か月一覧'!$A:$AH,'2か月一覧'!W$1,FALSE)+VLOOKUP($C295,'1か月一覧'!$A:$AH,'2か月一覧'!W$1,FALSE)</f>
        <v>92906</v>
      </c>
      <c r="X295" s="1">
        <f>VLOOKUP($B295,'1か月一覧'!$A:$AH,'2か月一覧'!X$1,FALSE)+VLOOKUP($C295,'1か月一覧'!$A:$AH,'2か月一覧'!X$1,FALSE)</f>
        <v>241906</v>
      </c>
      <c r="Y295" s="1">
        <f>VLOOKUP($B295,'1か月一覧'!$A:$AH,'2か月一覧'!Y$1,FALSE)+VLOOKUP($C295,'1か月一覧'!$A:$AH,'2か月一覧'!Y$1,FALSE)</f>
        <v>59448</v>
      </c>
      <c r="Z295" s="1">
        <f>VLOOKUP($B295,'1か月一覧'!$A:$AH,'2か月一覧'!Z$1,FALSE)+VLOOKUP($C295,'1か月一覧'!$A:$AH,'2か月一覧'!Z$1,FALSE)</f>
        <v>5805</v>
      </c>
      <c r="AA295" s="1">
        <f>VLOOKUP($B295,'1か月一覧'!$A:$AH,'2か月一覧'!AA$1,FALSE)+VLOOKUP($C295,'1か月一覧'!$A:$AH,'2か月一覧'!AA$1,FALSE)</f>
        <v>5805</v>
      </c>
      <c r="AB295" s="1">
        <f>VLOOKUP($B295,'1か月一覧'!$A:$AH,'2か月一覧'!AB$1,FALSE)+VLOOKUP($C295,'1か月一覧'!$A:$AH,'2か月一覧'!AB$1,FALSE)</f>
        <v>5805</v>
      </c>
      <c r="AC295" s="1">
        <f>VLOOKUP($B295,'1か月一覧'!$A:$AH,'2か月一覧'!AC$1,FALSE)+VLOOKUP($C295,'1か月一覧'!$A:$AH,'2か月一覧'!AC$1,FALSE)</f>
        <v>6160</v>
      </c>
      <c r="AD295" s="1">
        <f>VLOOKUP($B295,'1か月一覧'!$A:$AH,'2か月一覧'!AD$1,FALSE)+VLOOKUP($C295,'1か月一覧'!$A:$AH,'2か月一覧'!AD$1,FALSE)</f>
        <v>6176</v>
      </c>
      <c r="AE295" s="1">
        <f>VLOOKUP($B295,'1か月一覧'!$A:$AH,'2か月一覧'!AE$1,FALSE)+VLOOKUP($C295,'1か月一覧'!$A:$AH,'2か月一覧'!AE$1,FALSE)</f>
        <v>6300</v>
      </c>
      <c r="AF295" s="1">
        <f>VLOOKUP($B295,'1か月一覧'!$A:$AH,'2か月一覧'!AF$1,FALSE)+VLOOKUP($C295,'1か月一覧'!$A:$AH,'2か月一覧'!AF$1,FALSE)</f>
        <v>6394</v>
      </c>
      <c r="AG295" s="1">
        <f>VLOOKUP($B295,'1か月一覧'!$A:$AH,'2か月一覧'!AG$1,FALSE)+VLOOKUP($C295,'1か月一覧'!$A:$AH,'2か月一覧'!AG$1,FALSE)</f>
        <v>9090</v>
      </c>
      <c r="AH295" s="1">
        <f>VLOOKUP($B295,'1か月一覧'!$A:$AH,'2か月一覧'!AH$1,FALSE)+VLOOKUP($C295,'1か月一覧'!$A:$AH,'2か月一覧'!AH$1,FALSE)</f>
        <v>9290</v>
      </c>
      <c r="AI295" s="1">
        <f>VLOOKUP($B295,'1か月一覧'!$A:$AH,'2か月一覧'!AI$1,FALSE)+VLOOKUP($C295,'1か月一覧'!$A:$AH,'2か月一覧'!AI$1,FALSE)</f>
        <v>24190</v>
      </c>
      <c r="AJ295" s="1">
        <f>VLOOKUP($B295,'1か月一覧'!$A:$AH,'2か月一覧'!AJ$1,FALSE)+VLOOKUP($C295,'1か月一覧'!$A:$AH,'2か月一覧'!AJ$1,FALSE)</f>
        <v>5944</v>
      </c>
    </row>
    <row r="296" spans="1:36">
      <c r="A296" s="1">
        <v>292</v>
      </c>
      <c r="B296" s="1">
        <f t="shared" si="11"/>
        <v>146</v>
      </c>
      <c r="C296" s="1">
        <f t="shared" si="12"/>
        <v>146</v>
      </c>
      <c r="D296" s="1">
        <f>VLOOKUP($B296,'1か月一覧'!$A:$AH,'2か月一覧'!D$1,FALSE)+VLOOKUP($C296,'1か月一覧'!$A:$AH,'2か月一覧'!D$1,FALSE)</f>
        <v>64104</v>
      </c>
      <c r="E296" s="1">
        <f>VLOOKUP($B296,'1か月一覧'!$A:$AH,'2か月一覧'!E$1,FALSE)+VLOOKUP($C296,'1か月一覧'!$A:$AH,'2か月一覧'!E$1,FALSE)</f>
        <v>64104</v>
      </c>
      <c r="F296" s="1">
        <f>VLOOKUP($B296,'1か月一覧'!$A:$AH,'2か月一覧'!F$1,FALSE)+VLOOKUP($C296,'1か月一覧'!$A:$AH,'2か月一覧'!F$1,FALSE)</f>
        <v>64104</v>
      </c>
      <c r="G296" s="1">
        <f>VLOOKUP($B296,'1か月一覧'!$A:$AH,'2か月一覧'!G$1,FALSE)+VLOOKUP($C296,'1か月一覧'!$A:$AH,'2か月一覧'!G$1,FALSE)</f>
        <v>68004</v>
      </c>
      <c r="H296" s="1">
        <f>VLOOKUP($B296,'1か月一覧'!$A:$AH,'2か月一覧'!H$1,FALSE)+VLOOKUP($C296,'1か月一覧'!$A:$AH,'2か月一覧'!H$1,FALSE)</f>
        <v>68180</v>
      </c>
      <c r="I296" s="1">
        <f>VLOOKUP($B296,'1か月一覧'!$A:$AH,'2か月一覧'!I$1,FALSE)+VLOOKUP($C296,'1か月一覧'!$A:$AH,'2か月一覧'!I$1,FALSE)</f>
        <v>69544</v>
      </c>
      <c r="J296" s="1">
        <f>VLOOKUP($B296,'1か月一覧'!$A:$AH,'2か月一覧'!J$1,FALSE)+VLOOKUP($C296,'1か月一覧'!$A:$AH,'2か月一覧'!J$1,FALSE)</f>
        <v>70578</v>
      </c>
      <c r="K296" s="1">
        <f>VLOOKUP($B296,'1か月一覧'!$A:$AH,'2か月一覧'!K$1,FALSE)+VLOOKUP($C296,'1か月一覧'!$A:$AH,'2か月一覧'!K$1,FALSE)</f>
        <v>100234</v>
      </c>
      <c r="L296" s="1">
        <f>VLOOKUP($B296,'1か月一覧'!$A:$AH,'2か月一覧'!L$1,FALSE)+VLOOKUP($C296,'1か月一覧'!$A:$AH,'2か月一覧'!L$1,FALSE)</f>
        <v>102434</v>
      </c>
      <c r="M296" s="1">
        <f>VLOOKUP($B296,'1か月一覧'!$A:$AH,'2か月一覧'!M$1,FALSE)+VLOOKUP($C296,'1か月一覧'!$A:$AH,'2か月一覧'!M$1,FALSE)</f>
        <v>266334</v>
      </c>
      <c r="N296" s="1">
        <f>VLOOKUP($B296,'1か月一覧'!$A:$AH,'2か月一覧'!N$1,FALSE)+VLOOKUP($C296,'1か月一覧'!$A:$AH,'2か月一覧'!N$1,FALSE)</f>
        <v>65648</v>
      </c>
      <c r="O296" s="1">
        <f>VLOOKUP($B296,'1か月一覧'!$A:$AH,'2か月一覧'!O$1,FALSE)+VLOOKUP($C296,'1か月一覧'!$A:$AH,'2か月一覧'!O$1,FALSE)</f>
        <v>58278</v>
      </c>
      <c r="P296" s="1">
        <f>VLOOKUP($B296,'1か月一覧'!$A:$AH,'2か月一覧'!P$1,FALSE)+VLOOKUP($C296,'1か月一覧'!$A:$AH,'2か月一覧'!P$1,FALSE)</f>
        <v>58278</v>
      </c>
      <c r="Q296" s="1">
        <f>VLOOKUP($B296,'1か月一覧'!$A:$AH,'2か月一覧'!Q$1,FALSE)+VLOOKUP($C296,'1か月一覧'!$A:$AH,'2か月一覧'!Q$1,FALSE)</f>
        <v>58278</v>
      </c>
      <c r="R296" s="1">
        <f>VLOOKUP($B296,'1か月一覧'!$A:$AH,'2か月一覧'!R$1,FALSE)+VLOOKUP($C296,'1か月一覧'!$A:$AH,'2か月一覧'!R$1,FALSE)</f>
        <v>61822</v>
      </c>
      <c r="S296" s="1">
        <f>VLOOKUP($B296,'1か月一覧'!$A:$AH,'2か月一覧'!S$1,FALSE)+VLOOKUP($C296,'1か月一覧'!$A:$AH,'2か月一覧'!S$1,FALSE)</f>
        <v>61982</v>
      </c>
      <c r="T296" s="1">
        <f>VLOOKUP($B296,'1か月一覧'!$A:$AH,'2か月一覧'!T$1,FALSE)+VLOOKUP($C296,'1か月一覧'!$A:$AH,'2か月一覧'!T$1,FALSE)</f>
        <v>63222</v>
      </c>
      <c r="U296" s="1">
        <f>VLOOKUP($B296,'1か月一覧'!$A:$AH,'2か月一覧'!U$1,FALSE)+VLOOKUP($C296,'1か月一覧'!$A:$AH,'2か月一覧'!U$1,FALSE)</f>
        <v>64162</v>
      </c>
      <c r="V296" s="1">
        <f>VLOOKUP($B296,'1か月一覧'!$A:$AH,'2か月一覧'!V$1,FALSE)+VLOOKUP($C296,'1か月一覧'!$A:$AH,'2か月一覧'!V$1,FALSE)</f>
        <v>91122</v>
      </c>
      <c r="W296" s="1">
        <f>VLOOKUP($B296,'1か月一覧'!$A:$AH,'2か月一覧'!W$1,FALSE)+VLOOKUP($C296,'1か月一覧'!$A:$AH,'2か月一覧'!W$1,FALSE)</f>
        <v>93122</v>
      </c>
      <c r="X296" s="1">
        <f>VLOOKUP($B296,'1か月一覧'!$A:$AH,'2か月一覧'!X$1,FALSE)+VLOOKUP($C296,'1か月一覧'!$A:$AH,'2か月一覧'!X$1,FALSE)</f>
        <v>242122</v>
      </c>
      <c r="Y296" s="1">
        <f>VLOOKUP($B296,'1か月一覧'!$A:$AH,'2か月一覧'!Y$1,FALSE)+VLOOKUP($C296,'1か月一覧'!$A:$AH,'2か月一覧'!Y$1,FALSE)</f>
        <v>59680</v>
      </c>
      <c r="Z296" s="1">
        <f>VLOOKUP($B296,'1か月一覧'!$A:$AH,'2か月一覧'!Z$1,FALSE)+VLOOKUP($C296,'1か月一覧'!$A:$AH,'2か月一覧'!Z$1,FALSE)</f>
        <v>5826</v>
      </c>
      <c r="AA296" s="1">
        <f>VLOOKUP($B296,'1か月一覧'!$A:$AH,'2か月一覧'!AA$1,FALSE)+VLOOKUP($C296,'1か月一覧'!$A:$AH,'2か月一覧'!AA$1,FALSE)</f>
        <v>5826</v>
      </c>
      <c r="AB296" s="1">
        <f>VLOOKUP($B296,'1か月一覧'!$A:$AH,'2か月一覧'!AB$1,FALSE)+VLOOKUP($C296,'1か月一覧'!$A:$AH,'2か月一覧'!AB$1,FALSE)</f>
        <v>5826</v>
      </c>
      <c r="AC296" s="1">
        <f>VLOOKUP($B296,'1か月一覧'!$A:$AH,'2か月一覧'!AC$1,FALSE)+VLOOKUP($C296,'1か月一覧'!$A:$AH,'2か月一覧'!AC$1,FALSE)</f>
        <v>6182</v>
      </c>
      <c r="AD296" s="1">
        <f>VLOOKUP($B296,'1か月一覧'!$A:$AH,'2か月一覧'!AD$1,FALSE)+VLOOKUP($C296,'1か月一覧'!$A:$AH,'2か月一覧'!AD$1,FALSE)</f>
        <v>6198</v>
      </c>
      <c r="AE296" s="1">
        <f>VLOOKUP($B296,'1か月一覧'!$A:$AH,'2か月一覧'!AE$1,FALSE)+VLOOKUP($C296,'1か月一覧'!$A:$AH,'2か月一覧'!AE$1,FALSE)</f>
        <v>6322</v>
      </c>
      <c r="AF296" s="1">
        <f>VLOOKUP($B296,'1か月一覧'!$A:$AH,'2か月一覧'!AF$1,FALSE)+VLOOKUP($C296,'1か月一覧'!$A:$AH,'2か月一覧'!AF$1,FALSE)</f>
        <v>6416</v>
      </c>
      <c r="AG296" s="1">
        <f>VLOOKUP($B296,'1か月一覧'!$A:$AH,'2か月一覧'!AG$1,FALSE)+VLOOKUP($C296,'1か月一覧'!$A:$AH,'2か月一覧'!AG$1,FALSE)</f>
        <v>9112</v>
      </c>
      <c r="AH296" s="1">
        <f>VLOOKUP($B296,'1か月一覧'!$A:$AH,'2か月一覧'!AH$1,FALSE)+VLOOKUP($C296,'1か月一覧'!$A:$AH,'2か月一覧'!AH$1,FALSE)</f>
        <v>9312</v>
      </c>
      <c r="AI296" s="1">
        <f>VLOOKUP($B296,'1か月一覧'!$A:$AH,'2か月一覧'!AI$1,FALSE)+VLOOKUP($C296,'1か月一覧'!$A:$AH,'2か月一覧'!AI$1,FALSE)</f>
        <v>24212</v>
      </c>
      <c r="AJ296" s="1">
        <f>VLOOKUP($B296,'1か月一覧'!$A:$AH,'2か月一覧'!AJ$1,FALSE)+VLOOKUP($C296,'1か月一覧'!$A:$AH,'2か月一覧'!AJ$1,FALSE)</f>
        <v>5968</v>
      </c>
    </row>
    <row r="297" spans="1:36">
      <c r="A297" s="1">
        <v>293</v>
      </c>
      <c r="B297" s="1">
        <f t="shared" si="11"/>
        <v>147</v>
      </c>
      <c r="C297" s="1">
        <f t="shared" si="12"/>
        <v>146</v>
      </c>
      <c r="D297" s="1">
        <f>VLOOKUP($B297,'1か月一覧'!$A:$AH,'2か月一覧'!D$1,FALSE)+VLOOKUP($C297,'1か月一覧'!$A:$AH,'2か月一覧'!D$1,FALSE)</f>
        <v>64342</v>
      </c>
      <c r="E297" s="1">
        <f>VLOOKUP($B297,'1か月一覧'!$A:$AH,'2か月一覧'!E$1,FALSE)+VLOOKUP($C297,'1か月一覧'!$A:$AH,'2か月一覧'!E$1,FALSE)</f>
        <v>64342</v>
      </c>
      <c r="F297" s="1">
        <f>VLOOKUP($B297,'1か月一覧'!$A:$AH,'2か月一覧'!F$1,FALSE)+VLOOKUP($C297,'1か月一覧'!$A:$AH,'2か月一覧'!F$1,FALSE)</f>
        <v>64342</v>
      </c>
      <c r="G297" s="1">
        <f>VLOOKUP($B297,'1か月一覧'!$A:$AH,'2か月一覧'!G$1,FALSE)+VLOOKUP($C297,'1か月一覧'!$A:$AH,'2か月一覧'!G$1,FALSE)</f>
        <v>68241</v>
      </c>
      <c r="H297" s="1">
        <f>VLOOKUP($B297,'1か月一覧'!$A:$AH,'2か月一覧'!H$1,FALSE)+VLOOKUP($C297,'1か月一覧'!$A:$AH,'2か月一覧'!H$1,FALSE)</f>
        <v>68417</v>
      </c>
      <c r="I297" s="1">
        <f>VLOOKUP($B297,'1か月一覧'!$A:$AH,'2か月一覧'!I$1,FALSE)+VLOOKUP($C297,'1か月一覧'!$A:$AH,'2か月一覧'!I$1,FALSE)</f>
        <v>69781</v>
      </c>
      <c r="J297" s="1">
        <f>VLOOKUP($B297,'1か月一覧'!$A:$AH,'2か月一覧'!J$1,FALSE)+VLOOKUP($C297,'1か月一覧'!$A:$AH,'2か月一覧'!J$1,FALSE)</f>
        <v>70815</v>
      </c>
      <c r="K297" s="1">
        <f>VLOOKUP($B297,'1か月一覧'!$A:$AH,'2か月一覧'!K$1,FALSE)+VLOOKUP($C297,'1か月一覧'!$A:$AH,'2か月一覧'!K$1,FALSE)</f>
        <v>100471</v>
      </c>
      <c r="L297" s="1">
        <f>VLOOKUP($B297,'1か月一覧'!$A:$AH,'2か月一覧'!L$1,FALSE)+VLOOKUP($C297,'1か月一覧'!$A:$AH,'2か月一覧'!L$1,FALSE)</f>
        <v>102671</v>
      </c>
      <c r="M297" s="1">
        <f>VLOOKUP($B297,'1か月一覧'!$A:$AH,'2か月一覧'!M$1,FALSE)+VLOOKUP($C297,'1か月一覧'!$A:$AH,'2か月一覧'!M$1,FALSE)</f>
        <v>266571</v>
      </c>
      <c r="N297" s="1">
        <f>VLOOKUP($B297,'1か月一覧'!$A:$AH,'2か月一覧'!N$1,FALSE)+VLOOKUP($C297,'1か月一覧'!$A:$AH,'2か月一覧'!N$1,FALSE)</f>
        <v>65903</v>
      </c>
      <c r="O297" s="1">
        <f>VLOOKUP($B297,'1か月一覧'!$A:$AH,'2か月一覧'!O$1,FALSE)+VLOOKUP($C297,'1か月一覧'!$A:$AH,'2か月一覧'!O$1,FALSE)</f>
        <v>58494</v>
      </c>
      <c r="P297" s="1">
        <f>VLOOKUP($B297,'1か月一覧'!$A:$AH,'2か月一覧'!P$1,FALSE)+VLOOKUP($C297,'1か月一覧'!$A:$AH,'2か月一覧'!P$1,FALSE)</f>
        <v>58494</v>
      </c>
      <c r="Q297" s="1">
        <f>VLOOKUP($B297,'1か月一覧'!$A:$AH,'2か月一覧'!Q$1,FALSE)+VLOOKUP($C297,'1か月一覧'!$A:$AH,'2か月一覧'!Q$1,FALSE)</f>
        <v>58494</v>
      </c>
      <c r="R297" s="1">
        <f>VLOOKUP($B297,'1か月一覧'!$A:$AH,'2か月一覧'!R$1,FALSE)+VLOOKUP($C297,'1か月一覧'!$A:$AH,'2か月一覧'!R$1,FALSE)</f>
        <v>62038</v>
      </c>
      <c r="S297" s="1">
        <f>VLOOKUP($B297,'1か月一覧'!$A:$AH,'2か月一覧'!S$1,FALSE)+VLOOKUP($C297,'1か月一覧'!$A:$AH,'2か月一覧'!S$1,FALSE)</f>
        <v>62198</v>
      </c>
      <c r="T297" s="1">
        <f>VLOOKUP($B297,'1か月一覧'!$A:$AH,'2か月一覧'!T$1,FALSE)+VLOOKUP($C297,'1か月一覧'!$A:$AH,'2か月一覧'!T$1,FALSE)</f>
        <v>63438</v>
      </c>
      <c r="U297" s="1">
        <f>VLOOKUP($B297,'1か月一覧'!$A:$AH,'2か月一覧'!U$1,FALSE)+VLOOKUP($C297,'1か月一覧'!$A:$AH,'2か月一覧'!U$1,FALSE)</f>
        <v>64378</v>
      </c>
      <c r="V297" s="1">
        <f>VLOOKUP($B297,'1か月一覧'!$A:$AH,'2か月一覧'!V$1,FALSE)+VLOOKUP($C297,'1か月一覧'!$A:$AH,'2か月一覧'!V$1,FALSE)</f>
        <v>91338</v>
      </c>
      <c r="W297" s="1">
        <f>VLOOKUP($B297,'1か月一覧'!$A:$AH,'2か月一覧'!W$1,FALSE)+VLOOKUP($C297,'1か月一覧'!$A:$AH,'2か月一覧'!W$1,FALSE)</f>
        <v>93338</v>
      </c>
      <c r="X297" s="1">
        <f>VLOOKUP($B297,'1か月一覧'!$A:$AH,'2か月一覧'!X$1,FALSE)+VLOOKUP($C297,'1か月一覧'!$A:$AH,'2か月一覧'!X$1,FALSE)</f>
        <v>242338</v>
      </c>
      <c r="Y297" s="1">
        <f>VLOOKUP($B297,'1か月一覧'!$A:$AH,'2か月一覧'!Y$1,FALSE)+VLOOKUP($C297,'1か月一覧'!$A:$AH,'2か月一覧'!Y$1,FALSE)</f>
        <v>59912</v>
      </c>
      <c r="Z297" s="1">
        <f>VLOOKUP($B297,'1か月一覧'!$A:$AH,'2か月一覧'!Z$1,FALSE)+VLOOKUP($C297,'1か月一覧'!$A:$AH,'2か月一覧'!Z$1,FALSE)</f>
        <v>5848</v>
      </c>
      <c r="AA297" s="1">
        <f>VLOOKUP($B297,'1か月一覧'!$A:$AH,'2か月一覧'!AA$1,FALSE)+VLOOKUP($C297,'1か月一覧'!$A:$AH,'2か月一覧'!AA$1,FALSE)</f>
        <v>5848</v>
      </c>
      <c r="AB297" s="1">
        <f>VLOOKUP($B297,'1か月一覧'!$A:$AH,'2か月一覧'!AB$1,FALSE)+VLOOKUP($C297,'1か月一覧'!$A:$AH,'2か月一覧'!AB$1,FALSE)</f>
        <v>5848</v>
      </c>
      <c r="AC297" s="1">
        <f>VLOOKUP($B297,'1か月一覧'!$A:$AH,'2か月一覧'!AC$1,FALSE)+VLOOKUP($C297,'1か月一覧'!$A:$AH,'2か月一覧'!AC$1,FALSE)</f>
        <v>6203</v>
      </c>
      <c r="AD297" s="1">
        <f>VLOOKUP($B297,'1か月一覧'!$A:$AH,'2か月一覧'!AD$1,FALSE)+VLOOKUP($C297,'1か月一覧'!$A:$AH,'2か月一覧'!AD$1,FALSE)</f>
        <v>6219</v>
      </c>
      <c r="AE297" s="1">
        <f>VLOOKUP($B297,'1か月一覧'!$A:$AH,'2か月一覧'!AE$1,FALSE)+VLOOKUP($C297,'1か月一覧'!$A:$AH,'2か月一覧'!AE$1,FALSE)</f>
        <v>6343</v>
      </c>
      <c r="AF297" s="1">
        <f>VLOOKUP($B297,'1か月一覧'!$A:$AH,'2か月一覧'!AF$1,FALSE)+VLOOKUP($C297,'1か月一覧'!$A:$AH,'2か月一覧'!AF$1,FALSE)</f>
        <v>6437</v>
      </c>
      <c r="AG297" s="1">
        <f>VLOOKUP($B297,'1か月一覧'!$A:$AH,'2か月一覧'!AG$1,FALSE)+VLOOKUP($C297,'1か月一覧'!$A:$AH,'2か月一覧'!AG$1,FALSE)</f>
        <v>9133</v>
      </c>
      <c r="AH297" s="1">
        <f>VLOOKUP($B297,'1か月一覧'!$A:$AH,'2か月一覧'!AH$1,FALSE)+VLOOKUP($C297,'1か月一覧'!$A:$AH,'2か月一覧'!AH$1,FALSE)</f>
        <v>9333</v>
      </c>
      <c r="AI297" s="1">
        <f>VLOOKUP($B297,'1か月一覧'!$A:$AH,'2か月一覧'!AI$1,FALSE)+VLOOKUP($C297,'1か月一覧'!$A:$AH,'2か月一覧'!AI$1,FALSE)</f>
        <v>24233</v>
      </c>
      <c r="AJ297" s="1">
        <f>VLOOKUP($B297,'1か月一覧'!$A:$AH,'2か月一覧'!AJ$1,FALSE)+VLOOKUP($C297,'1か月一覧'!$A:$AH,'2か月一覧'!AJ$1,FALSE)</f>
        <v>5991</v>
      </c>
    </row>
    <row r="298" spans="1:36">
      <c r="A298" s="1">
        <v>294</v>
      </c>
      <c r="B298" s="1">
        <f t="shared" si="11"/>
        <v>147</v>
      </c>
      <c r="C298" s="1">
        <f t="shared" si="12"/>
        <v>147</v>
      </c>
      <c r="D298" s="1">
        <f>VLOOKUP($B298,'1か月一覧'!$A:$AH,'2か月一覧'!D$1,FALSE)+VLOOKUP($C298,'1か月一覧'!$A:$AH,'2か月一覧'!D$1,FALSE)</f>
        <v>64580</v>
      </c>
      <c r="E298" s="1">
        <f>VLOOKUP($B298,'1か月一覧'!$A:$AH,'2か月一覧'!E$1,FALSE)+VLOOKUP($C298,'1か月一覧'!$A:$AH,'2か月一覧'!E$1,FALSE)</f>
        <v>64580</v>
      </c>
      <c r="F298" s="1">
        <f>VLOOKUP($B298,'1か月一覧'!$A:$AH,'2か月一覧'!F$1,FALSE)+VLOOKUP($C298,'1か月一覧'!$A:$AH,'2か月一覧'!F$1,FALSE)</f>
        <v>64580</v>
      </c>
      <c r="G298" s="1">
        <f>VLOOKUP($B298,'1か月一覧'!$A:$AH,'2か月一覧'!G$1,FALSE)+VLOOKUP($C298,'1か月一覧'!$A:$AH,'2か月一覧'!G$1,FALSE)</f>
        <v>68478</v>
      </c>
      <c r="H298" s="1">
        <f>VLOOKUP($B298,'1か月一覧'!$A:$AH,'2か月一覧'!H$1,FALSE)+VLOOKUP($C298,'1か月一覧'!$A:$AH,'2か月一覧'!H$1,FALSE)</f>
        <v>68654</v>
      </c>
      <c r="I298" s="1">
        <f>VLOOKUP($B298,'1か月一覧'!$A:$AH,'2か月一覧'!I$1,FALSE)+VLOOKUP($C298,'1か月一覧'!$A:$AH,'2か月一覧'!I$1,FALSE)</f>
        <v>70018</v>
      </c>
      <c r="J298" s="1">
        <f>VLOOKUP($B298,'1か月一覧'!$A:$AH,'2か月一覧'!J$1,FALSE)+VLOOKUP($C298,'1か月一覧'!$A:$AH,'2か月一覧'!J$1,FALSE)</f>
        <v>71052</v>
      </c>
      <c r="K298" s="1">
        <f>VLOOKUP($B298,'1か月一覧'!$A:$AH,'2か月一覧'!K$1,FALSE)+VLOOKUP($C298,'1か月一覧'!$A:$AH,'2か月一覧'!K$1,FALSE)</f>
        <v>100708</v>
      </c>
      <c r="L298" s="1">
        <f>VLOOKUP($B298,'1か月一覧'!$A:$AH,'2か月一覧'!L$1,FALSE)+VLOOKUP($C298,'1か月一覧'!$A:$AH,'2か月一覧'!L$1,FALSE)</f>
        <v>102908</v>
      </c>
      <c r="M298" s="1">
        <f>VLOOKUP($B298,'1か月一覧'!$A:$AH,'2か月一覧'!M$1,FALSE)+VLOOKUP($C298,'1か月一覧'!$A:$AH,'2か月一覧'!M$1,FALSE)</f>
        <v>266808</v>
      </c>
      <c r="N298" s="1">
        <f>VLOOKUP($B298,'1か月一覧'!$A:$AH,'2か月一覧'!N$1,FALSE)+VLOOKUP($C298,'1か月一覧'!$A:$AH,'2か月一覧'!N$1,FALSE)</f>
        <v>66158</v>
      </c>
      <c r="O298" s="1">
        <f>VLOOKUP($B298,'1か月一覧'!$A:$AH,'2か月一覧'!O$1,FALSE)+VLOOKUP($C298,'1か月一覧'!$A:$AH,'2か月一覧'!O$1,FALSE)</f>
        <v>58710</v>
      </c>
      <c r="P298" s="1">
        <f>VLOOKUP($B298,'1か月一覧'!$A:$AH,'2か月一覧'!P$1,FALSE)+VLOOKUP($C298,'1か月一覧'!$A:$AH,'2か月一覧'!P$1,FALSE)</f>
        <v>58710</v>
      </c>
      <c r="Q298" s="1">
        <f>VLOOKUP($B298,'1か月一覧'!$A:$AH,'2か月一覧'!Q$1,FALSE)+VLOOKUP($C298,'1か月一覧'!$A:$AH,'2か月一覧'!Q$1,FALSE)</f>
        <v>58710</v>
      </c>
      <c r="R298" s="1">
        <f>VLOOKUP($B298,'1か月一覧'!$A:$AH,'2か月一覧'!R$1,FALSE)+VLOOKUP($C298,'1か月一覧'!$A:$AH,'2か月一覧'!R$1,FALSE)</f>
        <v>62254</v>
      </c>
      <c r="S298" s="1">
        <f>VLOOKUP($B298,'1か月一覧'!$A:$AH,'2か月一覧'!S$1,FALSE)+VLOOKUP($C298,'1か月一覧'!$A:$AH,'2か月一覧'!S$1,FALSE)</f>
        <v>62414</v>
      </c>
      <c r="T298" s="1">
        <f>VLOOKUP($B298,'1か月一覧'!$A:$AH,'2か月一覧'!T$1,FALSE)+VLOOKUP($C298,'1か月一覧'!$A:$AH,'2か月一覧'!T$1,FALSE)</f>
        <v>63654</v>
      </c>
      <c r="U298" s="1">
        <f>VLOOKUP($B298,'1か月一覧'!$A:$AH,'2か月一覧'!U$1,FALSE)+VLOOKUP($C298,'1か月一覧'!$A:$AH,'2か月一覧'!U$1,FALSE)</f>
        <v>64594</v>
      </c>
      <c r="V298" s="1">
        <f>VLOOKUP($B298,'1か月一覧'!$A:$AH,'2か月一覧'!V$1,FALSE)+VLOOKUP($C298,'1か月一覧'!$A:$AH,'2か月一覧'!V$1,FALSE)</f>
        <v>91554</v>
      </c>
      <c r="W298" s="1">
        <f>VLOOKUP($B298,'1か月一覧'!$A:$AH,'2か月一覧'!W$1,FALSE)+VLOOKUP($C298,'1か月一覧'!$A:$AH,'2か月一覧'!W$1,FALSE)</f>
        <v>93554</v>
      </c>
      <c r="X298" s="1">
        <f>VLOOKUP($B298,'1か月一覧'!$A:$AH,'2か月一覧'!X$1,FALSE)+VLOOKUP($C298,'1か月一覧'!$A:$AH,'2か月一覧'!X$1,FALSE)</f>
        <v>242554</v>
      </c>
      <c r="Y298" s="1">
        <f>VLOOKUP($B298,'1か月一覧'!$A:$AH,'2か月一覧'!Y$1,FALSE)+VLOOKUP($C298,'1か月一覧'!$A:$AH,'2か月一覧'!Y$1,FALSE)</f>
        <v>60144</v>
      </c>
      <c r="Z298" s="1">
        <f>VLOOKUP($B298,'1か月一覧'!$A:$AH,'2か月一覧'!Z$1,FALSE)+VLOOKUP($C298,'1か月一覧'!$A:$AH,'2か月一覧'!Z$1,FALSE)</f>
        <v>5870</v>
      </c>
      <c r="AA298" s="1">
        <f>VLOOKUP($B298,'1か月一覧'!$A:$AH,'2か月一覧'!AA$1,FALSE)+VLOOKUP($C298,'1か月一覧'!$A:$AH,'2か月一覧'!AA$1,FALSE)</f>
        <v>5870</v>
      </c>
      <c r="AB298" s="1">
        <f>VLOOKUP($B298,'1か月一覧'!$A:$AH,'2か月一覧'!AB$1,FALSE)+VLOOKUP($C298,'1か月一覧'!$A:$AH,'2か月一覧'!AB$1,FALSE)</f>
        <v>5870</v>
      </c>
      <c r="AC298" s="1">
        <f>VLOOKUP($B298,'1か月一覧'!$A:$AH,'2か月一覧'!AC$1,FALSE)+VLOOKUP($C298,'1か月一覧'!$A:$AH,'2か月一覧'!AC$1,FALSE)</f>
        <v>6224</v>
      </c>
      <c r="AD298" s="1">
        <f>VLOOKUP($B298,'1か月一覧'!$A:$AH,'2か月一覧'!AD$1,FALSE)+VLOOKUP($C298,'1か月一覧'!$A:$AH,'2か月一覧'!AD$1,FALSE)</f>
        <v>6240</v>
      </c>
      <c r="AE298" s="1">
        <f>VLOOKUP($B298,'1か月一覧'!$A:$AH,'2か月一覧'!AE$1,FALSE)+VLOOKUP($C298,'1か月一覧'!$A:$AH,'2か月一覧'!AE$1,FALSE)</f>
        <v>6364</v>
      </c>
      <c r="AF298" s="1">
        <f>VLOOKUP($B298,'1か月一覧'!$A:$AH,'2か月一覧'!AF$1,FALSE)+VLOOKUP($C298,'1か月一覧'!$A:$AH,'2か月一覧'!AF$1,FALSE)</f>
        <v>6458</v>
      </c>
      <c r="AG298" s="1">
        <f>VLOOKUP($B298,'1か月一覧'!$A:$AH,'2か月一覧'!AG$1,FALSE)+VLOOKUP($C298,'1か月一覧'!$A:$AH,'2か月一覧'!AG$1,FALSE)</f>
        <v>9154</v>
      </c>
      <c r="AH298" s="1">
        <f>VLOOKUP($B298,'1か月一覧'!$A:$AH,'2か月一覧'!AH$1,FALSE)+VLOOKUP($C298,'1か月一覧'!$A:$AH,'2か月一覧'!AH$1,FALSE)</f>
        <v>9354</v>
      </c>
      <c r="AI298" s="1">
        <f>VLOOKUP($B298,'1か月一覧'!$A:$AH,'2か月一覧'!AI$1,FALSE)+VLOOKUP($C298,'1か月一覧'!$A:$AH,'2か月一覧'!AI$1,FALSE)</f>
        <v>24254</v>
      </c>
      <c r="AJ298" s="1">
        <f>VLOOKUP($B298,'1か月一覧'!$A:$AH,'2か月一覧'!AJ$1,FALSE)+VLOOKUP($C298,'1か月一覧'!$A:$AH,'2か月一覧'!AJ$1,FALSE)</f>
        <v>6014</v>
      </c>
    </row>
    <row r="299" spans="1:36">
      <c r="A299" s="1">
        <v>295</v>
      </c>
      <c r="B299" s="1">
        <f t="shared" si="11"/>
        <v>148</v>
      </c>
      <c r="C299" s="1">
        <f t="shared" si="12"/>
        <v>147</v>
      </c>
      <c r="D299" s="1">
        <f>VLOOKUP($B299,'1か月一覧'!$A:$AH,'2か月一覧'!D$1,FALSE)+VLOOKUP($C299,'1か月一覧'!$A:$AH,'2か月一覧'!D$1,FALSE)</f>
        <v>64818</v>
      </c>
      <c r="E299" s="1">
        <f>VLOOKUP($B299,'1か月一覧'!$A:$AH,'2か月一覧'!E$1,FALSE)+VLOOKUP($C299,'1か月一覧'!$A:$AH,'2か月一覧'!E$1,FALSE)</f>
        <v>64818</v>
      </c>
      <c r="F299" s="1">
        <f>VLOOKUP($B299,'1か月一覧'!$A:$AH,'2か月一覧'!F$1,FALSE)+VLOOKUP($C299,'1か月一覧'!$A:$AH,'2か月一覧'!F$1,FALSE)</f>
        <v>64818</v>
      </c>
      <c r="G299" s="1">
        <f>VLOOKUP($B299,'1か月一覧'!$A:$AH,'2か月一覧'!G$1,FALSE)+VLOOKUP($C299,'1か月一覧'!$A:$AH,'2か月一覧'!G$1,FALSE)</f>
        <v>68716</v>
      </c>
      <c r="H299" s="1">
        <f>VLOOKUP($B299,'1か月一覧'!$A:$AH,'2か月一覧'!H$1,FALSE)+VLOOKUP($C299,'1か月一覧'!$A:$AH,'2か月一覧'!H$1,FALSE)</f>
        <v>68892</v>
      </c>
      <c r="I299" s="1">
        <f>VLOOKUP($B299,'1か月一覧'!$A:$AH,'2か月一覧'!I$1,FALSE)+VLOOKUP($C299,'1か月一覧'!$A:$AH,'2か月一覧'!I$1,FALSE)</f>
        <v>70256</v>
      </c>
      <c r="J299" s="1">
        <f>VLOOKUP($B299,'1か月一覧'!$A:$AH,'2か月一覧'!J$1,FALSE)+VLOOKUP($C299,'1か月一覧'!$A:$AH,'2か月一覧'!J$1,FALSE)</f>
        <v>71290</v>
      </c>
      <c r="K299" s="1">
        <f>VLOOKUP($B299,'1か月一覧'!$A:$AH,'2か月一覧'!K$1,FALSE)+VLOOKUP($C299,'1か月一覧'!$A:$AH,'2か月一覧'!K$1,FALSE)</f>
        <v>100946</v>
      </c>
      <c r="L299" s="1">
        <f>VLOOKUP($B299,'1か月一覧'!$A:$AH,'2か月一覧'!L$1,FALSE)+VLOOKUP($C299,'1か月一覧'!$A:$AH,'2か月一覧'!L$1,FALSE)</f>
        <v>103146</v>
      </c>
      <c r="M299" s="1">
        <f>VLOOKUP($B299,'1か月一覧'!$A:$AH,'2か月一覧'!M$1,FALSE)+VLOOKUP($C299,'1か月一覧'!$A:$AH,'2か月一覧'!M$1,FALSE)</f>
        <v>267046</v>
      </c>
      <c r="N299" s="1">
        <f>VLOOKUP($B299,'1か月一覧'!$A:$AH,'2か月一覧'!N$1,FALSE)+VLOOKUP($C299,'1か月一覧'!$A:$AH,'2か月一覧'!N$1,FALSE)</f>
        <v>66413</v>
      </c>
      <c r="O299" s="1">
        <f>VLOOKUP($B299,'1か月一覧'!$A:$AH,'2か月一覧'!O$1,FALSE)+VLOOKUP($C299,'1か月一覧'!$A:$AH,'2か月一覧'!O$1,FALSE)</f>
        <v>58926</v>
      </c>
      <c r="P299" s="1">
        <f>VLOOKUP($B299,'1か月一覧'!$A:$AH,'2か月一覧'!P$1,FALSE)+VLOOKUP($C299,'1か月一覧'!$A:$AH,'2か月一覧'!P$1,FALSE)</f>
        <v>58926</v>
      </c>
      <c r="Q299" s="1">
        <f>VLOOKUP($B299,'1か月一覧'!$A:$AH,'2か月一覧'!Q$1,FALSE)+VLOOKUP($C299,'1か月一覧'!$A:$AH,'2か月一覧'!Q$1,FALSE)</f>
        <v>58926</v>
      </c>
      <c r="R299" s="1">
        <f>VLOOKUP($B299,'1か月一覧'!$A:$AH,'2か月一覧'!R$1,FALSE)+VLOOKUP($C299,'1か月一覧'!$A:$AH,'2か月一覧'!R$1,FALSE)</f>
        <v>62470</v>
      </c>
      <c r="S299" s="1">
        <f>VLOOKUP($B299,'1か月一覧'!$A:$AH,'2か月一覧'!S$1,FALSE)+VLOOKUP($C299,'1か月一覧'!$A:$AH,'2か月一覧'!S$1,FALSE)</f>
        <v>62630</v>
      </c>
      <c r="T299" s="1">
        <f>VLOOKUP($B299,'1か月一覧'!$A:$AH,'2か月一覧'!T$1,FALSE)+VLOOKUP($C299,'1か月一覧'!$A:$AH,'2か月一覧'!T$1,FALSE)</f>
        <v>63870</v>
      </c>
      <c r="U299" s="1">
        <f>VLOOKUP($B299,'1か月一覧'!$A:$AH,'2か月一覧'!U$1,FALSE)+VLOOKUP($C299,'1か月一覧'!$A:$AH,'2か月一覧'!U$1,FALSE)</f>
        <v>64810</v>
      </c>
      <c r="V299" s="1">
        <f>VLOOKUP($B299,'1か月一覧'!$A:$AH,'2か月一覧'!V$1,FALSE)+VLOOKUP($C299,'1か月一覧'!$A:$AH,'2か月一覧'!V$1,FALSE)</f>
        <v>91770</v>
      </c>
      <c r="W299" s="1">
        <f>VLOOKUP($B299,'1か月一覧'!$A:$AH,'2か月一覧'!W$1,FALSE)+VLOOKUP($C299,'1か月一覧'!$A:$AH,'2か月一覧'!W$1,FALSE)</f>
        <v>93770</v>
      </c>
      <c r="X299" s="1">
        <f>VLOOKUP($B299,'1か月一覧'!$A:$AH,'2か月一覧'!X$1,FALSE)+VLOOKUP($C299,'1か月一覧'!$A:$AH,'2か月一覧'!X$1,FALSE)</f>
        <v>242770</v>
      </c>
      <c r="Y299" s="1">
        <f>VLOOKUP($B299,'1か月一覧'!$A:$AH,'2か月一覧'!Y$1,FALSE)+VLOOKUP($C299,'1か月一覧'!$A:$AH,'2か月一覧'!Y$1,FALSE)</f>
        <v>60376</v>
      </c>
      <c r="Z299" s="1">
        <f>VLOOKUP($B299,'1か月一覧'!$A:$AH,'2か月一覧'!Z$1,FALSE)+VLOOKUP($C299,'1か月一覧'!$A:$AH,'2か月一覧'!Z$1,FALSE)</f>
        <v>5892</v>
      </c>
      <c r="AA299" s="1">
        <f>VLOOKUP($B299,'1か月一覧'!$A:$AH,'2か月一覧'!AA$1,FALSE)+VLOOKUP($C299,'1か月一覧'!$A:$AH,'2か月一覧'!AA$1,FALSE)</f>
        <v>5892</v>
      </c>
      <c r="AB299" s="1">
        <f>VLOOKUP($B299,'1か月一覧'!$A:$AH,'2か月一覧'!AB$1,FALSE)+VLOOKUP($C299,'1か月一覧'!$A:$AH,'2か月一覧'!AB$1,FALSE)</f>
        <v>5892</v>
      </c>
      <c r="AC299" s="1">
        <f>VLOOKUP($B299,'1か月一覧'!$A:$AH,'2か月一覧'!AC$1,FALSE)+VLOOKUP($C299,'1か月一覧'!$A:$AH,'2か月一覧'!AC$1,FALSE)</f>
        <v>6246</v>
      </c>
      <c r="AD299" s="1">
        <f>VLOOKUP($B299,'1か月一覧'!$A:$AH,'2か月一覧'!AD$1,FALSE)+VLOOKUP($C299,'1か月一覧'!$A:$AH,'2か月一覧'!AD$1,FALSE)</f>
        <v>6262</v>
      </c>
      <c r="AE299" s="1">
        <f>VLOOKUP($B299,'1か月一覧'!$A:$AH,'2か月一覧'!AE$1,FALSE)+VLOOKUP($C299,'1か月一覧'!$A:$AH,'2か月一覧'!AE$1,FALSE)</f>
        <v>6386</v>
      </c>
      <c r="AF299" s="1">
        <f>VLOOKUP($B299,'1か月一覧'!$A:$AH,'2か月一覧'!AF$1,FALSE)+VLOOKUP($C299,'1か月一覧'!$A:$AH,'2か月一覧'!AF$1,FALSE)</f>
        <v>6480</v>
      </c>
      <c r="AG299" s="1">
        <f>VLOOKUP($B299,'1か月一覧'!$A:$AH,'2か月一覧'!AG$1,FALSE)+VLOOKUP($C299,'1か月一覧'!$A:$AH,'2か月一覧'!AG$1,FALSE)</f>
        <v>9176</v>
      </c>
      <c r="AH299" s="1">
        <f>VLOOKUP($B299,'1か月一覧'!$A:$AH,'2か月一覧'!AH$1,FALSE)+VLOOKUP($C299,'1か月一覧'!$A:$AH,'2か月一覧'!AH$1,FALSE)</f>
        <v>9376</v>
      </c>
      <c r="AI299" s="1">
        <f>VLOOKUP($B299,'1か月一覧'!$A:$AH,'2か月一覧'!AI$1,FALSE)+VLOOKUP($C299,'1か月一覧'!$A:$AH,'2か月一覧'!AI$1,FALSE)</f>
        <v>24276</v>
      </c>
      <c r="AJ299" s="1">
        <f>VLOOKUP($B299,'1か月一覧'!$A:$AH,'2か月一覧'!AJ$1,FALSE)+VLOOKUP($C299,'1か月一覧'!$A:$AH,'2か月一覧'!AJ$1,FALSE)</f>
        <v>6037</v>
      </c>
    </row>
    <row r="300" spans="1:36">
      <c r="A300" s="1">
        <v>296</v>
      </c>
      <c r="B300" s="1">
        <f t="shared" si="11"/>
        <v>148</v>
      </c>
      <c r="C300" s="1">
        <f t="shared" si="12"/>
        <v>148</v>
      </c>
      <c r="D300" s="1">
        <f>VLOOKUP($B300,'1か月一覧'!$A:$AH,'2か月一覧'!D$1,FALSE)+VLOOKUP($C300,'1か月一覧'!$A:$AH,'2か月一覧'!D$1,FALSE)</f>
        <v>65056</v>
      </c>
      <c r="E300" s="1">
        <f>VLOOKUP($B300,'1か月一覧'!$A:$AH,'2か月一覧'!E$1,FALSE)+VLOOKUP($C300,'1か月一覧'!$A:$AH,'2か月一覧'!E$1,FALSE)</f>
        <v>65056</v>
      </c>
      <c r="F300" s="1">
        <f>VLOOKUP($B300,'1か月一覧'!$A:$AH,'2か月一覧'!F$1,FALSE)+VLOOKUP($C300,'1か月一覧'!$A:$AH,'2か月一覧'!F$1,FALSE)</f>
        <v>65056</v>
      </c>
      <c r="G300" s="1">
        <f>VLOOKUP($B300,'1か月一覧'!$A:$AH,'2か月一覧'!G$1,FALSE)+VLOOKUP($C300,'1か月一覧'!$A:$AH,'2か月一覧'!G$1,FALSE)</f>
        <v>68954</v>
      </c>
      <c r="H300" s="1">
        <f>VLOOKUP($B300,'1か月一覧'!$A:$AH,'2か月一覧'!H$1,FALSE)+VLOOKUP($C300,'1か月一覧'!$A:$AH,'2か月一覧'!H$1,FALSE)</f>
        <v>69130</v>
      </c>
      <c r="I300" s="1">
        <f>VLOOKUP($B300,'1か月一覧'!$A:$AH,'2か月一覧'!I$1,FALSE)+VLOOKUP($C300,'1か月一覧'!$A:$AH,'2か月一覧'!I$1,FALSE)</f>
        <v>70494</v>
      </c>
      <c r="J300" s="1">
        <f>VLOOKUP($B300,'1か月一覧'!$A:$AH,'2か月一覧'!J$1,FALSE)+VLOOKUP($C300,'1か月一覧'!$A:$AH,'2か月一覧'!J$1,FALSE)</f>
        <v>71528</v>
      </c>
      <c r="K300" s="1">
        <f>VLOOKUP($B300,'1か月一覧'!$A:$AH,'2か月一覧'!K$1,FALSE)+VLOOKUP($C300,'1か月一覧'!$A:$AH,'2か月一覧'!K$1,FALSE)</f>
        <v>101184</v>
      </c>
      <c r="L300" s="1">
        <f>VLOOKUP($B300,'1か月一覧'!$A:$AH,'2か月一覧'!L$1,FALSE)+VLOOKUP($C300,'1か月一覧'!$A:$AH,'2か月一覧'!L$1,FALSE)</f>
        <v>103384</v>
      </c>
      <c r="M300" s="1">
        <f>VLOOKUP($B300,'1か月一覧'!$A:$AH,'2か月一覧'!M$1,FALSE)+VLOOKUP($C300,'1か月一覧'!$A:$AH,'2か月一覧'!M$1,FALSE)</f>
        <v>267284</v>
      </c>
      <c r="N300" s="1">
        <f>VLOOKUP($B300,'1か月一覧'!$A:$AH,'2か月一覧'!N$1,FALSE)+VLOOKUP($C300,'1か月一覧'!$A:$AH,'2か月一覧'!N$1,FALSE)</f>
        <v>66668</v>
      </c>
      <c r="O300" s="1">
        <f>VLOOKUP($B300,'1か月一覧'!$A:$AH,'2か月一覧'!O$1,FALSE)+VLOOKUP($C300,'1か月一覧'!$A:$AH,'2か月一覧'!O$1,FALSE)</f>
        <v>59142</v>
      </c>
      <c r="P300" s="1">
        <f>VLOOKUP($B300,'1か月一覧'!$A:$AH,'2か月一覧'!P$1,FALSE)+VLOOKUP($C300,'1か月一覧'!$A:$AH,'2か月一覧'!P$1,FALSE)</f>
        <v>59142</v>
      </c>
      <c r="Q300" s="1">
        <f>VLOOKUP($B300,'1か月一覧'!$A:$AH,'2か月一覧'!Q$1,FALSE)+VLOOKUP($C300,'1か月一覧'!$A:$AH,'2か月一覧'!Q$1,FALSE)</f>
        <v>59142</v>
      </c>
      <c r="R300" s="1">
        <f>VLOOKUP($B300,'1か月一覧'!$A:$AH,'2か月一覧'!R$1,FALSE)+VLOOKUP($C300,'1か月一覧'!$A:$AH,'2か月一覧'!R$1,FALSE)</f>
        <v>62686</v>
      </c>
      <c r="S300" s="1">
        <f>VLOOKUP($B300,'1か月一覧'!$A:$AH,'2か月一覧'!S$1,FALSE)+VLOOKUP($C300,'1か月一覧'!$A:$AH,'2か月一覧'!S$1,FALSE)</f>
        <v>62846</v>
      </c>
      <c r="T300" s="1">
        <f>VLOOKUP($B300,'1か月一覧'!$A:$AH,'2か月一覧'!T$1,FALSE)+VLOOKUP($C300,'1か月一覧'!$A:$AH,'2か月一覧'!T$1,FALSE)</f>
        <v>64086</v>
      </c>
      <c r="U300" s="1">
        <f>VLOOKUP($B300,'1か月一覧'!$A:$AH,'2か月一覧'!U$1,FALSE)+VLOOKUP($C300,'1か月一覧'!$A:$AH,'2か月一覧'!U$1,FALSE)</f>
        <v>65026</v>
      </c>
      <c r="V300" s="1">
        <f>VLOOKUP($B300,'1か月一覧'!$A:$AH,'2か月一覧'!V$1,FALSE)+VLOOKUP($C300,'1か月一覧'!$A:$AH,'2か月一覧'!V$1,FALSE)</f>
        <v>91986</v>
      </c>
      <c r="W300" s="1">
        <f>VLOOKUP($B300,'1か月一覧'!$A:$AH,'2か月一覧'!W$1,FALSE)+VLOOKUP($C300,'1か月一覧'!$A:$AH,'2か月一覧'!W$1,FALSE)</f>
        <v>93986</v>
      </c>
      <c r="X300" s="1">
        <f>VLOOKUP($B300,'1か月一覧'!$A:$AH,'2か月一覧'!X$1,FALSE)+VLOOKUP($C300,'1か月一覧'!$A:$AH,'2か月一覧'!X$1,FALSE)</f>
        <v>242986</v>
      </c>
      <c r="Y300" s="1">
        <f>VLOOKUP($B300,'1か月一覧'!$A:$AH,'2か月一覧'!Y$1,FALSE)+VLOOKUP($C300,'1か月一覧'!$A:$AH,'2か月一覧'!Y$1,FALSE)</f>
        <v>60608</v>
      </c>
      <c r="Z300" s="1">
        <f>VLOOKUP($B300,'1か月一覧'!$A:$AH,'2か月一覧'!Z$1,FALSE)+VLOOKUP($C300,'1か月一覧'!$A:$AH,'2か月一覧'!Z$1,FALSE)</f>
        <v>5914</v>
      </c>
      <c r="AA300" s="1">
        <f>VLOOKUP($B300,'1か月一覧'!$A:$AH,'2か月一覧'!AA$1,FALSE)+VLOOKUP($C300,'1か月一覧'!$A:$AH,'2か月一覧'!AA$1,FALSE)</f>
        <v>5914</v>
      </c>
      <c r="AB300" s="1">
        <f>VLOOKUP($B300,'1か月一覧'!$A:$AH,'2か月一覧'!AB$1,FALSE)+VLOOKUP($C300,'1か月一覧'!$A:$AH,'2か月一覧'!AB$1,FALSE)</f>
        <v>5914</v>
      </c>
      <c r="AC300" s="1">
        <f>VLOOKUP($B300,'1か月一覧'!$A:$AH,'2か月一覧'!AC$1,FALSE)+VLOOKUP($C300,'1か月一覧'!$A:$AH,'2か月一覧'!AC$1,FALSE)</f>
        <v>6268</v>
      </c>
      <c r="AD300" s="1">
        <f>VLOOKUP($B300,'1か月一覧'!$A:$AH,'2か月一覧'!AD$1,FALSE)+VLOOKUP($C300,'1か月一覧'!$A:$AH,'2か月一覧'!AD$1,FALSE)</f>
        <v>6284</v>
      </c>
      <c r="AE300" s="1">
        <f>VLOOKUP($B300,'1か月一覧'!$A:$AH,'2か月一覧'!AE$1,FALSE)+VLOOKUP($C300,'1か月一覧'!$A:$AH,'2か月一覧'!AE$1,FALSE)</f>
        <v>6408</v>
      </c>
      <c r="AF300" s="1">
        <f>VLOOKUP($B300,'1か月一覧'!$A:$AH,'2か月一覧'!AF$1,FALSE)+VLOOKUP($C300,'1か月一覧'!$A:$AH,'2か月一覧'!AF$1,FALSE)</f>
        <v>6502</v>
      </c>
      <c r="AG300" s="1">
        <f>VLOOKUP($B300,'1か月一覧'!$A:$AH,'2か月一覧'!AG$1,FALSE)+VLOOKUP($C300,'1か月一覧'!$A:$AH,'2か月一覧'!AG$1,FALSE)</f>
        <v>9198</v>
      </c>
      <c r="AH300" s="1">
        <f>VLOOKUP($B300,'1か月一覧'!$A:$AH,'2か月一覧'!AH$1,FALSE)+VLOOKUP($C300,'1か月一覧'!$A:$AH,'2か月一覧'!AH$1,FALSE)</f>
        <v>9398</v>
      </c>
      <c r="AI300" s="1">
        <f>VLOOKUP($B300,'1か月一覧'!$A:$AH,'2か月一覧'!AI$1,FALSE)+VLOOKUP($C300,'1か月一覧'!$A:$AH,'2か月一覧'!AI$1,FALSE)</f>
        <v>24298</v>
      </c>
      <c r="AJ300" s="1">
        <f>VLOOKUP($B300,'1か月一覧'!$A:$AH,'2か月一覧'!AJ$1,FALSE)+VLOOKUP($C300,'1か月一覧'!$A:$AH,'2か月一覧'!AJ$1,FALSE)</f>
        <v>6060</v>
      </c>
    </row>
    <row r="301" spans="1:36">
      <c r="A301" s="1">
        <v>297</v>
      </c>
      <c r="B301" s="1">
        <f t="shared" si="11"/>
        <v>149</v>
      </c>
      <c r="C301" s="1">
        <f t="shared" si="12"/>
        <v>148</v>
      </c>
      <c r="D301" s="1">
        <f>VLOOKUP($B301,'1か月一覧'!$A:$AH,'2か月一覧'!D$1,FALSE)+VLOOKUP($C301,'1か月一覧'!$A:$AH,'2か月一覧'!D$1,FALSE)</f>
        <v>65293</v>
      </c>
      <c r="E301" s="1">
        <f>VLOOKUP($B301,'1か月一覧'!$A:$AH,'2か月一覧'!E$1,FALSE)+VLOOKUP($C301,'1か月一覧'!$A:$AH,'2か月一覧'!E$1,FALSE)</f>
        <v>65293</v>
      </c>
      <c r="F301" s="1">
        <f>VLOOKUP($B301,'1か月一覧'!$A:$AH,'2か月一覧'!F$1,FALSE)+VLOOKUP($C301,'1か月一覧'!$A:$AH,'2か月一覧'!F$1,FALSE)</f>
        <v>65293</v>
      </c>
      <c r="G301" s="1">
        <f>VLOOKUP($B301,'1か月一覧'!$A:$AH,'2か月一覧'!G$1,FALSE)+VLOOKUP($C301,'1か月一覧'!$A:$AH,'2か月一覧'!G$1,FALSE)</f>
        <v>69191</v>
      </c>
      <c r="H301" s="1">
        <f>VLOOKUP($B301,'1か月一覧'!$A:$AH,'2か月一覧'!H$1,FALSE)+VLOOKUP($C301,'1か月一覧'!$A:$AH,'2か月一覧'!H$1,FALSE)</f>
        <v>69367</v>
      </c>
      <c r="I301" s="1">
        <f>VLOOKUP($B301,'1か月一覧'!$A:$AH,'2か月一覧'!I$1,FALSE)+VLOOKUP($C301,'1か月一覧'!$A:$AH,'2か月一覧'!I$1,FALSE)</f>
        <v>70731</v>
      </c>
      <c r="J301" s="1">
        <f>VLOOKUP($B301,'1か月一覧'!$A:$AH,'2か月一覧'!J$1,FALSE)+VLOOKUP($C301,'1か月一覧'!$A:$AH,'2か月一覧'!J$1,FALSE)</f>
        <v>71765</v>
      </c>
      <c r="K301" s="1">
        <f>VLOOKUP($B301,'1か月一覧'!$A:$AH,'2か月一覧'!K$1,FALSE)+VLOOKUP($C301,'1か月一覧'!$A:$AH,'2か月一覧'!K$1,FALSE)</f>
        <v>101421</v>
      </c>
      <c r="L301" s="1">
        <f>VLOOKUP($B301,'1か月一覧'!$A:$AH,'2か月一覧'!L$1,FALSE)+VLOOKUP($C301,'1か月一覧'!$A:$AH,'2か月一覧'!L$1,FALSE)</f>
        <v>103621</v>
      </c>
      <c r="M301" s="1">
        <f>VLOOKUP($B301,'1か月一覧'!$A:$AH,'2か月一覧'!M$1,FALSE)+VLOOKUP($C301,'1か月一覧'!$A:$AH,'2か月一覧'!M$1,FALSE)</f>
        <v>267521</v>
      </c>
      <c r="N301" s="1">
        <f>VLOOKUP($B301,'1か月一覧'!$A:$AH,'2か月一覧'!N$1,FALSE)+VLOOKUP($C301,'1か月一覧'!$A:$AH,'2か月一覧'!N$1,FALSE)</f>
        <v>66923</v>
      </c>
      <c r="O301" s="1">
        <f>VLOOKUP($B301,'1か月一覧'!$A:$AH,'2か月一覧'!O$1,FALSE)+VLOOKUP($C301,'1か月一覧'!$A:$AH,'2か月一覧'!O$1,FALSE)</f>
        <v>59358</v>
      </c>
      <c r="P301" s="1">
        <f>VLOOKUP($B301,'1か月一覧'!$A:$AH,'2か月一覧'!P$1,FALSE)+VLOOKUP($C301,'1か月一覧'!$A:$AH,'2か月一覧'!P$1,FALSE)</f>
        <v>59358</v>
      </c>
      <c r="Q301" s="1">
        <f>VLOOKUP($B301,'1か月一覧'!$A:$AH,'2か月一覧'!Q$1,FALSE)+VLOOKUP($C301,'1か月一覧'!$A:$AH,'2か月一覧'!Q$1,FALSE)</f>
        <v>59358</v>
      </c>
      <c r="R301" s="1">
        <f>VLOOKUP($B301,'1か月一覧'!$A:$AH,'2か月一覧'!R$1,FALSE)+VLOOKUP($C301,'1か月一覧'!$A:$AH,'2か月一覧'!R$1,FALSE)</f>
        <v>62902</v>
      </c>
      <c r="S301" s="1">
        <f>VLOOKUP($B301,'1か月一覧'!$A:$AH,'2か月一覧'!S$1,FALSE)+VLOOKUP($C301,'1か月一覧'!$A:$AH,'2か月一覧'!S$1,FALSE)</f>
        <v>63062</v>
      </c>
      <c r="T301" s="1">
        <f>VLOOKUP($B301,'1か月一覧'!$A:$AH,'2か月一覧'!T$1,FALSE)+VLOOKUP($C301,'1か月一覧'!$A:$AH,'2か月一覧'!T$1,FALSE)</f>
        <v>64302</v>
      </c>
      <c r="U301" s="1">
        <f>VLOOKUP($B301,'1か月一覧'!$A:$AH,'2か月一覧'!U$1,FALSE)+VLOOKUP($C301,'1か月一覧'!$A:$AH,'2か月一覧'!U$1,FALSE)</f>
        <v>65242</v>
      </c>
      <c r="V301" s="1">
        <f>VLOOKUP($B301,'1か月一覧'!$A:$AH,'2か月一覧'!V$1,FALSE)+VLOOKUP($C301,'1か月一覧'!$A:$AH,'2か月一覧'!V$1,FALSE)</f>
        <v>92202</v>
      </c>
      <c r="W301" s="1">
        <f>VLOOKUP($B301,'1か月一覧'!$A:$AH,'2か月一覧'!W$1,FALSE)+VLOOKUP($C301,'1か月一覧'!$A:$AH,'2か月一覧'!W$1,FALSE)</f>
        <v>94202</v>
      </c>
      <c r="X301" s="1">
        <f>VLOOKUP($B301,'1か月一覧'!$A:$AH,'2か月一覧'!X$1,FALSE)+VLOOKUP($C301,'1か月一覧'!$A:$AH,'2か月一覧'!X$1,FALSE)</f>
        <v>243202</v>
      </c>
      <c r="Y301" s="1">
        <f>VLOOKUP($B301,'1か月一覧'!$A:$AH,'2か月一覧'!Y$1,FALSE)+VLOOKUP($C301,'1か月一覧'!$A:$AH,'2か月一覧'!Y$1,FALSE)</f>
        <v>60840</v>
      </c>
      <c r="Z301" s="1">
        <f>VLOOKUP($B301,'1か月一覧'!$A:$AH,'2か月一覧'!Z$1,FALSE)+VLOOKUP($C301,'1か月一覧'!$A:$AH,'2か月一覧'!Z$1,FALSE)</f>
        <v>5935</v>
      </c>
      <c r="AA301" s="1">
        <f>VLOOKUP($B301,'1か月一覧'!$A:$AH,'2か月一覧'!AA$1,FALSE)+VLOOKUP($C301,'1か月一覧'!$A:$AH,'2か月一覧'!AA$1,FALSE)</f>
        <v>5935</v>
      </c>
      <c r="AB301" s="1">
        <f>VLOOKUP($B301,'1か月一覧'!$A:$AH,'2か月一覧'!AB$1,FALSE)+VLOOKUP($C301,'1か月一覧'!$A:$AH,'2か月一覧'!AB$1,FALSE)</f>
        <v>5935</v>
      </c>
      <c r="AC301" s="1">
        <f>VLOOKUP($B301,'1か月一覧'!$A:$AH,'2か月一覧'!AC$1,FALSE)+VLOOKUP($C301,'1か月一覧'!$A:$AH,'2か月一覧'!AC$1,FALSE)</f>
        <v>6289</v>
      </c>
      <c r="AD301" s="1">
        <f>VLOOKUP($B301,'1か月一覧'!$A:$AH,'2か月一覧'!AD$1,FALSE)+VLOOKUP($C301,'1か月一覧'!$A:$AH,'2か月一覧'!AD$1,FALSE)</f>
        <v>6305</v>
      </c>
      <c r="AE301" s="1">
        <f>VLOOKUP($B301,'1か月一覧'!$A:$AH,'2か月一覧'!AE$1,FALSE)+VLOOKUP($C301,'1か月一覧'!$A:$AH,'2か月一覧'!AE$1,FALSE)</f>
        <v>6429</v>
      </c>
      <c r="AF301" s="1">
        <f>VLOOKUP($B301,'1か月一覧'!$A:$AH,'2か月一覧'!AF$1,FALSE)+VLOOKUP($C301,'1か月一覧'!$A:$AH,'2か月一覧'!AF$1,FALSE)</f>
        <v>6523</v>
      </c>
      <c r="AG301" s="1">
        <f>VLOOKUP($B301,'1か月一覧'!$A:$AH,'2か月一覧'!AG$1,FALSE)+VLOOKUP($C301,'1か月一覧'!$A:$AH,'2か月一覧'!AG$1,FALSE)</f>
        <v>9219</v>
      </c>
      <c r="AH301" s="1">
        <f>VLOOKUP($B301,'1か月一覧'!$A:$AH,'2か月一覧'!AH$1,FALSE)+VLOOKUP($C301,'1か月一覧'!$A:$AH,'2か月一覧'!AH$1,FALSE)</f>
        <v>9419</v>
      </c>
      <c r="AI301" s="1">
        <f>VLOOKUP($B301,'1か月一覧'!$A:$AH,'2か月一覧'!AI$1,FALSE)+VLOOKUP($C301,'1か月一覧'!$A:$AH,'2か月一覧'!AI$1,FALSE)</f>
        <v>24319</v>
      </c>
      <c r="AJ301" s="1">
        <f>VLOOKUP($B301,'1か月一覧'!$A:$AH,'2か月一覧'!AJ$1,FALSE)+VLOOKUP($C301,'1か月一覧'!$A:$AH,'2か月一覧'!AJ$1,FALSE)</f>
        <v>6083</v>
      </c>
    </row>
    <row r="302" spans="1:36">
      <c r="A302" s="1">
        <v>298</v>
      </c>
      <c r="B302" s="1">
        <f t="shared" si="11"/>
        <v>149</v>
      </c>
      <c r="C302" s="1">
        <f t="shared" si="12"/>
        <v>149</v>
      </c>
      <c r="D302" s="1">
        <f>VLOOKUP($B302,'1か月一覧'!$A:$AH,'2か月一覧'!D$1,FALSE)+VLOOKUP($C302,'1か月一覧'!$A:$AH,'2か月一覧'!D$1,FALSE)</f>
        <v>65530</v>
      </c>
      <c r="E302" s="1">
        <f>VLOOKUP($B302,'1か月一覧'!$A:$AH,'2か月一覧'!E$1,FALSE)+VLOOKUP($C302,'1か月一覧'!$A:$AH,'2か月一覧'!E$1,FALSE)</f>
        <v>65530</v>
      </c>
      <c r="F302" s="1">
        <f>VLOOKUP($B302,'1か月一覧'!$A:$AH,'2か月一覧'!F$1,FALSE)+VLOOKUP($C302,'1か月一覧'!$A:$AH,'2か月一覧'!F$1,FALSE)</f>
        <v>65530</v>
      </c>
      <c r="G302" s="1">
        <f>VLOOKUP($B302,'1か月一覧'!$A:$AH,'2か月一覧'!G$1,FALSE)+VLOOKUP($C302,'1か月一覧'!$A:$AH,'2か月一覧'!G$1,FALSE)</f>
        <v>69428</v>
      </c>
      <c r="H302" s="1">
        <f>VLOOKUP($B302,'1か月一覧'!$A:$AH,'2か月一覧'!H$1,FALSE)+VLOOKUP($C302,'1か月一覧'!$A:$AH,'2か月一覧'!H$1,FALSE)</f>
        <v>69604</v>
      </c>
      <c r="I302" s="1">
        <f>VLOOKUP($B302,'1か月一覧'!$A:$AH,'2か月一覧'!I$1,FALSE)+VLOOKUP($C302,'1か月一覧'!$A:$AH,'2か月一覧'!I$1,FALSE)</f>
        <v>70968</v>
      </c>
      <c r="J302" s="1">
        <f>VLOOKUP($B302,'1か月一覧'!$A:$AH,'2か月一覧'!J$1,FALSE)+VLOOKUP($C302,'1か月一覧'!$A:$AH,'2か月一覧'!J$1,FALSE)</f>
        <v>72002</v>
      </c>
      <c r="K302" s="1">
        <f>VLOOKUP($B302,'1か月一覧'!$A:$AH,'2か月一覧'!K$1,FALSE)+VLOOKUP($C302,'1か月一覧'!$A:$AH,'2か月一覧'!K$1,FALSE)</f>
        <v>101658</v>
      </c>
      <c r="L302" s="1">
        <f>VLOOKUP($B302,'1か月一覧'!$A:$AH,'2か月一覧'!L$1,FALSE)+VLOOKUP($C302,'1か月一覧'!$A:$AH,'2か月一覧'!L$1,FALSE)</f>
        <v>103858</v>
      </c>
      <c r="M302" s="1">
        <f>VLOOKUP($B302,'1か月一覧'!$A:$AH,'2か月一覧'!M$1,FALSE)+VLOOKUP($C302,'1か月一覧'!$A:$AH,'2か月一覧'!M$1,FALSE)</f>
        <v>267758</v>
      </c>
      <c r="N302" s="1">
        <f>VLOOKUP($B302,'1か月一覧'!$A:$AH,'2か月一覧'!N$1,FALSE)+VLOOKUP($C302,'1か月一覧'!$A:$AH,'2か月一覧'!N$1,FALSE)</f>
        <v>67178</v>
      </c>
      <c r="O302" s="1">
        <f>VLOOKUP($B302,'1か月一覧'!$A:$AH,'2か月一覧'!O$1,FALSE)+VLOOKUP($C302,'1か月一覧'!$A:$AH,'2か月一覧'!O$1,FALSE)</f>
        <v>59574</v>
      </c>
      <c r="P302" s="1">
        <f>VLOOKUP($B302,'1か月一覧'!$A:$AH,'2か月一覧'!P$1,FALSE)+VLOOKUP($C302,'1か月一覧'!$A:$AH,'2か月一覧'!P$1,FALSE)</f>
        <v>59574</v>
      </c>
      <c r="Q302" s="1">
        <f>VLOOKUP($B302,'1か月一覧'!$A:$AH,'2か月一覧'!Q$1,FALSE)+VLOOKUP($C302,'1か月一覧'!$A:$AH,'2か月一覧'!Q$1,FALSE)</f>
        <v>59574</v>
      </c>
      <c r="R302" s="1">
        <f>VLOOKUP($B302,'1か月一覧'!$A:$AH,'2か月一覧'!R$1,FALSE)+VLOOKUP($C302,'1か月一覧'!$A:$AH,'2か月一覧'!R$1,FALSE)</f>
        <v>63118</v>
      </c>
      <c r="S302" s="1">
        <f>VLOOKUP($B302,'1か月一覧'!$A:$AH,'2か月一覧'!S$1,FALSE)+VLOOKUP($C302,'1か月一覧'!$A:$AH,'2か月一覧'!S$1,FALSE)</f>
        <v>63278</v>
      </c>
      <c r="T302" s="1">
        <f>VLOOKUP($B302,'1か月一覧'!$A:$AH,'2か月一覧'!T$1,FALSE)+VLOOKUP($C302,'1か月一覧'!$A:$AH,'2か月一覧'!T$1,FALSE)</f>
        <v>64518</v>
      </c>
      <c r="U302" s="1">
        <f>VLOOKUP($B302,'1か月一覧'!$A:$AH,'2か月一覧'!U$1,FALSE)+VLOOKUP($C302,'1か月一覧'!$A:$AH,'2か月一覧'!U$1,FALSE)</f>
        <v>65458</v>
      </c>
      <c r="V302" s="1">
        <f>VLOOKUP($B302,'1か月一覧'!$A:$AH,'2か月一覧'!V$1,FALSE)+VLOOKUP($C302,'1か月一覧'!$A:$AH,'2か月一覧'!V$1,FALSE)</f>
        <v>92418</v>
      </c>
      <c r="W302" s="1">
        <f>VLOOKUP($B302,'1か月一覧'!$A:$AH,'2か月一覧'!W$1,FALSE)+VLOOKUP($C302,'1か月一覧'!$A:$AH,'2か月一覧'!W$1,FALSE)</f>
        <v>94418</v>
      </c>
      <c r="X302" s="1">
        <f>VLOOKUP($B302,'1か月一覧'!$A:$AH,'2か月一覧'!X$1,FALSE)+VLOOKUP($C302,'1か月一覧'!$A:$AH,'2か月一覧'!X$1,FALSE)</f>
        <v>243418</v>
      </c>
      <c r="Y302" s="1">
        <f>VLOOKUP($B302,'1か月一覧'!$A:$AH,'2か月一覧'!Y$1,FALSE)+VLOOKUP($C302,'1か月一覧'!$A:$AH,'2か月一覧'!Y$1,FALSE)</f>
        <v>61072</v>
      </c>
      <c r="Z302" s="1">
        <f>VLOOKUP($B302,'1か月一覧'!$A:$AH,'2か月一覧'!Z$1,FALSE)+VLOOKUP($C302,'1か月一覧'!$A:$AH,'2か月一覧'!Z$1,FALSE)</f>
        <v>5956</v>
      </c>
      <c r="AA302" s="1">
        <f>VLOOKUP($B302,'1か月一覧'!$A:$AH,'2か月一覧'!AA$1,FALSE)+VLOOKUP($C302,'1か月一覧'!$A:$AH,'2か月一覧'!AA$1,FALSE)</f>
        <v>5956</v>
      </c>
      <c r="AB302" s="1">
        <f>VLOOKUP($B302,'1か月一覧'!$A:$AH,'2か月一覧'!AB$1,FALSE)+VLOOKUP($C302,'1か月一覧'!$A:$AH,'2か月一覧'!AB$1,FALSE)</f>
        <v>5956</v>
      </c>
      <c r="AC302" s="1">
        <f>VLOOKUP($B302,'1か月一覧'!$A:$AH,'2か月一覧'!AC$1,FALSE)+VLOOKUP($C302,'1か月一覧'!$A:$AH,'2か月一覧'!AC$1,FALSE)</f>
        <v>6310</v>
      </c>
      <c r="AD302" s="1">
        <f>VLOOKUP($B302,'1か月一覧'!$A:$AH,'2か月一覧'!AD$1,FALSE)+VLOOKUP($C302,'1か月一覧'!$A:$AH,'2か月一覧'!AD$1,FALSE)</f>
        <v>6326</v>
      </c>
      <c r="AE302" s="1">
        <f>VLOOKUP($B302,'1か月一覧'!$A:$AH,'2か月一覧'!AE$1,FALSE)+VLOOKUP($C302,'1か月一覧'!$A:$AH,'2か月一覧'!AE$1,FALSE)</f>
        <v>6450</v>
      </c>
      <c r="AF302" s="1">
        <f>VLOOKUP($B302,'1か月一覧'!$A:$AH,'2か月一覧'!AF$1,FALSE)+VLOOKUP($C302,'1か月一覧'!$A:$AH,'2か月一覧'!AF$1,FALSE)</f>
        <v>6544</v>
      </c>
      <c r="AG302" s="1">
        <f>VLOOKUP($B302,'1か月一覧'!$A:$AH,'2か月一覧'!AG$1,FALSE)+VLOOKUP($C302,'1か月一覧'!$A:$AH,'2か月一覧'!AG$1,FALSE)</f>
        <v>9240</v>
      </c>
      <c r="AH302" s="1">
        <f>VLOOKUP($B302,'1か月一覧'!$A:$AH,'2か月一覧'!AH$1,FALSE)+VLOOKUP($C302,'1か月一覧'!$A:$AH,'2か月一覧'!AH$1,FALSE)</f>
        <v>9440</v>
      </c>
      <c r="AI302" s="1">
        <f>VLOOKUP($B302,'1か月一覧'!$A:$AH,'2か月一覧'!AI$1,FALSE)+VLOOKUP($C302,'1か月一覧'!$A:$AH,'2か月一覧'!AI$1,FALSE)</f>
        <v>24340</v>
      </c>
      <c r="AJ302" s="1">
        <f>VLOOKUP($B302,'1か月一覧'!$A:$AH,'2か月一覧'!AJ$1,FALSE)+VLOOKUP($C302,'1か月一覧'!$A:$AH,'2か月一覧'!AJ$1,FALSE)</f>
        <v>6106</v>
      </c>
    </row>
    <row r="303" spans="1:36">
      <c r="A303" s="1">
        <v>299</v>
      </c>
      <c r="B303" s="1">
        <f t="shared" si="11"/>
        <v>150</v>
      </c>
      <c r="C303" s="1">
        <f t="shared" si="12"/>
        <v>149</v>
      </c>
      <c r="D303" s="1">
        <f>VLOOKUP($B303,'1か月一覧'!$A:$AH,'2か月一覧'!D$1,FALSE)+VLOOKUP($C303,'1か月一覧'!$A:$AH,'2か月一覧'!D$1,FALSE)</f>
        <v>65768</v>
      </c>
      <c r="E303" s="1">
        <f>VLOOKUP($B303,'1か月一覧'!$A:$AH,'2か月一覧'!E$1,FALSE)+VLOOKUP($C303,'1か月一覧'!$A:$AH,'2か月一覧'!E$1,FALSE)</f>
        <v>65768</v>
      </c>
      <c r="F303" s="1">
        <f>VLOOKUP($B303,'1か月一覧'!$A:$AH,'2か月一覧'!F$1,FALSE)+VLOOKUP($C303,'1か月一覧'!$A:$AH,'2か月一覧'!F$1,FALSE)</f>
        <v>65768</v>
      </c>
      <c r="G303" s="1">
        <f>VLOOKUP($B303,'1か月一覧'!$A:$AH,'2か月一覧'!G$1,FALSE)+VLOOKUP($C303,'1か月一覧'!$A:$AH,'2か月一覧'!G$1,FALSE)</f>
        <v>69666</v>
      </c>
      <c r="H303" s="1">
        <f>VLOOKUP($B303,'1か月一覧'!$A:$AH,'2か月一覧'!H$1,FALSE)+VLOOKUP($C303,'1か月一覧'!$A:$AH,'2か月一覧'!H$1,FALSE)</f>
        <v>69842</v>
      </c>
      <c r="I303" s="1">
        <f>VLOOKUP($B303,'1か月一覧'!$A:$AH,'2か月一覧'!I$1,FALSE)+VLOOKUP($C303,'1か月一覧'!$A:$AH,'2か月一覧'!I$1,FALSE)</f>
        <v>71206</v>
      </c>
      <c r="J303" s="1">
        <f>VLOOKUP($B303,'1か月一覧'!$A:$AH,'2か月一覧'!J$1,FALSE)+VLOOKUP($C303,'1か月一覧'!$A:$AH,'2か月一覧'!J$1,FALSE)</f>
        <v>72240</v>
      </c>
      <c r="K303" s="1">
        <f>VLOOKUP($B303,'1か月一覧'!$A:$AH,'2か月一覧'!K$1,FALSE)+VLOOKUP($C303,'1か月一覧'!$A:$AH,'2か月一覧'!K$1,FALSE)</f>
        <v>101896</v>
      </c>
      <c r="L303" s="1">
        <f>VLOOKUP($B303,'1か月一覧'!$A:$AH,'2か月一覧'!L$1,FALSE)+VLOOKUP($C303,'1か月一覧'!$A:$AH,'2か月一覧'!L$1,FALSE)</f>
        <v>104096</v>
      </c>
      <c r="M303" s="1">
        <f>VLOOKUP($B303,'1か月一覧'!$A:$AH,'2か月一覧'!M$1,FALSE)+VLOOKUP($C303,'1か月一覧'!$A:$AH,'2か月一覧'!M$1,FALSE)</f>
        <v>267996</v>
      </c>
      <c r="N303" s="1">
        <f>VLOOKUP($B303,'1か月一覧'!$A:$AH,'2か月一覧'!N$1,FALSE)+VLOOKUP($C303,'1か月一覧'!$A:$AH,'2か月一覧'!N$1,FALSE)</f>
        <v>67433</v>
      </c>
      <c r="O303" s="1">
        <f>VLOOKUP($B303,'1か月一覧'!$A:$AH,'2か月一覧'!O$1,FALSE)+VLOOKUP($C303,'1か月一覧'!$A:$AH,'2か月一覧'!O$1,FALSE)</f>
        <v>59790</v>
      </c>
      <c r="P303" s="1">
        <f>VLOOKUP($B303,'1か月一覧'!$A:$AH,'2か月一覧'!P$1,FALSE)+VLOOKUP($C303,'1か月一覧'!$A:$AH,'2か月一覧'!P$1,FALSE)</f>
        <v>59790</v>
      </c>
      <c r="Q303" s="1">
        <f>VLOOKUP($B303,'1か月一覧'!$A:$AH,'2か月一覧'!Q$1,FALSE)+VLOOKUP($C303,'1か月一覧'!$A:$AH,'2か月一覧'!Q$1,FALSE)</f>
        <v>59790</v>
      </c>
      <c r="R303" s="1">
        <f>VLOOKUP($B303,'1か月一覧'!$A:$AH,'2か月一覧'!R$1,FALSE)+VLOOKUP($C303,'1か月一覧'!$A:$AH,'2か月一覧'!R$1,FALSE)</f>
        <v>63334</v>
      </c>
      <c r="S303" s="1">
        <f>VLOOKUP($B303,'1か月一覧'!$A:$AH,'2か月一覧'!S$1,FALSE)+VLOOKUP($C303,'1か月一覧'!$A:$AH,'2か月一覧'!S$1,FALSE)</f>
        <v>63494</v>
      </c>
      <c r="T303" s="1">
        <f>VLOOKUP($B303,'1か月一覧'!$A:$AH,'2か月一覧'!T$1,FALSE)+VLOOKUP($C303,'1か月一覧'!$A:$AH,'2か月一覧'!T$1,FALSE)</f>
        <v>64734</v>
      </c>
      <c r="U303" s="1">
        <f>VLOOKUP($B303,'1か月一覧'!$A:$AH,'2か月一覧'!U$1,FALSE)+VLOOKUP($C303,'1か月一覧'!$A:$AH,'2か月一覧'!U$1,FALSE)</f>
        <v>65674</v>
      </c>
      <c r="V303" s="1">
        <f>VLOOKUP($B303,'1か月一覧'!$A:$AH,'2か月一覧'!V$1,FALSE)+VLOOKUP($C303,'1か月一覧'!$A:$AH,'2か月一覧'!V$1,FALSE)</f>
        <v>92634</v>
      </c>
      <c r="W303" s="1">
        <f>VLOOKUP($B303,'1か月一覧'!$A:$AH,'2か月一覧'!W$1,FALSE)+VLOOKUP($C303,'1か月一覧'!$A:$AH,'2か月一覧'!W$1,FALSE)</f>
        <v>94634</v>
      </c>
      <c r="X303" s="1">
        <f>VLOOKUP($B303,'1か月一覧'!$A:$AH,'2か月一覧'!X$1,FALSE)+VLOOKUP($C303,'1か月一覧'!$A:$AH,'2か月一覧'!X$1,FALSE)</f>
        <v>243634</v>
      </c>
      <c r="Y303" s="1">
        <f>VLOOKUP($B303,'1か月一覧'!$A:$AH,'2か月一覧'!Y$1,FALSE)+VLOOKUP($C303,'1か月一覧'!$A:$AH,'2か月一覧'!Y$1,FALSE)</f>
        <v>61304</v>
      </c>
      <c r="Z303" s="1">
        <f>VLOOKUP($B303,'1か月一覧'!$A:$AH,'2か月一覧'!Z$1,FALSE)+VLOOKUP($C303,'1か月一覧'!$A:$AH,'2か月一覧'!Z$1,FALSE)</f>
        <v>5978</v>
      </c>
      <c r="AA303" s="1">
        <f>VLOOKUP($B303,'1か月一覧'!$A:$AH,'2か月一覧'!AA$1,FALSE)+VLOOKUP($C303,'1か月一覧'!$A:$AH,'2か月一覧'!AA$1,FALSE)</f>
        <v>5978</v>
      </c>
      <c r="AB303" s="1">
        <f>VLOOKUP($B303,'1か月一覧'!$A:$AH,'2か月一覧'!AB$1,FALSE)+VLOOKUP($C303,'1か月一覧'!$A:$AH,'2か月一覧'!AB$1,FALSE)</f>
        <v>5978</v>
      </c>
      <c r="AC303" s="1">
        <f>VLOOKUP($B303,'1か月一覧'!$A:$AH,'2か月一覧'!AC$1,FALSE)+VLOOKUP($C303,'1か月一覧'!$A:$AH,'2か月一覧'!AC$1,FALSE)</f>
        <v>6332</v>
      </c>
      <c r="AD303" s="1">
        <f>VLOOKUP($B303,'1か月一覧'!$A:$AH,'2か月一覧'!AD$1,FALSE)+VLOOKUP($C303,'1か月一覧'!$A:$AH,'2か月一覧'!AD$1,FALSE)</f>
        <v>6348</v>
      </c>
      <c r="AE303" s="1">
        <f>VLOOKUP($B303,'1か月一覧'!$A:$AH,'2か月一覧'!AE$1,FALSE)+VLOOKUP($C303,'1か月一覧'!$A:$AH,'2か月一覧'!AE$1,FALSE)</f>
        <v>6472</v>
      </c>
      <c r="AF303" s="1">
        <f>VLOOKUP($B303,'1か月一覧'!$A:$AH,'2か月一覧'!AF$1,FALSE)+VLOOKUP($C303,'1か月一覧'!$A:$AH,'2か月一覧'!AF$1,FALSE)</f>
        <v>6566</v>
      </c>
      <c r="AG303" s="1">
        <f>VLOOKUP($B303,'1か月一覧'!$A:$AH,'2か月一覧'!AG$1,FALSE)+VLOOKUP($C303,'1か月一覧'!$A:$AH,'2か月一覧'!AG$1,FALSE)</f>
        <v>9262</v>
      </c>
      <c r="AH303" s="1">
        <f>VLOOKUP($B303,'1か月一覧'!$A:$AH,'2か月一覧'!AH$1,FALSE)+VLOOKUP($C303,'1か月一覧'!$A:$AH,'2か月一覧'!AH$1,FALSE)</f>
        <v>9462</v>
      </c>
      <c r="AI303" s="1">
        <f>VLOOKUP($B303,'1か月一覧'!$A:$AH,'2か月一覧'!AI$1,FALSE)+VLOOKUP($C303,'1か月一覧'!$A:$AH,'2か月一覧'!AI$1,FALSE)</f>
        <v>24362</v>
      </c>
      <c r="AJ303" s="1">
        <f>VLOOKUP($B303,'1か月一覧'!$A:$AH,'2か月一覧'!AJ$1,FALSE)+VLOOKUP($C303,'1か月一覧'!$A:$AH,'2か月一覧'!AJ$1,FALSE)</f>
        <v>6129</v>
      </c>
    </row>
    <row r="304" spans="1:36">
      <c r="A304" s="1">
        <v>300</v>
      </c>
      <c r="B304" s="1">
        <f t="shared" si="11"/>
        <v>150</v>
      </c>
      <c r="C304" s="1">
        <f t="shared" si="12"/>
        <v>150</v>
      </c>
      <c r="D304" s="1">
        <f>VLOOKUP($B304,'1か月一覧'!$A:$AH,'2か月一覧'!D$1,FALSE)+VLOOKUP($C304,'1か月一覧'!$A:$AH,'2か月一覧'!D$1,FALSE)</f>
        <v>66006</v>
      </c>
      <c r="E304" s="1">
        <f>VLOOKUP($B304,'1か月一覧'!$A:$AH,'2か月一覧'!E$1,FALSE)+VLOOKUP($C304,'1か月一覧'!$A:$AH,'2か月一覧'!E$1,FALSE)</f>
        <v>66006</v>
      </c>
      <c r="F304" s="1">
        <f>VLOOKUP($B304,'1か月一覧'!$A:$AH,'2か月一覧'!F$1,FALSE)+VLOOKUP($C304,'1か月一覧'!$A:$AH,'2か月一覧'!F$1,FALSE)</f>
        <v>66006</v>
      </c>
      <c r="G304" s="1">
        <f>VLOOKUP($B304,'1か月一覧'!$A:$AH,'2か月一覧'!G$1,FALSE)+VLOOKUP($C304,'1か月一覧'!$A:$AH,'2か月一覧'!G$1,FALSE)</f>
        <v>69904</v>
      </c>
      <c r="H304" s="1">
        <f>VLOOKUP($B304,'1か月一覧'!$A:$AH,'2か月一覧'!H$1,FALSE)+VLOOKUP($C304,'1か月一覧'!$A:$AH,'2か月一覧'!H$1,FALSE)</f>
        <v>70080</v>
      </c>
      <c r="I304" s="1">
        <f>VLOOKUP($B304,'1か月一覧'!$A:$AH,'2か月一覧'!I$1,FALSE)+VLOOKUP($C304,'1か月一覧'!$A:$AH,'2か月一覧'!I$1,FALSE)</f>
        <v>71444</v>
      </c>
      <c r="J304" s="1">
        <f>VLOOKUP($B304,'1か月一覧'!$A:$AH,'2か月一覧'!J$1,FALSE)+VLOOKUP($C304,'1か月一覧'!$A:$AH,'2か月一覧'!J$1,FALSE)</f>
        <v>72478</v>
      </c>
      <c r="K304" s="1">
        <f>VLOOKUP($B304,'1か月一覧'!$A:$AH,'2か月一覧'!K$1,FALSE)+VLOOKUP($C304,'1か月一覧'!$A:$AH,'2か月一覧'!K$1,FALSE)</f>
        <v>102134</v>
      </c>
      <c r="L304" s="1">
        <f>VLOOKUP($B304,'1か月一覧'!$A:$AH,'2か月一覧'!L$1,FALSE)+VLOOKUP($C304,'1か月一覧'!$A:$AH,'2か月一覧'!L$1,FALSE)</f>
        <v>104334</v>
      </c>
      <c r="M304" s="1">
        <f>VLOOKUP($B304,'1か月一覧'!$A:$AH,'2か月一覧'!M$1,FALSE)+VLOOKUP($C304,'1か月一覧'!$A:$AH,'2か月一覧'!M$1,FALSE)</f>
        <v>268234</v>
      </c>
      <c r="N304" s="1">
        <f>VLOOKUP($B304,'1か月一覧'!$A:$AH,'2か月一覧'!N$1,FALSE)+VLOOKUP($C304,'1か月一覧'!$A:$AH,'2か月一覧'!N$1,FALSE)</f>
        <v>67688</v>
      </c>
      <c r="O304" s="1">
        <f>VLOOKUP($B304,'1か月一覧'!$A:$AH,'2か月一覧'!O$1,FALSE)+VLOOKUP($C304,'1か月一覧'!$A:$AH,'2か月一覧'!O$1,FALSE)</f>
        <v>60006</v>
      </c>
      <c r="P304" s="1">
        <f>VLOOKUP($B304,'1か月一覧'!$A:$AH,'2か月一覧'!P$1,FALSE)+VLOOKUP($C304,'1か月一覧'!$A:$AH,'2か月一覧'!P$1,FALSE)</f>
        <v>60006</v>
      </c>
      <c r="Q304" s="1">
        <f>VLOOKUP($B304,'1か月一覧'!$A:$AH,'2か月一覧'!Q$1,FALSE)+VLOOKUP($C304,'1か月一覧'!$A:$AH,'2か月一覧'!Q$1,FALSE)</f>
        <v>60006</v>
      </c>
      <c r="R304" s="1">
        <f>VLOOKUP($B304,'1か月一覧'!$A:$AH,'2か月一覧'!R$1,FALSE)+VLOOKUP($C304,'1か月一覧'!$A:$AH,'2か月一覧'!R$1,FALSE)</f>
        <v>63550</v>
      </c>
      <c r="S304" s="1">
        <f>VLOOKUP($B304,'1か月一覧'!$A:$AH,'2か月一覧'!S$1,FALSE)+VLOOKUP($C304,'1か月一覧'!$A:$AH,'2か月一覧'!S$1,FALSE)</f>
        <v>63710</v>
      </c>
      <c r="T304" s="1">
        <f>VLOOKUP($B304,'1か月一覧'!$A:$AH,'2か月一覧'!T$1,FALSE)+VLOOKUP($C304,'1か月一覧'!$A:$AH,'2か月一覧'!T$1,FALSE)</f>
        <v>64950</v>
      </c>
      <c r="U304" s="1">
        <f>VLOOKUP($B304,'1か月一覧'!$A:$AH,'2か月一覧'!U$1,FALSE)+VLOOKUP($C304,'1か月一覧'!$A:$AH,'2か月一覧'!U$1,FALSE)</f>
        <v>65890</v>
      </c>
      <c r="V304" s="1">
        <f>VLOOKUP($B304,'1か月一覧'!$A:$AH,'2か月一覧'!V$1,FALSE)+VLOOKUP($C304,'1か月一覧'!$A:$AH,'2か月一覧'!V$1,FALSE)</f>
        <v>92850</v>
      </c>
      <c r="W304" s="1">
        <f>VLOOKUP($B304,'1か月一覧'!$A:$AH,'2か月一覧'!W$1,FALSE)+VLOOKUP($C304,'1か月一覧'!$A:$AH,'2か月一覧'!W$1,FALSE)</f>
        <v>94850</v>
      </c>
      <c r="X304" s="1">
        <f>VLOOKUP($B304,'1か月一覧'!$A:$AH,'2か月一覧'!X$1,FALSE)+VLOOKUP($C304,'1か月一覧'!$A:$AH,'2か月一覧'!X$1,FALSE)</f>
        <v>243850</v>
      </c>
      <c r="Y304" s="1">
        <f>VLOOKUP($B304,'1か月一覧'!$A:$AH,'2か月一覧'!Y$1,FALSE)+VLOOKUP($C304,'1か月一覧'!$A:$AH,'2か月一覧'!Y$1,FALSE)</f>
        <v>61536</v>
      </c>
      <c r="Z304" s="1">
        <f>VLOOKUP($B304,'1か月一覧'!$A:$AH,'2か月一覧'!Z$1,FALSE)+VLOOKUP($C304,'1か月一覧'!$A:$AH,'2か月一覧'!Z$1,FALSE)</f>
        <v>6000</v>
      </c>
      <c r="AA304" s="1">
        <f>VLOOKUP($B304,'1か月一覧'!$A:$AH,'2か月一覧'!AA$1,FALSE)+VLOOKUP($C304,'1か月一覧'!$A:$AH,'2か月一覧'!AA$1,FALSE)</f>
        <v>6000</v>
      </c>
      <c r="AB304" s="1">
        <f>VLOOKUP($B304,'1か月一覧'!$A:$AH,'2か月一覧'!AB$1,FALSE)+VLOOKUP($C304,'1か月一覧'!$A:$AH,'2か月一覧'!AB$1,FALSE)</f>
        <v>6000</v>
      </c>
      <c r="AC304" s="1">
        <f>VLOOKUP($B304,'1か月一覧'!$A:$AH,'2か月一覧'!AC$1,FALSE)+VLOOKUP($C304,'1か月一覧'!$A:$AH,'2か月一覧'!AC$1,FALSE)</f>
        <v>6354</v>
      </c>
      <c r="AD304" s="1">
        <f>VLOOKUP($B304,'1か月一覧'!$A:$AH,'2か月一覧'!AD$1,FALSE)+VLOOKUP($C304,'1か月一覧'!$A:$AH,'2か月一覧'!AD$1,FALSE)</f>
        <v>6370</v>
      </c>
      <c r="AE304" s="1">
        <f>VLOOKUP($B304,'1か月一覧'!$A:$AH,'2か月一覧'!AE$1,FALSE)+VLOOKUP($C304,'1か月一覧'!$A:$AH,'2か月一覧'!AE$1,FALSE)</f>
        <v>6494</v>
      </c>
      <c r="AF304" s="1">
        <f>VLOOKUP($B304,'1か月一覧'!$A:$AH,'2か月一覧'!AF$1,FALSE)+VLOOKUP($C304,'1か月一覧'!$A:$AH,'2か月一覧'!AF$1,FALSE)</f>
        <v>6588</v>
      </c>
      <c r="AG304" s="1">
        <f>VLOOKUP($B304,'1か月一覧'!$A:$AH,'2か月一覧'!AG$1,FALSE)+VLOOKUP($C304,'1か月一覧'!$A:$AH,'2か月一覧'!AG$1,FALSE)</f>
        <v>9284</v>
      </c>
      <c r="AH304" s="1">
        <f>VLOOKUP($B304,'1か月一覧'!$A:$AH,'2か月一覧'!AH$1,FALSE)+VLOOKUP($C304,'1か月一覧'!$A:$AH,'2か月一覧'!AH$1,FALSE)</f>
        <v>9484</v>
      </c>
      <c r="AI304" s="1">
        <f>VLOOKUP($B304,'1か月一覧'!$A:$AH,'2か月一覧'!AI$1,FALSE)+VLOOKUP($C304,'1か月一覧'!$A:$AH,'2か月一覧'!AI$1,FALSE)</f>
        <v>24384</v>
      </c>
      <c r="AJ304" s="1">
        <f>VLOOKUP($B304,'1か月一覧'!$A:$AH,'2か月一覧'!AJ$1,FALSE)+VLOOKUP($C304,'1か月一覧'!$A:$AH,'2か月一覧'!AJ$1,FALSE)</f>
        <v>6152</v>
      </c>
    </row>
    <row r="305" spans="1:36">
      <c r="A305" s="1">
        <v>301</v>
      </c>
      <c r="B305" s="1">
        <f t="shared" si="11"/>
        <v>151</v>
      </c>
      <c r="C305" s="1">
        <f t="shared" si="12"/>
        <v>150</v>
      </c>
      <c r="D305" s="1">
        <f>VLOOKUP($B305,'1か月一覧'!$A:$AH,'2か月一覧'!D$1,FALSE)+VLOOKUP($C305,'1か月一覧'!$A:$AH,'2か月一覧'!D$1,FALSE)</f>
        <v>66243</v>
      </c>
      <c r="E305" s="1">
        <f>VLOOKUP($B305,'1か月一覧'!$A:$AH,'2か月一覧'!E$1,FALSE)+VLOOKUP($C305,'1か月一覧'!$A:$AH,'2か月一覧'!E$1,FALSE)</f>
        <v>66243</v>
      </c>
      <c r="F305" s="1">
        <f>VLOOKUP($B305,'1か月一覧'!$A:$AH,'2か月一覧'!F$1,FALSE)+VLOOKUP($C305,'1か月一覧'!$A:$AH,'2か月一覧'!F$1,FALSE)</f>
        <v>66243</v>
      </c>
      <c r="G305" s="1">
        <f>VLOOKUP($B305,'1か月一覧'!$A:$AH,'2か月一覧'!G$1,FALSE)+VLOOKUP($C305,'1か月一覧'!$A:$AH,'2か月一覧'!G$1,FALSE)</f>
        <v>70142</v>
      </c>
      <c r="H305" s="1">
        <f>VLOOKUP($B305,'1か月一覧'!$A:$AH,'2か月一覧'!H$1,FALSE)+VLOOKUP($C305,'1か月一覧'!$A:$AH,'2か月一覧'!H$1,FALSE)</f>
        <v>70318</v>
      </c>
      <c r="I305" s="1">
        <f>VLOOKUP($B305,'1か月一覧'!$A:$AH,'2か月一覧'!I$1,FALSE)+VLOOKUP($C305,'1か月一覧'!$A:$AH,'2か月一覧'!I$1,FALSE)</f>
        <v>71682</v>
      </c>
      <c r="J305" s="1">
        <f>VLOOKUP($B305,'1か月一覧'!$A:$AH,'2か月一覧'!J$1,FALSE)+VLOOKUP($C305,'1か月一覧'!$A:$AH,'2か月一覧'!J$1,FALSE)</f>
        <v>72716</v>
      </c>
      <c r="K305" s="1">
        <f>VLOOKUP($B305,'1か月一覧'!$A:$AH,'2か月一覧'!K$1,FALSE)+VLOOKUP($C305,'1か月一覧'!$A:$AH,'2か月一覧'!K$1,FALSE)</f>
        <v>102372</v>
      </c>
      <c r="L305" s="1">
        <f>VLOOKUP($B305,'1か月一覧'!$A:$AH,'2か月一覧'!L$1,FALSE)+VLOOKUP($C305,'1か月一覧'!$A:$AH,'2か月一覧'!L$1,FALSE)</f>
        <v>104572</v>
      </c>
      <c r="M305" s="1">
        <f>VLOOKUP($B305,'1か月一覧'!$A:$AH,'2か月一覧'!M$1,FALSE)+VLOOKUP($C305,'1か月一覧'!$A:$AH,'2か月一覧'!M$1,FALSE)</f>
        <v>268472</v>
      </c>
      <c r="N305" s="1">
        <f>VLOOKUP($B305,'1か月一覧'!$A:$AH,'2か月一覧'!N$1,FALSE)+VLOOKUP($C305,'1か月一覧'!$A:$AH,'2か月一覧'!N$1,FALSE)</f>
        <v>67944</v>
      </c>
      <c r="O305" s="1">
        <f>VLOOKUP($B305,'1か月一覧'!$A:$AH,'2か月一覧'!O$1,FALSE)+VLOOKUP($C305,'1か月一覧'!$A:$AH,'2か月一覧'!O$1,FALSE)</f>
        <v>60222</v>
      </c>
      <c r="P305" s="1">
        <f>VLOOKUP($B305,'1か月一覧'!$A:$AH,'2か月一覧'!P$1,FALSE)+VLOOKUP($C305,'1か月一覧'!$A:$AH,'2か月一覧'!P$1,FALSE)</f>
        <v>60222</v>
      </c>
      <c r="Q305" s="1">
        <f>VLOOKUP($B305,'1か月一覧'!$A:$AH,'2か月一覧'!Q$1,FALSE)+VLOOKUP($C305,'1か月一覧'!$A:$AH,'2か月一覧'!Q$1,FALSE)</f>
        <v>60222</v>
      </c>
      <c r="R305" s="1">
        <f>VLOOKUP($B305,'1か月一覧'!$A:$AH,'2か月一覧'!R$1,FALSE)+VLOOKUP($C305,'1か月一覧'!$A:$AH,'2か月一覧'!R$1,FALSE)</f>
        <v>63766</v>
      </c>
      <c r="S305" s="1">
        <f>VLOOKUP($B305,'1か月一覧'!$A:$AH,'2か月一覧'!S$1,FALSE)+VLOOKUP($C305,'1か月一覧'!$A:$AH,'2か月一覧'!S$1,FALSE)</f>
        <v>63926</v>
      </c>
      <c r="T305" s="1">
        <f>VLOOKUP($B305,'1か月一覧'!$A:$AH,'2か月一覧'!T$1,FALSE)+VLOOKUP($C305,'1か月一覧'!$A:$AH,'2か月一覧'!T$1,FALSE)</f>
        <v>65166</v>
      </c>
      <c r="U305" s="1">
        <f>VLOOKUP($B305,'1か月一覧'!$A:$AH,'2か月一覧'!U$1,FALSE)+VLOOKUP($C305,'1か月一覧'!$A:$AH,'2か月一覧'!U$1,FALSE)</f>
        <v>66106</v>
      </c>
      <c r="V305" s="1">
        <f>VLOOKUP($B305,'1か月一覧'!$A:$AH,'2か月一覧'!V$1,FALSE)+VLOOKUP($C305,'1か月一覧'!$A:$AH,'2か月一覧'!V$1,FALSE)</f>
        <v>93066</v>
      </c>
      <c r="W305" s="1">
        <f>VLOOKUP($B305,'1か月一覧'!$A:$AH,'2か月一覧'!W$1,FALSE)+VLOOKUP($C305,'1か月一覧'!$A:$AH,'2か月一覧'!W$1,FALSE)</f>
        <v>95066</v>
      </c>
      <c r="X305" s="1">
        <f>VLOOKUP($B305,'1か月一覧'!$A:$AH,'2か月一覧'!X$1,FALSE)+VLOOKUP($C305,'1か月一覧'!$A:$AH,'2か月一覧'!X$1,FALSE)</f>
        <v>244066</v>
      </c>
      <c r="Y305" s="1">
        <f>VLOOKUP($B305,'1か月一覧'!$A:$AH,'2か月一覧'!Y$1,FALSE)+VLOOKUP($C305,'1か月一覧'!$A:$AH,'2か月一覧'!Y$1,FALSE)</f>
        <v>61768</v>
      </c>
      <c r="Z305" s="1">
        <f>VLOOKUP($B305,'1か月一覧'!$A:$AH,'2か月一覧'!Z$1,FALSE)+VLOOKUP($C305,'1か月一覧'!$A:$AH,'2か月一覧'!Z$1,FALSE)</f>
        <v>6021</v>
      </c>
      <c r="AA305" s="1">
        <f>VLOOKUP($B305,'1か月一覧'!$A:$AH,'2か月一覧'!AA$1,FALSE)+VLOOKUP($C305,'1か月一覧'!$A:$AH,'2か月一覧'!AA$1,FALSE)</f>
        <v>6021</v>
      </c>
      <c r="AB305" s="1">
        <f>VLOOKUP($B305,'1か月一覧'!$A:$AH,'2か月一覧'!AB$1,FALSE)+VLOOKUP($C305,'1か月一覧'!$A:$AH,'2か月一覧'!AB$1,FALSE)</f>
        <v>6021</v>
      </c>
      <c r="AC305" s="1">
        <f>VLOOKUP($B305,'1か月一覧'!$A:$AH,'2か月一覧'!AC$1,FALSE)+VLOOKUP($C305,'1か月一覧'!$A:$AH,'2か月一覧'!AC$1,FALSE)</f>
        <v>6376</v>
      </c>
      <c r="AD305" s="1">
        <f>VLOOKUP($B305,'1か月一覧'!$A:$AH,'2か月一覧'!AD$1,FALSE)+VLOOKUP($C305,'1か月一覧'!$A:$AH,'2か月一覧'!AD$1,FALSE)</f>
        <v>6392</v>
      </c>
      <c r="AE305" s="1">
        <f>VLOOKUP($B305,'1か月一覧'!$A:$AH,'2か月一覧'!AE$1,FALSE)+VLOOKUP($C305,'1か月一覧'!$A:$AH,'2か月一覧'!AE$1,FALSE)</f>
        <v>6516</v>
      </c>
      <c r="AF305" s="1">
        <f>VLOOKUP($B305,'1か月一覧'!$A:$AH,'2か月一覧'!AF$1,FALSE)+VLOOKUP($C305,'1か月一覧'!$A:$AH,'2か月一覧'!AF$1,FALSE)</f>
        <v>6610</v>
      </c>
      <c r="AG305" s="1">
        <f>VLOOKUP($B305,'1か月一覧'!$A:$AH,'2か月一覧'!AG$1,FALSE)+VLOOKUP($C305,'1か月一覧'!$A:$AH,'2か月一覧'!AG$1,FALSE)</f>
        <v>9306</v>
      </c>
      <c r="AH305" s="1">
        <f>VLOOKUP($B305,'1か月一覧'!$A:$AH,'2か月一覧'!AH$1,FALSE)+VLOOKUP($C305,'1か月一覧'!$A:$AH,'2か月一覧'!AH$1,FALSE)</f>
        <v>9506</v>
      </c>
      <c r="AI305" s="1">
        <f>VLOOKUP($B305,'1か月一覧'!$A:$AH,'2か月一覧'!AI$1,FALSE)+VLOOKUP($C305,'1か月一覧'!$A:$AH,'2か月一覧'!AI$1,FALSE)</f>
        <v>24406</v>
      </c>
      <c r="AJ305" s="1">
        <f>VLOOKUP($B305,'1か月一覧'!$A:$AH,'2か月一覧'!AJ$1,FALSE)+VLOOKUP($C305,'1か月一覧'!$A:$AH,'2か月一覧'!AJ$1,FALSE)</f>
        <v>6176</v>
      </c>
    </row>
    <row r="306" spans="1:36">
      <c r="A306" s="1">
        <v>302</v>
      </c>
      <c r="B306" s="1">
        <f t="shared" si="11"/>
        <v>151</v>
      </c>
      <c r="C306" s="1">
        <f t="shared" si="12"/>
        <v>151</v>
      </c>
      <c r="D306" s="1">
        <f>VLOOKUP($B306,'1か月一覧'!$A:$AH,'2か月一覧'!D$1,FALSE)+VLOOKUP($C306,'1か月一覧'!$A:$AH,'2か月一覧'!D$1,FALSE)</f>
        <v>66480</v>
      </c>
      <c r="E306" s="1">
        <f>VLOOKUP($B306,'1か月一覧'!$A:$AH,'2か月一覧'!E$1,FALSE)+VLOOKUP($C306,'1か月一覧'!$A:$AH,'2か月一覧'!E$1,FALSE)</f>
        <v>66480</v>
      </c>
      <c r="F306" s="1">
        <f>VLOOKUP($B306,'1か月一覧'!$A:$AH,'2か月一覧'!F$1,FALSE)+VLOOKUP($C306,'1か月一覧'!$A:$AH,'2か月一覧'!F$1,FALSE)</f>
        <v>66480</v>
      </c>
      <c r="G306" s="1">
        <f>VLOOKUP($B306,'1か月一覧'!$A:$AH,'2か月一覧'!G$1,FALSE)+VLOOKUP($C306,'1か月一覧'!$A:$AH,'2か月一覧'!G$1,FALSE)</f>
        <v>70380</v>
      </c>
      <c r="H306" s="1">
        <f>VLOOKUP($B306,'1か月一覧'!$A:$AH,'2か月一覧'!H$1,FALSE)+VLOOKUP($C306,'1か月一覧'!$A:$AH,'2か月一覧'!H$1,FALSE)</f>
        <v>70556</v>
      </c>
      <c r="I306" s="1">
        <f>VLOOKUP($B306,'1か月一覧'!$A:$AH,'2か月一覧'!I$1,FALSE)+VLOOKUP($C306,'1か月一覧'!$A:$AH,'2か月一覧'!I$1,FALSE)</f>
        <v>71920</v>
      </c>
      <c r="J306" s="1">
        <f>VLOOKUP($B306,'1か月一覧'!$A:$AH,'2か月一覧'!J$1,FALSE)+VLOOKUP($C306,'1か月一覧'!$A:$AH,'2か月一覧'!J$1,FALSE)</f>
        <v>72954</v>
      </c>
      <c r="K306" s="1">
        <f>VLOOKUP($B306,'1か月一覧'!$A:$AH,'2か月一覧'!K$1,FALSE)+VLOOKUP($C306,'1か月一覧'!$A:$AH,'2か月一覧'!K$1,FALSE)</f>
        <v>102610</v>
      </c>
      <c r="L306" s="1">
        <f>VLOOKUP($B306,'1か月一覧'!$A:$AH,'2か月一覧'!L$1,FALSE)+VLOOKUP($C306,'1か月一覧'!$A:$AH,'2か月一覧'!L$1,FALSE)</f>
        <v>104810</v>
      </c>
      <c r="M306" s="1">
        <f>VLOOKUP($B306,'1か月一覧'!$A:$AH,'2か月一覧'!M$1,FALSE)+VLOOKUP($C306,'1か月一覧'!$A:$AH,'2か月一覧'!M$1,FALSE)</f>
        <v>268710</v>
      </c>
      <c r="N306" s="1">
        <f>VLOOKUP($B306,'1か月一覧'!$A:$AH,'2か月一覧'!N$1,FALSE)+VLOOKUP($C306,'1か月一覧'!$A:$AH,'2か月一覧'!N$1,FALSE)</f>
        <v>68200</v>
      </c>
      <c r="O306" s="1">
        <f>VLOOKUP($B306,'1か月一覧'!$A:$AH,'2か月一覧'!O$1,FALSE)+VLOOKUP($C306,'1か月一覧'!$A:$AH,'2か月一覧'!O$1,FALSE)</f>
        <v>60438</v>
      </c>
      <c r="P306" s="1">
        <f>VLOOKUP($B306,'1か月一覧'!$A:$AH,'2か月一覧'!P$1,FALSE)+VLOOKUP($C306,'1か月一覧'!$A:$AH,'2か月一覧'!P$1,FALSE)</f>
        <v>60438</v>
      </c>
      <c r="Q306" s="1">
        <f>VLOOKUP($B306,'1か月一覧'!$A:$AH,'2か月一覧'!Q$1,FALSE)+VLOOKUP($C306,'1か月一覧'!$A:$AH,'2か月一覧'!Q$1,FALSE)</f>
        <v>60438</v>
      </c>
      <c r="R306" s="1">
        <f>VLOOKUP($B306,'1か月一覧'!$A:$AH,'2か月一覧'!R$1,FALSE)+VLOOKUP($C306,'1か月一覧'!$A:$AH,'2か月一覧'!R$1,FALSE)</f>
        <v>63982</v>
      </c>
      <c r="S306" s="1">
        <f>VLOOKUP($B306,'1か月一覧'!$A:$AH,'2か月一覧'!S$1,FALSE)+VLOOKUP($C306,'1か月一覧'!$A:$AH,'2か月一覧'!S$1,FALSE)</f>
        <v>64142</v>
      </c>
      <c r="T306" s="1">
        <f>VLOOKUP($B306,'1か月一覧'!$A:$AH,'2か月一覧'!T$1,FALSE)+VLOOKUP($C306,'1か月一覧'!$A:$AH,'2か月一覧'!T$1,FALSE)</f>
        <v>65382</v>
      </c>
      <c r="U306" s="1">
        <f>VLOOKUP($B306,'1か月一覧'!$A:$AH,'2か月一覧'!U$1,FALSE)+VLOOKUP($C306,'1か月一覧'!$A:$AH,'2か月一覧'!U$1,FALSE)</f>
        <v>66322</v>
      </c>
      <c r="V306" s="1">
        <f>VLOOKUP($B306,'1か月一覧'!$A:$AH,'2か月一覧'!V$1,FALSE)+VLOOKUP($C306,'1か月一覧'!$A:$AH,'2か月一覧'!V$1,FALSE)</f>
        <v>93282</v>
      </c>
      <c r="W306" s="1">
        <f>VLOOKUP($B306,'1か月一覧'!$A:$AH,'2か月一覧'!W$1,FALSE)+VLOOKUP($C306,'1か月一覧'!$A:$AH,'2か月一覧'!W$1,FALSE)</f>
        <v>95282</v>
      </c>
      <c r="X306" s="1">
        <f>VLOOKUP($B306,'1か月一覧'!$A:$AH,'2か月一覧'!X$1,FALSE)+VLOOKUP($C306,'1か月一覧'!$A:$AH,'2か月一覧'!X$1,FALSE)</f>
        <v>244282</v>
      </c>
      <c r="Y306" s="1">
        <f>VLOOKUP($B306,'1か月一覧'!$A:$AH,'2か月一覧'!Y$1,FALSE)+VLOOKUP($C306,'1か月一覧'!$A:$AH,'2か月一覧'!Y$1,FALSE)</f>
        <v>62000</v>
      </c>
      <c r="Z306" s="1">
        <f>VLOOKUP($B306,'1か月一覧'!$A:$AH,'2か月一覧'!Z$1,FALSE)+VLOOKUP($C306,'1か月一覧'!$A:$AH,'2か月一覧'!Z$1,FALSE)</f>
        <v>6042</v>
      </c>
      <c r="AA306" s="1">
        <f>VLOOKUP($B306,'1か月一覧'!$A:$AH,'2か月一覧'!AA$1,FALSE)+VLOOKUP($C306,'1か月一覧'!$A:$AH,'2か月一覧'!AA$1,FALSE)</f>
        <v>6042</v>
      </c>
      <c r="AB306" s="1">
        <f>VLOOKUP($B306,'1か月一覧'!$A:$AH,'2か月一覧'!AB$1,FALSE)+VLOOKUP($C306,'1か月一覧'!$A:$AH,'2か月一覧'!AB$1,FALSE)</f>
        <v>6042</v>
      </c>
      <c r="AC306" s="1">
        <f>VLOOKUP($B306,'1か月一覧'!$A:$AH,'2か月一覧'!AC$1,FALSE)+VLOOKUP($C306,'1か月一覧'!$A:$AH,'2か月一覧'!AC$1,FALSE)</f>
        <v>6398</v>
      </c>
      <c r="AD306" s="1">
        <f>VLOOKUP($B306,'1か月一覧'!$A:$AH,'2か月一覧'!AD$1,FALSE)+VLOOKUP($C306,'1か月一覧'!$A:$AH,'2か月一覧'!AD$1,FALSE)</f>
        <v>6414</v>
      </c>
      <c r="AE306" s="1">
        <f>VLOOKUP($B306,'1か月一覧'!$A:$AH,'2か月一覧'!AE$1,FALSE)+VLOOKUP($C306,'1か月一覧'!$A:$AH,'2か月一覧'!AE$1,FALSE)</f>
        <v>6538</v>
      </c>
      <c r="AF306" s="1">
        <f>VLOOKUP($B306,'1か月一覧'!$A:$AH,'2か月一覧'!AF$1,FALSE)+VLOOKUP($C306,'1か月一覧'!$A:$AH,'2か月一覧'!AF$1,FALSE)</f>
        <v>6632</v>
      </c>
      <c r="AG306" s="1">
        <f>VLOOKUP($B306,'1か月一覧'!$A:$AH,'2か月一覧'!AG$1,FALSE)+VLOOKUP($C306,'1か月一覧'!$A:$AH,'2か月一覧'!AG$1,FALSE)</f>
        <v>9328</v>
      </c>
      <c r="AH306" s="1">
        <f>VLOOKUP($B306,'1か月一覧'!$A:$AH,'2か月一覧'!AH$1,FALSE)+VLOOKUP($C306,'1か月一覧'!$A:$AH,'2か月一覧'!AH$1,FALSE)</f>
        <v>9528</v>
      </c>
      <c r="AI306" s="1">
        <f>VLOOKUP($B306,'1か月一覧'!$A:$AH,'2か月一覧'!AI$1,FALSE)+VLOOKUP($C306,'1か月一覧'!$A:$AH,'2か月一覧'!AI$1,FALSE)</f>
        <v>24428</v>
      </c>
      <c r="AJ306" s="1">
        <f>VLOOKUP($B306,'1か月一覧'!$A:$AH,'2か月一覧'!AJ$1,FALSE)+VLOOKUP($C306,'1か月一覧'!$A:$AH,'2か月一覧'!AJ$1,FALSE)</f>
        <v>6200</v>
      </c>
    </row>
    <row r="307" spans="1:36">
      <c r="A307" s="1">
        <v>303</v>
      </c>
      <c r="B307" s="1">
        <f t="shared" si="11"/>
        <v>152</v>
      </c>
      <c r="C307" s="1">
        <f t="shared" si="12"/>
        <v>151</v>
      </c>
      <c r="D307" s="1">
        <f>VLOOKUP($B307,'1か月一覧'!$A:$AH,'2か月一覧'!D$1,FALSE)+VLOOKUP($C307,'1か月一覧'!$A:$AH,'2か月一覧'!D$1,FALSE)</f>
        <v>66718</v>
      </c>
      <c r="E307" s="1">
        <f>VLOOKUP($B307,'1か月一覧'!$A:$AH,'2か月一覧'!E$1,FALSE)+VLOOKUP($C307,'1か月一覧'!$A:$AH,'2か月一覧'!E$1,FALSE)</f>
        <v>66718</v>
      </c>
      <c r="F307" s="1">
        <f>VLOOKUP($B307,'1か月一覧'!$A:$AH,'2か月一覧'!F$1,FALSE)+VLOOKUP($C307,'1か月一覧'!$A:$AH,'2か月一覧'!F$1,FALSE)</f>
        <v>66718</v>
      </c>
      <c r="G307" s="1">
        <f>VLOOKUP($B307,'1か月一覧'!$A:$AH,'2か月一覧'!G$1,FALSE)+VLOOKUP($C307,'1か月一覧'!$A:$AH,'2か月一覧'!G$1,FALSE)</f>
        <v>70617</v>
      </c>
      <c r="H307" s="1">
        <f>VLOOKUP($B307,'1か月一覧'!$A:$AH,'2か月一覧'!H$1,FALSE)+VLOOKUP($C307,'1か月一覧'!$A:$AH,'2か月一覧'!H$1,FALSE)</f>
        <v>70793</v>
      </c>
      <c r="I307" s="1">
        <f>VLOOKUP($B307,'1か月一覧'!$A:$AH,'2か月一覧'!I$1,FALSE)+VLOOKUP($C307,'1か月一覧'!$A:$AH,'2か月一覧'!I$1,FALSE)</f>
        <v>72157</v>
      </c>
      <c r="J307" s="1">
        <f>VLOOKUP($B307,'1か月一覧'!$A:$AH,'2か月一覧'!J$1,FALSE)+VLOOKUP($C307,'1か月一覧'!$A:$AH,'2か月一覧'!J$1,FALSE)</f>
        <v>73191</v>
      </c>
      <c r="K307" s="1">
        <f>VLOOKUP($B307,'1か月一覧'!$A:$AH,'2か月一覧'!K$1,FALSE)+VLOOKUP($C307,'1か月一覧'!$A:$AH,'2か月一覧'!K$1,FALSE)</f>
        <v>102847</v>
      </c>
      <c r="L307" s="1">
        <f>VLOOKUP($B307,'1か月一覧'!$A:$AH,'2か月一覧'!L$1,FALSE)+VLOOKUP($C307,'1か月一覧'!$A:$AH,'2か月一覧'!L$1,FALSE)</f>
        <v>105047</v>
      </c>
      <c r="M307" s="1">
        <f>VLOOKUP($B307,'1か月一覧'!$A:$AH,'2か月一覧'!M$1,FALSE)+VLOOKUP($C307,'1か月一覧'!$A:$AH,'2か月一覧'!M$1,FALSE)</f>
        <v>268947</v>
      </c>
      <c r="N307" s="1">
        <f>VLOOKUP($B307,'1か月一覧'!$A:$AH,'2か月一覧'!N$1,FALSE)+VLOOKUP($C307,'1か月一覧'!$A:$AH,'2か月一覧'!N$1,FALSE)</f>
        <v>68455</v>
      </c>
      <c r="O307" s="1">
        <f>VLOOKUP($B307,'1か月一覧'!$A:$AH,'2か月一覧'!O$1,FALSE)+VLOOKUP($C307,'1か月一覧'!$A:$AH,'2か月一覧'!O$1,FALSE)</f>
        <v>60654</v>
      </c>
      <c r="P307" s="1">
        <f>VLOOKUP($B307,'1か月一覧'!$A:$AH,'2か月一覧'!P$1,FALSE)+VLOOKUP($C307,'1か月一覧'!$A:$AH,'2か月一覧'!P$1,FALSE)</f>
        <v>60654</v>
      </c>
      <c r="Q307" s="1">
        <f>VLOOKUP($B307,'1か月一覧'!$A:$AH,'2か月一覧'!Q$1,FALSE)+VLOOKUP($C307,'1か月一覧'!$A:$AH,'2か月一覧'!Q$1,FALSE)</f>
        <v>60654</v>
      </c>
      <c r="R307" s="1">
        <f>VLOOKUP($B307,'1か月一覧'!$A:$AH,'2か月一覧'!R$1,FALSE)+VLOOKUP($C307,'1か月一覧'!$A:$AH,'2か月一覧'!R$1,FALSE)</f>
        <v>64198</v>
      </c>
      <c r="S307" s="1">
        <f>VLOOKUP($B307,'1か月一覧'!$A:$AH,'2か月一覧'!S$1,FALSE)+VLOOKUP($C307,'1か月一覧'!$A:$AH,'2か月一覧'!S$1,FALSE)</f>
        <v>64358</v>
      </c>
      <c r="T307" s="1">
        <f>VLOOKUP($B307,'1か月一覧'!$A:$AH,'2か月一覧'!T$1,FALSE)+VLOOKUP($C307,'1か月一覧'!$A:$AH,'2か月一覧'!T$1,FALSE)</f>
        <v>65598</v>
      </c>
      <c r="U307" s="1">
        <f>VLOOKUP($B307,'1か月一覧'!$A:$AH,'2か月一覧'!U$1,FALSE)+VLOOKUP($C307,'1か月一覧'!$A:$AH,'2か月一覧'!U$1,FALSE)</f>
        <v>66538</v>
      </c>
      <c r="V307" s="1">
        <f>VLOOKUP($B307,'1か月一覧'!$A:$AH,'2か月一覧'!V$1,FALSE)+VLOOKUP($C307,'1か月一覧'!$A:$AH,'2か月一覧'!V$1,FALSE)</f>
        <v>93498</v>
      </c>
      <c r="W307" s="1">
        <f>VLOOKUP($B307,'1か月一覧'!$A:$AH,'2か月一覧'!W$1,FALSE)+VLOOKUP($C307,'1か月一覧'!$A:$AH,'2か月一覧'!W$1,FALSE)</f>
        <v>95498</v>
      </c>
      <c r="X307" s="1">
        <f>VLOOKUP($B307,'1か月一覧'!$A:$AH,'2か月一覧'!X$1,FALSE)+VLOOKUP($C307,'1か月一覧'!$A:$AH,'2か月一覧'!X$1,FALSE)</f>
        <v>244498</v>
      </c>
      <c r="Y307" s="1">
        <f>VLOOKUP($B307,'1か月一覧'!$A:$AH,'2か月一覧'!Y$1,FALSE)+VLOOKUP($C307,'1か月一覧'!$A:$AH,'2か月一覧'!Y$1,FALSE)</f>
        <v>62232</v>
      </c>
      <c r="Z307" s="1">
        <f>VLOOKUP($B307,'1か月一覧'!$A:$AH,'2か月一覧'!Z$1,FALSE)+VLOOKUP($C307,'1か月一覧'!$A:$AH,'2か月一覧'!Z$1,FALSE)</f>
        <v>6064</v>
      </c>
      <c r="AA307" s="1">
        <f>VLOOKUP($B307,'1か月一覧'!$A:$AH,'2か月一覧'!AA$1,FALSE)+VLOOKUP($C307,'1か月一覧'!$A:$AH,'2か月一覧'!AA$1,FALSE)</f>
        <v>6064</v>
      </c>
      <c r="AB307" s="1">
        <f>VLOOKUP($B307,'1か月一覧'!$A:$AH,'2か月一覧'!AB$1,FALSE)+VLOOKUP($C307,'1か月一覧'!$A:$AH,'2か月一覧'!AB$1,FALSE)</f>
        <v>6064</v>
      </c>
      <c r="AC307" s="1">
        <f>VLOOKUP($B307,'1か月一覧'!$A:$AH,'2か月一覧'!AC$1,FALSE)+VLOOKUP($C307,'1か月一覧'!$A:$AH,'2か月一覧'!AC$1,FALSE)</f>
        <v>6419</v>
      </c>
      <c r="AD307" s="1">
        <f>VLOOKUP($B307,'1か月一覧'!$A:$AH,'2か月一覧'!AD$1,FALSE)+VLOOKUP($C307,'1か月一覧'!$A:$AH,'2か月一覧'!AD$1,FALSE)</f>
        <v>6435</v>
      </c>
      <c r="AE307" s="1">
        <f>VLOOKUP($B307,'1か月一覧'!$A:$AH,'2か月一覧'!AE$1,FALSE)+VLOOKUP($C307,'1か月一覧'!$A:$AH,'2か月一覧'!AE$1,FALSE)</f>
        <v>6559</v>
      </c>
      <c r="AF307" s="1">
        <f>VLOOKUP($B307,'1か月一覧'!$A:$AH,'2か月一覧'!AF$1,FALSE)+VLOOKUP($C307,'1か月一覧'!$A:$AH,'2か月一覧'!AF$1,FALSE)</f>
        <v>6653</v>
      </c>
      <c r="AG307" s="1">
        <f>VLOOKUP($B307,'1か月一覧'!$A:$AH,'2か月一覧'!AG$1,FALSE)+VLOOKUP($C307,'1か月一覧'!$A:$AH,'2か月一覧'!AG$1,FALSE)</f>
        <v>9349</v>
      </c>
      <c r="AH307" s="1">
        <f>VLOOKUP($B307,'1か月一覧'!$A:$AH,'2か月一覧'!AH$1,FALSE)+VLOOKUP($C307,'1か月一覧'!$A:$AH,'2か月一覧'!AH$1,FALSE)</f>
        <v>9549</v>
      </c>
      <c r="AI307" s="1">
        <f>VLOOKUP($B307,'1か月一覧'!$A:$AH,'2か月一覧'!AI$1,FALSE)+VLOOKUP($C307,'1か月一覧'!$A:$AH,'2か月一覧'!AI$1,FALSE)</f>
        <v>24449</v>
      </c>
      <c r="AJ307" s="1">
        <f>VLOOKUP($B307,'1か月一覧'!$A:$AH,'2か月一覧'!AJ$1,FALSE)+VLOOKUP($C307,'1か月一覧'!$A:$AH,'2か月一覧'!AJ$1,FALSE)</f>
        <v>6223</v>
      </c>
    </row>
    <row r="308" spans="1:36">
      <c r="A308" s="1">
        <v>304</v>
      </c>
      <c r="B308" s="1">
        <f t="shared" si="11"/>
        <v>152</v>
      </c>
      <c r="C308" s="1">
        <f t="shared" si="12"/>
        <v>152</v>
      </c>
      <c r="D308" s="1">
        <f>VLOOKUP($B308,'1か月一覧'!$A:$AH,'2か月一覧'!D$1,FALSE)+VLOOKUP($C308,'1か月一覧'!$A:$AH,'2か月一覧'!D$1,FALSE)</f>
        <v>66956</v>
      </c>
      <c r="E308" s="1">
        <f>VLOOKUP($B308,'1か月一覧'!$A:$AH,'2か月一覧'!E$1,FALSE)+VLOOKUP($C308,'1か月一覧'!$A:$AH,'2か月一覧'!E$1,FALSE)</f>
        <v>66956</v>
      </c>
      <c r="F308" s="1">
        <f>VLOOKUP($B308,'1か月一覧'!$A:$AH,'2か月一覧'!F$1,FALSE)+VLOOKUP($C308,'1か月一覧'!$A:$AH,'2か月一覧'!F$1,FALSE)</f>
        <v>66956</v>
      </c>
      <c r="G308" s="1">
        <f>VLOOKUP($B308,'1か月一覧'!$A:$AH,'2か月一覧'!G$1,FALSE)+VLOOKUP($C308,'1か月一覧'!$A:$AH,'2か月一覧'!G$1,FALSE)</f>
        <v>70854</v>
      </c>
      <c r="H308" s="1">
        <f>VLOOKUP($B308,'1か月一覧'!$A:$AH,'2か月一覧'!H$1,FALSE)+VLOOKUP($C308,'1か月一覧'!$A:$AH,'2か月一覧'!H$1,FALSE)</f>
        <v>71030</v>
      </c>
      <c r="I308" s="1">
        <f>VLOOKUP($B308,'1か月一覧'!$A:$AH,'2か月一覧'!I$1,FALSE)+VLOOKUP($C308,'1か月一覧'!$A:$AH,'2か月一覧'!I$1,FALSE)</f>
        <v>72394</v>
      </c>
      <c r="J308" s="1">
        <f>VLOOKUP($B308,'1か月一覧'!$A:$AH,'2か月一覧'!J$1,FALSE)+VLOOKUP($C308,'1か月一覧'!$A:$AH,'2か月一覧'!J$1,FALSE)</f>
        <v>73428</v>
      </c>
      <c r="K308" s="1">
        <f>VLOOKUP($B308,'1か月一覧'!$A:$AH,'2か月一覧'!K$1,FALSE)+VLOOKUP($C308,'1か月一覧'!$A:$AH,'2か月一覧'!K$1,FALSE)</f>
        <v>103084</v>
      </c>
      <c r="L308" s="1">
        <f>VLOOKUP($B308,'1か月一覧'!$A:$AH,'2か月一覧'!L$1,FALSE)+VLOOKUP($C308,'1か月一覧'!$A:$AH,'2か月一覧'!L$1,FALSE)</f>
        <v>105284</v>
      </c>
      <c r="M308" s="1">
        <f>VLOOKUP($B308,'1か月一覧'!$A:$AH,'2か月一覧'!M$1,FALSE)+VLOOKUP($C308,'1か月一覧'!$A:$AH,'2か月一覧'!M$1,FALSE)</f>
        <v>269184</v>
      </c>
      <c r="N308" s="1">
        <f>VLOOKUP($B308,'1か月一覧'!$A:$AH,'2か月一覧'!N$1,FALSE)+VLOOKUP($C308,'1か月一覧'!$A:$AH,'2か月一覧'!N$1,FALSE)</f>
        <v>68710</v>
      </c>
      <c r="O308" s="1">
        <f>VLOOKUP($B308,'1か月一覧'!$A:$AH,'2か月一覧'!O$1,FALSE)+VLOOKUP($C308,'1か月一覧'!$A:$AH,'2か月一覧'!O$1,FALSE)</f>
        <v>60870</v>
      </c>
      <c r="P308" s="1">
        <f>VLOOKUP($B308,'1か月一覧'!$A:$AH,'2か月一覧'!P$1,FALSE)+VLOOKUP($C308,'1か月一覧'!$A:$AH,'2か月一覧'!P$1,FALSE)</f>
        <v>60870</v>
      </c>
      <c r="Q308" s="1">
        <f>VLOOKUP($B308,'1か月一覧'!$A:$AH,'2か月一覧'!Q$1,FALSE)+VLOOKUP($C308,'1か月一覧'!$A:$AH,'2か月一覧'!Q$1,FALSE)</f>
        <v>60870</v>
      </c>
      <c r="R308" s="1">
        <f>VLOOKUP($B308,'1か月一覧'!$A:$AH,'2か月一覧'!R$1,FALSE)+VLOOKUP($C308,'1か月一覧'!$A:$AH,'2か月一覧'!R$1,FALSE)</f>
        <v>64414</v>
      </c>
      <c r="S308" s="1">
        <f>VLOOKUP($B308,'1か月一覧'!$A:$AH,'2か月一覧'!S$1,FALSE)+VLOOKUP($C308,'1か月一覧'!$A:$AH,'2か月一覧'!S$1,FALSE)</f>
        <v>64574</v>
      </c>
      <c r="T308" s="1">
        <f>VLOOKUP($B308,'1か月一覧'!$A:$AH,'2か月一覧'!T$1,FALSE)+VLOOKUP($C308,'1か月一覧'!$A:$AH,'2か月一覧'!T$1,FALSE)</f>
        <v>65814</v>
      </c>
      <c r="U308" s="1">
        <f>VLOOKUP($B308,'1か月一覧'!$A:$AH,'2か月一覧'!U$1,FALSE)+VLOOKUP($C308,'1か月一覧'!$A:$AH,'2か月一覧'!U$1,FALSE)</f>
        <v>66754</v>
      </c>
      <c r="V308" s="1">
        <f>VLOOKUP($B308,'1か月一覧'!$A:$AH,'2か月一覧'!V$1,FALSE)+VLOOKUP($C308,'1か月一覧'!$A:$AH,'2か月一覧'!V$1,FALSE)</f>
        <v>93714</v>
      </c>
      <c r="W308" s="1">
        <f>VLOOKUP($B308,'1か月一覧'!$A:$AH,'2か月一覧'!W$1,FALSE)+VLOOKUP($C308,'1か月一覧'!$A:$AH,'2か月一覧'!W$1,FALSE)</f>
        <v>95714</v>
      </c>
      <c r="X308" s="1">
        <f>VLOOKUP($B308,'1か月一覧'!$A:$AH,'2か月一覧'!X$1,FALSE)+VLOOKUP($C308,'1か月一覧'!$A:$AH,'2か月一覧'!X$1,FALSE)</f>
        <v>244714</v>
      </c>
      <c r="Y308" s="1">
        <f>VLOOKUP($B308,'1か月一覧'!$A:$AH,'2か月一覧'!Y$1,FALSE)+VLOOKUP($C308,'1か月一覧'!$A:$AH,'2か月一覧'!Y$1,FALSE)</f>
        <v>62464</v>
      </c>
      <c r="Z308" s="1">
        <f>VLOOKUP($B308,'1か月一覧'!$A:$AH,'2か月一覧'!Z$1,FALSE)+VLOOKUP($C308,'1か月一覧'!$A:$AH,'2か月一覧'!Z$1,FALSE)</f>
        <v>6086</v>
      </c>
      <c r="AA308" s="1">
        <f>VLOOKUP($B308,'1か月一覧'!$A:$AH,'2か月一覧'!AA$1,FALSE)+VLOOKUP($C308,'1か月一覧'!$A:$AH,'2か月一覧'!AA$1,FALSE)</f>
        <v>6086</v>
      </c>
      <c r="AB308" s="1">
        <f>VLOOKUP($B308,'1か月一覧'!$A:$AH,'2か月一覧'!AB$1,FALSE)+VLOOKUP($C308,'1か月一覧'!$A:$AH,'2か月一覧'!AB$1,FALSE)</f>
        <v>6086</v>
      </c>
      <c r="AC308" s="1">
        <f>VLOOKUP($B308,'1か月一覧'!$A:$AH,'2か月一覧'!AC$1,FALSE)+VLOOKUP($C308,'1か月一覧'!$A:$AH,'2か月一覧'!AC$1,FALSE)</f>
        <v>6440</v>
      </c>
      <c r="AD308" s="1">
        <f>VLOOKUP($B308,'1か月一覧'!$A:$AH,'2か月一覧'!AD$1,FALSE)+VLOOKUP($C308,'1か月一覧'!$A:$AH,'2か月一覧'!AD$1,FALSE)</f>
        <v>6456</v>
      </c>
      <c r="AE308" s="1">
        <f>VLOOKUP($B308,'1か月一覧'!$A:$AH,'2か月一覧'!AE$1,FALSE)+VLOOKUP($C308,'1か月一覧'!$A:$AH,'2か月一覧'!AE$1,FALSE)</f>
        <v>6580</v>
      </c>
      <c r="AF308" s="1">
        <f>VLOOKUP($B308,'1か月一覧'!$A:$AH,'2か月一覧'!AF$1,FALSE)+VLOOKUP($C308,'1か月一覧'!$A:$AH,'2か月一覧'!AF$1,FALSE)</f>
        <v>6674</v>
      </c>
      <c r="AG308" s="1">
        <f>VLOOKUP($B308,'1か月一覧'!$A:$AH,'2か月一覧'!AG$1,FALSE)+VLOOKUP($C308,'1か月一覧'!$A:$AH,'2か月一覧'!AG$1,FALSE)</f>
        <v>9370</v>
      </c>
      <c r="AH308" s="1">
        <f>VLOOKUP($B308,'1か月一覧'!$A:$AH,'2か月一覧'!AH$1,FALSE)+VLOOKUP($C308,'1か月一覧'!$A:$AH,'2か月一覧'!AH$1,FALSE)</f>
        <v>9570</v>
      </c>
      <c r="AI308" s="1">
        <f>VLOOKUP($B308,'1か月一覧'!$A:$AH,'2か月一覧'!AI$1,FALSE)+VLOOKUP($C308,'1か月一覧'!$A:$AH,'2か月一覧'!AI$1,FALSE)</f>
        <v>24470</v>
      </c>
      <c r="AJ308" s="1">
        <f>VLOOKUP($B308,'1か月一覧'!$A:$AH,'2か月一覧'!AJ$1,FALSE)+VLOOKUP($C308,'1か月一覧'!$A:$AH,'2か月一覧'!AJ$1,FALSE)</f>
        <v>6246</v>
      </c>
    </row>
    <row r="309" spans="1:36">
      <c r="A309" s="1">
        <v>305</v>
      </c>
      <c r="B309" s="1">
        <f t="shared" si="11"/>
        <v>153</v>
      </c>
      <c r="C309" s="1">
        <f t="shared" si="12"/>
        <v>152</v>
      </c>
      <c r="D309" s="1">
        <f>VLOOKUP($B309,'1か月一覧'!$A:$AH,'2か月一覧'!D$1,FALSE)+VLOOKUP($C309,'1か月一覧'!$A:$AH,'2か月一覧'!D$1,FALSE)</f>
        <v>67194</v>
      </c>
      <c r="E309" s="1">
        <f>VLOOKUP($B309,'1か月一覧'!$A:$AH,'2か月一覧'!E$1,FALSE)+VLOOKUP($C309,'1か月一覧'!$A:$AH,'2か月一覧'!E$1,FALSE)</f>
        <v>67194</v>
      </c>
      <c r="F309" s="1">
        <f>VLOOKUP($B309,'1か月一覧'!$A:$AH,'2か月一覧'!F$1,FALSE)+VLOOKUP($C309,'1か月一覧'!$A:$AH,'2か月一覧'!F$1,FALSE)</f>
        <v>67194</v>
      </c>
      <c r="G309" s="1">
        <f>VLOOKUP($B309,'1か月一覧'!$A:$AH,'2か月一覧'!G$1,FALSE)+VLOOKUP($C309,'1か月一覧'!$A:$AH,'2か月一覧'!G$1,FALSE)</f>
        <v>71092</v>
      </c>
      <c r="H309" s="1">
        <f>VLOOKUP($B309,'1か月一覧'!$A:$AH,'2か月一覧'!H$1,FALSE)+VLOOKUP($C309,'1か月一覧'!$A:$AH,'2か月一覧'!H$1,FALSE)</f>
        <v>71268</v>
      </c>
      <c r="I309" s="1">
        <f>VLOOKUP($B309,'1か月一覧'!$A:$AH,'2か月一覧'!I$1,FALSE)+VLOOKUP($C309,'1か月一覧'!$A:$AH,'2か月一覧'!I$1,FALSE)</f>
        <v>72632</v>
      </c>
      <c r="J309" s="1">
        <f>VLOOKUP($B309,'1か月一覧'!$A:$AH,'2か月一覧'!J$1,FALSE)+VLOOKUP($C309,'1か月一覧'!$A:$AH,'2か月一覧'!J$1,FALSE)</f>
        <v>73666</v>
      </c>
      <c r="K309" s="1">
        <f>VLOOKUP($B309,'1か月一覧'!$A:$AH,'2か月一覧'!K$1,FALSE)+VLOOKUP($C309,'1か月一覧'!$A:$AH,'2か月一覧'!K$1,FALSE)</f>
        <v>103322</v>
      </c>
      <c r="L309" s="1">
        <f>VLOOKUP($B309,'1か月一覧'!$A:$AH,'2か月一覧'!L$1,FALSE)+VLOOKUP($C309,'1か月一覧'!$A:$AH,'2か月一覧'!L$1,FALSE)</f>
        <v>105522</v>
      </c>
      <c r="M309" s="1">
        <f>VLOOKUP($B309,'1か月一覧'!$A:$AH,'2か月一覧'!M$1,FALSE)+VLOOKUP($C309,'1か月一覧'!$A:$AH,'2か月一覧'!M$1,FALSE)</f>
        <v>269422</v>
      </c>
      <c r="N309" s="1">
        <f>VLOOKUP($B309,'1か月一覧'!$A:$AH,'2か月一覧'!N$1,FALSE)+VLOOKUP($C309,'1か月一覧'!$A:$AH,'2か月一覧'!N$1,FALSE)</f>
        <v>68965</v>
      </c>
      <c r="O309" s="1">
        <f>VLOOKUP($B309,'1か月一覧'!$A:$AH,'2か月一覧'!O$1,FALSE)+VLOOKUP($C309,'1か月一覧'!$A:$AH,'2か月一覧'!O$1,FALSE)</f>
        <v>61086</v>
      </c>
      <c r="P309" s="1">
        <f>VLOOKUP($B309,'1か月一覧'!$A:$AH,'2か月一覧'!P$1,FALSE)+VLOOKUP($C309,'1か月一覧'!$A:$AH,'2か月一覧'!P$1,FALSE)</f>
        <v>61086</v>
      </c>
      <c r="Q309" s="1">
        <f>VLOOKUP($B309,'1か月一覧'!$A:$AH,'2か月一覧'!Q$1,FALSE)+VLOOKUP($C309,'1か月一覧'!$A:$AH,'2か月一覧'!Q$1,FALSE)</f>
        <v>61086</v>
      </c>
      <c r="R309" s="1">
        <f>VLOOKUP($B309,'1か月一覧'!$A:$AH,'2か月一覧'!R$1,FALSE)+VLOOKUP($C309,'1か月一覧'!$A:$AH,'2か月一覧'!R$1,FALSE)</f>
        <v>64630</v>
      </c>
      <c r="S309" s="1">
        <f>VLOOKUP($B309,'1か月一覧'!$A:$AH,'2か月一覧'!S$1,FALSE)+VLOOKUP($C309,'1か月一覧'!$A:$AH,'2か月一覧'!S$1,FALSE)</f>
        <v>64790</v>
      </c>
      <c r="T309" s="1">
        <f>VLOOKUP($B309,'1か月一覧'!$A:$AH,'2か月一覧'!T$1,FALSE)+VLOOKUP($C309,'1か月一覧'!$A:$AH,'2か月一覧'!T$1,FALSE)</f>
        <v>66030</v>
      </c>
      <c r="U309" s="1">
        <f>VLOOKUP($B309,'1か月一覧'!$A:$AH,'2か月一覧'!U$1,FALSE)+VLOOKUP($C309,'1か月一覧'!$A:$AH,'2か月一覧'!U$1,FALSE)</f>
        <v>66970</v>
      </c>
      <c r="V309" s="1">
        <f>VLOOKUP($B309,'1か月一覧'!$A:$AH,'2か月一覧'!V$1,FALSE)+VLOOKUP($C309,'1か月一覧'!$A:$AH,'2か月一覧'!V$1,FALSE)</f>
        <v>93930</v>
      </c>
      <c r="W309" s="1">
        <f>VLOOKUP($B309,'1か月一覧'!$A:$AH,'2か月一覧'!W$1,FALSE)+VLOOKUP($C309,'1か月一覧'!$A:$AH,'2か月一覧'!W$1,FALSE)</f>
        <v>95930</v>
      </c>
      <c r="X309" s="1">
        <f>VLOOKUP($B309,'1か月一覧'!$A:$AH,'2か月一覧'!X$1,FALSE)+VLOOKUP($C309,'1か月一覧'!$A:$AH,'2か月一覧'!X$1,FALSE)</f>
        <v>244930</v>
      </c>
      <c r="Y309" s="1">
        <f>VLOOKUP($B309,'1か月一覧'!$A:$AH,'2か月一覧'!Y$1,FALSE)+VLOOKUP($C309,'1か月一覧'!$A:$AH,'2か月一覧'!Y$1,FALSE)</f>
        <v>62696</v>
      </c>
      <c r="Z309" s="1">
        <f>VLOOKUP($B309,'1か月一覧'!$A:$AH,'2か月一覧'!Z$1,FALSE)+VLOOKUP($C309,'1か月一覧'!$A:$AH,'2か月一覧'!Z$1,FALSE)</f>
        <v>6108</v>
      </c>
      <c r="AA309" s="1">
        <f>VLOOKUP($B309,'1か月一覧'!$A:$AH,'2か月一覧'!AA$1,FALSE)+VLOOKUP($C309,'1か月一覧'!$A:$AH,'2か月一覧'!AA$1,FALSE)</f>
        <v>6108</v>
      </c>
      <c r="AB309" s="1">
        <f>VLOOKUP($B309,'1か月一覧'!$A:$AH,'2か月一覧'!AB$1,FALSE)+VLOOKUP($C309,'1か月一覧'!$A:$AH,'2か月一覧'!AB$1,FALSE)</f>
        <v>6108</v>
      </c>
      <c r="AC309" s="1">
        <f>VLOOKUP($B309,'1か月一覧'!$A:$AH,'2か月一覧'!AC$1,FALSE)+VLOOKUP($C309,'1か月一覧'!$A:$AH,'2か月一覧'!AC$1,FALSE)</f>
        <v>6462</v>
      </c>
      <c r="AD309" s="1">
        <f>VLOOKUP($B309,'1か月一覧'!$A:$AH,'2か月一覧'!AD$1,FALSE)+VLOOKUP($C309,'1か月一覧'!$A:$AH,'2か月一覧'!AD$1,FALSE)</f>
        <v>6478</v>
      </c>
      <c r="AE309" s="1">
        <f>VLOOKUP($B309,'1か月一覧'!$A:$AH,'2か月一覧'!AE$1,FALSE)+VLOOKUP($C309,'1か月一覧'!$A:$AH,'2か月一覧'!AE$1,FALSE)</f>
        <v>6602</v>
      </c>
      <c r="AF309" s="1">
        <f>VLOOKUP($B309,'1か月一覧'!$A:$AH,'2か月一覧'!AF$1,FALSE)+VLOOKUP($C309,'1か月一覧'!$A:$AH,'2か月一覧'!AF$1,FALSE)</f>
        <v>6696</v>
      </c>
      <c r="AG309" s="1">
        <f>VLOOKUP($B309,'1か月一覧'!$A:$AH,'2か月一覧'!AG$1,FALSE)+VLOOKUP($C309,'1か月一覧'!$A:$AH,'2か月一覧'!AG$1,FALSE)</f>
        <v>9392</v>
      </c>
      <c r="AH309" s="1">
        <f>VLOOKUP($B309,'1か月一覧'!$A:$AH,'2か月一覧'!AH$1,FALSE)+VLOOKUP($C309,'1か月一覧'!$A:$AH,'2か月一覧'!AH$1,FALSE)</f>
        <v>9592</v>
      </c>
      <c r="AI309" s="1">
        <f>VLOOKUP($B309,'1か月一覧'!$A:$AH,'2か月一覧'!AI$1,FALSE)+VLOOKUP($C309,'1か月一覧'!$A:$AH,'2か月一覧'!AI$1,FALSE)</f>
        <v>24492</v>
      </c>
      <c r="AJ309" s="1">
        <f>VLOOKUP($B309,'1か月一覧'!$A:$AH,'2か月一覧'!AJ$1,FALSE)+VLOOKUP($C309,'1か月一覧'!$A:$AH,'2か月一覧'!AJ$1,FALSE)</f>
        <v>6269</v>
      </c>
    </row>
    <row r="310" spans="1:36">
      <c r="A310" s="1">
        <v>306</v>
      </c>
      <c r="B310" s="1">
        <f t="shared" si="11"/>
        <v>153</v>
      </c>
      <c r="C310" s="1">
        <f t="shared" si="12"/>
        <v>153</v>
      </c>
      <c r="D310" s="1">
        <f>VLOOKUP($B310,'1か月一覧'!$A:$AH,'2か月一覧'!D$1,FALSE)+VLOOKUP($C310,'1か月一覧'!$A:$AH,'2か月一覧'!D$1,FALSE)</f>
        <v>67432</v>
      </c>
      <c r="E310" s="1">
        <f>VLOOKUP($B310,'1か月一覧'!$A:$AH,'2か月一覧'!E$1,FALSE)+VLOOKUP($C310,'1か月一覧'!$A:$AH,'2か月一覧'!E$1,FALSE)</f>
        <v>67432</v>
      </c>
      <c r="F310" s="1">
        <f>VLOOKUP($B310,'1か月一覧'!$A:$AH,'2か月一覧'!F$1,FALSE)+VLOOKUP($C310,'1か月一覧'!$A:$AH,'2か月一覧'!F$1,FALSE)</f>
        <v>67432</v>
      </c>
      <c r="G310" s="1">
        <f>VLOOKUP($B310,'1か月一覧'!$A:$AH,'2か月一覧'!G$1,FALSE)+VLOOKUP($C310,'1か月一覧'!$A:$AH,'2か月一覧'!G$1,FALSE)</f>
        <v>71330</v>
      </c>
      <c r="H310" s="1">
        <f>VLOOKUP($B310,'1か月一覧'!$A:$AH,'2か月一覧'!H$1,FALSE)+VLOOKUP($C310,'1か月一覧'!$A:$AH,'2か月一覧'!H$1,FALSE)</f>
        <v>71506</v>
      </c>
      <c r="I310" s="1">
        <f>VLOOKUP($B310,'1か月一覧'!$A:$AH,'2か月一覧'!I$1,FALSE)+VLOOKUP($C310,'1か月一覧'!$A:$AH,'2か月一覧'!I$1,FALSE)</f>
        <v>72870</v>
      </c>
      <c r="J310" s="1">
        <f>VLOOKUP($B310,'1か月一覧'!$A:$AH,'2か月一覧'!J$1,FALSE)+VLOOKUP($C310,'1か月一覧'!$A:$AH,'2か月一覧'!J$1,FALSE)</f>
        <v>73904</v>
      </c>
      <c r="K310" s="1">
        <f>VLOOKUP($B310,'1か月一覧'!$A:$AH,'2か月一覧'!K$1,FALSE)+VLOOKUP($C310,'1か月一覧'!$A:$AH,'2か月一覧'!K$1,FALSE)</f>
        <v>103560</v>
      </c>
      <c r="L310" s="1">
        <f>VLOOKUP($B310,'1か月一覧'!$A:$AH,'2か月一覧'!L$1,FALSE)+VLOOKUP($C310,'1か月一覧'!$A:$AH,'2か月一覧'!L$1,FALSE)</f>
        <v>105760</v>
      </c>
      <c r="M310" s="1">
        <f>VLOOKUP($B310,'1か月一覧'!$A:$AH,'2か月一覧'!M$1,FALSE)+VLOOKUP($C310,'1か月一覧'!$A:$AH,'2か月一覧'!M$1,FALSE)</f>
        <v>269660</v>
      </c>
      <c r="N310" s="1">
        <f>VLOOKUP($B310,'1か月一覧'!$A:$AH,'2か月一覧'!N$1,FALSE)+VLOOKUP($C310,'1か月一覧'!$A:$AH,'2か月一覧'!N$1,FALSE)</f>
        <v>69220</v>
      </c>
      <c r="O310" s="1">
        <f>VLOOKUP($B310,'1か月一覧'!$A:$AH,'2か月一覧'!O$1,FALSE)+VLOOKUP($C310,'1か月一覧'!$A:$AH,'2か月一覧'!O$1,FALSE)</f>
        <v>61302</v>
      </c>
      <c r="P310" s="1">
        <f>VLOOKUP($B310,'1か月一覧'!$A:$AH,'2か月一覧'!P$1,FALSE)+VLOOKUP($C310,'1か月一覧'!$A:$AH,'2か月一覧'!P$1,FALSE)</f>
        <v>61302</v>
      </c>
      <c r="Q310" s="1">
        <f>VLOOKUP($B310,'1か月一覧'!$A:$AH,'2か月一覧'!Q$1,FALSE)+VLOOKUP($C310,'1か月一覧'!$A:$AH,'2か月一覧'!Q$1,FALSE)</f>
        <v>61302</v>
      </c>
      <c r="R310" s="1">
        <f>VLOOKUP($B310,'1か月一覧'!$A:$AH,'2か月一覧'!R$1,FALSE)+VLOOKUP($C310,'1か月一覧'!$A:$AH,'2か月一覧'!R$1,FALSE)</f>
        <v>64846</v>
      </c>
      <c r="S310" s="1">
        <f>VLOOKUP($B310,'1か月一覧'!$A:$AH,'2か月一覧'!S$1,FALSE)+VLOOKUP($C310,'1か月一覧'!$A:$AH,'2か月一覧'!S$1,FALSE)</f>
        <v>65006</v>
      </c>
      <c r="T310" s="1">
        <f>VLOOKUP($B310,'1か月一覧'!$A:$AH,'2か月一覧'!T$1,FALSE)+VLOOKUP($C310,'1か月一覧'!$A:$AH,'2か月一覧'!T$1,FALSE)</f>
        <v>66246</v>
      </c>
      <c r="U310" s="1">
        <f>VLOOKUP($B310,'1か月一覧'!$A:$AH,'2か月一覧'!U$1,FALSE)+VLOOKUP($C310,'1か月一覧'!$A:$AH,'2か月一覧'!U$1,FALSE)</f>
        <v>67186</v>
      </c>
      <c r="V310" s="1">
        <f>VLOOKUP($B310,'1か月一覧'!$A:$AH,'2か月一覧'!V$1,FALSE)+VLOOKUP($C310,'1か月一覧'!$A:$AH,'2か月一覧'!V$1,FALSE)</f>
        <v>94146</v>
      </c>
      <c r="W310" s="1">
        <f>VLOOKUP($B310,'1か月一覧'!$A:$AH,'2か月一覧'!W$1,FALSE)+VLOOKUP($C310,'1か月一覧'!$A:$AH,'2か月一覧'!W$1,FALSE)</f>
        <v>96146</v>
      </c>
      <c r="X310" s="1">
        <f>VLOOKUP($B310,'1か月一覧'!$A:$AH,'2か月一覧'!X$1,FALSE)+VLOOKUP($C310,'1か月一覧'!$A:$AH,'2か月一覧'!X$1,FALSE)</f>
        <v>245146</v>
      </c>
      <c r="Y310" s="1">
        <f>VLOOKUP($B310,'1か月一覧'!$A:$AH,'2か月一覧'!Y$1,FALSE)+VLOOKUP($C310,'1か月一覧'!$A:$AH,'2か月一覧'!Y$1,FALSE)</f>
        <v>62928</v>
      </c>
      <c r="Z310" s="1">
        <f>VLOOKUP($B310,'1か月一覧'!$A:$AH,'2か月一覧'!Z$1,FALSE)+VLOOKUP($C310,'1か月一覧'!$A:$AH,'2か月一覧'!Z$1,FALSE)</f>
        <v>6130</v>
      </c>
      <c r="AA310" s="1">
        <f>VLOOKUP($B310,'1か月一覧'!$A:$AH,'2か月一覧'!AA$1,FALSE)+VLOOKUP($C310,'1か月一覧'!$A:$AH,'2か月一覧'!AA$1,FALSE)</f>
        <v>6130</v>
      </c>
      <c r="AB310" s="1">
        <f>VLOOKUP($B310,'1か月一覧'!$A:$AH,'2か月一覧'!AB$1,FALSE)+VLOOKUP($C310,'1か月一覧'!$A:$AH,'2か月一覧'!AB$1,FALSE)</f>
        <v>6130</v>
      </c>
      <c r="AC310" s="1">
        <f>VLOOKUP($B310,'1か月一覧'!$A:$AH,'2か月一覧'!AC$1,FALSE)+VLOOKUP($C310,'1か月一覧'!$A:$AH,'2か月一覧'!AC$1,FALSE)</f>
        <v>6484</v>
      </c>
      <c r="AD310" s="1">
        <f>VLOOKUP($B310,'1か月一覧'!$A:$AH,'2か月一覧'!AD$1,FALSE)+VLOOKUP($C310,'1か月一覧'!$A:$AH,'2か月一覧'!AD$1,FALSE)</f>
        <v>6500</v>
      </c>
      <c r="AE310" s="1">
        <f>VLOOKUP($B310,'1か月一覧'!$A:$AH,'2か月一覧'!AE$1,FALSE)+VLOOKUP($C310,'1か月一覧'!$A:$AH,'2か月一覧'!AE$1,FALSE)</f>
        <v>6624</v>
      </c>
      <c r="AF310" s="1">
        <f>VLOOKUP($B310,'1か月一覧'!$A:$AH,'2か月一覧'!AF$1,FALSE)+VLOOKUP($C310,'1か月一覧'!$A:$AH,'2か月一覧'!AF$1,FALSE)</f>
        <v>6718</v>
      </c>
      <c r="AG310" s="1">
        <f>VLOOKUP($B310,'1か月一覧'!$A:$AH,'2か月一覧'!AG$1,FALSE)+VLOOKUP($C310,'1か月一覧'!$A:$AH,'2か月一覧'!AG$1,FALSE)</f>
        <v>9414</v>
      </c>
      <c r="AH310" s="1">
        <f>VLOOKUP($B310,'1か月一覧'!$A:$AH,'2か月一覧'!AH$1,FALSE)+VLOOKUP($C310,'1か月一覧'!$A:$AH,'2か月一覧'!AH$1,FALSE)</f>
        <v>9614</v>
      </c>
      <c r="AI310" s="1">
        <f>VLOOKUP($B310,'1か月一覧'!$A:$AH,'2か月一覧'!AI$1,FALSE)+VLOOKUP($C310,'1か月一覧'!$A:$AH,'2か月一覧'!AI$1,FALSE)</f>
        <v>24514</v>
      </c>
      <c r="AJ310" s="1">
        <f>VLOOKUP($B310,'1か月一覧'!$A:$AH,'2か月一覧'!AJ$1,FALSE)+VLOOKUP($C310,'1か月一覧'!$A:$AH,'2か月一覧'!AJ$1,FALSE)</f>
        <v>6292</v>
      </c>
    </row>
    <row r="311" spans="1:36">
      <c r="A311" s="1">
        <v>307</v>
      </c>
      <c r="B311" s="1">
        <f t="shared" si="11"/>
        <v>154</v>
      </c>
      <c r="C311" s="1">
        <f t="shared" si="12"/>
        <v>153</v>
      </c>
      <c r="D311" s="1">
        <f>VLOOKUP($B311,'1か月一覧'!$A:$AH,'2か月一覧'!D$1,FALSE)+VLOOKUP($C311,'1か月一覧'!$A:$AH,'2か月一覧'!D$1,FALSE)</f>
        <v>67669</v>
      </c>
      <c r="E311" s="1">
        <f>VLOOKUP($B311,'1か月一覧'!$A:$AH,'2か月一覧'!E$1,FALSE)+VLOOKUP($C311,'1か月一覧'!$A:$AH,'2か月一覧'!E$1,FALSE)</f>
        <v>67669</v>
      </c>
      <c r="F311" s="1">
        <f>VLOOKUP($B311,'1か月一覧'!$A:$AH,'2か月一覧'!F$1,FALSE)+VLOOKUP($C311,'1か月一覧'!$A:$AH,'2か月一覧'!F$1,FALSE)</f>
        <v>67669</v>
      </c>
      <c r="G311" s="1">
        <f>VLOOKUP($B311,'1か月一覧'!$A:$AH,'2か月一覧'!G$1,FALSE)+VLOOKUP($C311,'1か月一覧'!$A:$AH,'2か月一覧'!G$1,FALSE)</f>
        <v>71567</v>
      </c>
      <c r="H311" s="1">
        <f>VLOOKUP($B311,'1か月一覧'!$A:$AH,'2か月一覧'!H$1,FALSE)+VLOOKUP($C311,'1か月一覧'!$A:$AH,'2か月一覧'!H$1,FALSE)</f>
        <v>71743</v>
      </c>
      <c r="I311" s="1">
        <f>VLOOKUP($B311,'1か月一覧'!$A:$AH,'2か月一覧'!I$1,FALSE)+VLOOKUP($C311,'1か月一覧'!$A:$AH,'2か月一覧'!I$1,FALSE)</f>
        <v>73107</v>
      </c>
      <c r="J311" s="1">
        <f>VLOOKUP($B311,'1か月一覧'!$A:$AH,'2か月一覧'!J$1,FALSE)+VLOOKUP($C311,'1か月一覧'!$A:$AH,'2か月一覧'!J$1,FALSE)</f>
        <v>74141</v>
      </c>
      <c r="K311" s="1">
        <f>VLOOKUP($B311,'1か月一覧'!$A:$AH,'2か月一覧'!K$1,FALSE)+VLOOKUP($C311,'1か月一覧'!$A:$AH,'2か月一覧'!K$1,FALSE)</f>
        <v>103797</v>
      </c>
      <c r="L311" s="1">
        <f>VLOOKUP($B311,'1か月一覧'!$A:$AH,'2か月一覧'!L$1,FALSE)+VLOOKUP($C311,'1か月一覧'!$A:$AH,'2か月一覧'!L$1,FALSE)</f>
        <v>105997</v>
      </c>
      <c r="M311" s="1">
        <f>VLOOKUP($B311,'1か月一覧'!$A:$AH,'2か月一覧'!M$1,FALSE)+VLOOKUP($C311,'1か月一覧'!$A:$AH,'2か月一覧'!M$1,FALSE)</f>
        <v>269897</v>
      </c>
      <c r="N311" s="1">
        <f>VLOOKUP($B311,'1か月一覧'!$A:$AH,'2か月一覧'!N$1,FALSE)+VLOOKUP($C311,'1か月一覧'!$A:$AH,'2か月一覧'!N$1,FALSE)</f>
        <v>69475</v>
      </c>
      <c r="O311" s="1">
        <f>VLOOKUP($B311,'1か月一覧'!$A:$AH,'2か月一覧'!O$1,FALSE)+VLOOKUP($C311,'1か月一覧'!$A:$AH,'2か月一覧'!O$1,FALSE)</f>
        <v>61518</v>
      </c>
      <c r="P311" s="1">
        <f>VLOOKUP($B311,'1か月一覧'!$A:$AH,'2か月一覧'!P$1,FALSE)+VLOOKUP($C311,'1か月一覧'!$A:$AH,'2か月一覧'!P$1,FALSE)</f>
        <v>61518</v>
      </c>
      <c r="Q311" s="1">
        <f>VLOOKUP($B311,'1か月一覧'!$A:$AH,'2か月一覧'!Q$1,FALSE)+VLOOKUP($C311,'1か月一覧'!$A:$AH,'2か月一覧'!Q$1,FALSE)</f>
        <v>61518</v>
      </c>
      <c r="R311" s="1">
        <f>VLOOKUP($B311,'1か月一覧'!$A:$AH,'2か月一覧'!R$1,FALSE)+VLOOKUP($C311,'1か月一覧'!$A:$AH,'2か月一覧'!R$1,FALSE)</f>
        <v>65062</v>
      </c>
      <c r="S311" s="1">
        <f>VLOOKUP($B311,'1か月一覧'!$A:$AH,'2か月一覧'!S$1,FALSE)+VLOOKUP($C311,'1か月一覧'!$A:$AH,'2か月一覧'!S$1,FALSE)</f>
        <v>65222</v>
      </c>
      <c r="T311" s="1">
        <f>VLOOKUP($B311,'1か月一覧'!$A:$AH,'2か月一覧'!T$1,FALSE)+VLOOKUP($C311,'1か月一覧'!$A:$AH,'2か月一覧'!T$1,FALSE)</f>
        <v>66462</v>
      </c>
      <c r="U311" s="1">
        <f>VLOOKUP($B311,'1か月一覧'!$A:$AH,'2か月一覧'!U$1,FALSE)+VLOOKUP($C311,'1か月一覧'!$A:$AH,'2か月一覧'!U$1,FALSE)</f>
        <v>67402</v>
      </c>
      <c r="V311" s="1">
        <f>VLOOKUP($B311,'1か月一覧'!$A:$AH,'2か月一覧'!V$1,FALSE)+VLOOKUP($C311,'1か月一覧'!$A:$AH,'2か月一覧'!V$1,FALSE)</f>
        <v>94362</v>
      </c>
      <c r="W311" s="1">
        <f>VLOOKUP($B311,'1か月一覧'!$A:$AH,'2か月一覧'!W$1,FALSE)+VLOOKUP($C311,'1か月一覧'!$A:$AH,'2か月一覧'!W$1,FALSE)</f>
        <v>96362</v>
      </c>
      <c r="X311" s="1">
        <f>VLOOKUP($B311,'1か月一覧'!$A:$AH,'2か月一覧'!X$1,FALSE)+VLOOKUP($C311,'1か月一覧'!$A:$AH,'2か月一覧'!X$1,FALSE)</f>
        <v>245362</v>
      </c>
      <c r="Y311" s="1">
        <f>VLOOKUP($B311,'1か月一覧'!$A:$AH,'2か月一覧'!Y$1,FALSE)+VLOOKUP($C311,'1か月一覧'!$A:$AH,'2か月一覧'!Y$1,FALSE)</f>
        <v>63160</v>
      </c>
      <c r="Z311" s="1">
        <f>VLOOKUP($B311,'1か月一覧'!$A:$AH,'2か月一覧'!Z$1,FALSE)+VLOOKUP($C311,'1か月一覧'!$A:$AH,'2か月一覧'!Z$1,FALSE)</f>
        <v>6151</v>
      </c>
      <c r="AA311" s="1">
        <f>VLOOKUP($B311,'1か月一覧'!$A:$AH,'2か月一覧'!AA$1,FALSE)+VLOOKUP($C311,'1か月一覧'!$A:$AH,'2か月一覧'!AA$1,FALSE)</f>
        <v>6151</v>
      </c>
      <c r="AB311" s="1">
        <f>VLOOKUP($B311,'1か月一覧'!$A:$AH,'2か月一覧'!AB$1,FALSE)+VLOOKUP($C311,'1か月一覧'!$A:$AH,'2か月一覧'!AB$1,FALSE)</f>
        <v>6151</v>
      </c>
      <c r="AC311" s="1">
        <f>VLOOKUP($B311,'1か月一覧'!$A:$AH,'2か月一覧'!AC$1,FALSE)+VLOOKUP($C311,'1か月一覧'!$A:$AH,'2か月一覧'!AC$1,FALSE)</f>
        <v>6505</v>
      </c>
      <c r="AD311" s="1">
        <f>VLOOKUP($B311,'1か月一覧'!$A:$AH,'2か月一覧'!AD$1,FALSE)+VLOOKUP($C311,'1か月一覧'!$A:$AH,'2か月一覧'!AD$1,FALSE)</f>
        <v>6521</v>
      </c>
      <c r="AE311" s="1">
        <f>VLOOKUP($B311,'1か月一覧'!$A:$AH,'2か月一覧'!AE$1,FALSE)+VLOOKUP($C311,'1か月一覧'!$A:$AH,'2か月一覧'!AE$1,FALSE)</f>
        <v>6645</v>
      </c>
      <c r="AF311" s="1">
        <f>VLOOKUP($B311,'1か月一覧'!$A:$AH,'2か月一覧'!AF$1,FALSE)+VLOOKUP($C311,'1か月一覧'!$A:$AH,'2か月一覧'!AF$1,FALSE)</f>
        <v>6739</v>
      </c>
      <c r="AG311" s="1">
        <f>VLOOKUP($B311,'1か月一覧'!$A:$AH,'2か月一覧'!AG$1,FALSE)+VLOOKUP($C311,'1か月一覧'!$A:$AH,'2か月一覧'!AG$1,FALSE)</f>
        <v>9435</v>
      </c>
      <c r="AH311" s="1">
        <f>VLOOKUP($B311,'1か月一覧'!$A:$AH,'2か月一覧'!AH$1,FALSE)+VLOOKUP($C311,'1か月一覧'!$A:$AH,'2か月一覧'!AH$1,FALSE)</f>
        <v>9635</v>
      </c>
      <c r="AI311" s="1">
        <f>VLOOKUP($B311,'1か月一覧'!$A:$AH,'2か月一覧'!AI$1,FALSE)+VLOOKUP($C311,'1か月一覧'!$A:$AH,'2か月一覧'!AI$1,FALSE)</f>
        <v>24535</v>
      </c>
      <c r="AJ311" s="1">
        <f>VLOOKUP($B311,'1か月一覧'!$A:$AH,'2か月一覧'!AJ$1,FALSE)+VLOOKUP($C311,'1か月一覧'!$A:$AH,'2か月一覧'!AJ$1,FALSE)</f>
        <v>6315</v>
      </c>
    </row>
    <row r="312" spans="1:36">
      <c r="A312" s="1">
        <v>308</v>
      </c>
      <c r="B312" s="1">
        <f t="shared" si="11"/>
        <v>154</v>
      </c>
      <c r="C312" s="1">
        <f t="shared" si="12"/>
        <v>154</v>
      </c>
      <c r="D312" s="1">
        <f>VLOOKUP($B312,'1か月一覧'!$A:$AH,'2か月一覧'!D$1,FALSE)+VLOOKUP($C312,'1か月一覧'!$A:$AH,'2か月一覧'!D$1,FALSE)</f>
        <v>67906</v>
      </c>
      <c r="E312" s="1">
        <f>VLOOKUP($B312,'1か月一覧'!$A:$AH,'2か月一覧'!E$1,FALSE)+VLOOKUP($C312,'1か月一覧'!$A:$AH,'2か月一覧'!E$1,FALSE)</f>
        <v>67906</v>
      </c>
      <c r="F312" s="1">
        <f>VLOOKUP($B312,'1か月一覧'!$A:$AH,'2か月一覧'!F$1,FALSE)+VLOOKUP($C312,'1か月一覧'!$A:$AH,'2か月一覧'!F$1,FALSE)</f>
        <v>67906</v>
      </c>
      <c r="G312" s="1">
        <f>VLOOKUP($B312,'1か月一覧'!$A:$AH,'2か月一覧'!G$1,FALSE)+VLOOKUP($C312,'1か月一覧'!$A:$AH,'2か月一覧'!G$1,FALSE)</f>
        <v>71804</v>
      </c>
      <c r="H312" s="1">
        <f>VLOOKUP($B312,'1か月一覧'!$A:$AH,'2か月一覧'!H$1,FALSE)+VLOOKUP($C312,'1か月一覧'!$A:$AH,'2か月一覧'!H$1,FALSE)</f>
        <v>71980</v>
      </c>
      <c r="I312" s="1">
        <f>VLOOKUP($B312,'1か月一覧'!$A:$AH,'2か月一覧'!I$1,FALSE)+VLOOKUP($C312,'1か月一覧'!$A:$AH,'2か月一覧'!I$1,FALSE)</f>
        <v>73344</v>
      </c>
      <c r="J312" s="1">
        <f>VLOOKUP($B312,'1か月一覧'!$A:$AH,'2か月一覧'!J$1,FALSE)+VLOOKUP($C312,'1か月一覧'!$A:$AH,'2か月一覧'!J$1,FALSE)</f>
        <v>74378</v>
      </c>
      <c r="K312" s="1">
        <f>VLOOKUP($B312,'1か月一覧'!$A:$AH,'2か月一覧'!K$1,FALSE)+VLOOKUP($C312,'1か月一覧'!$A:$AH,'2か月一覧'!K$1,FALSE)</f>
        <v>104034</v>
      </c>
      <c r="L312" s="1">
        <f>VLOOKUP($B312,'1か月一覧'!$A:$AH,'2か月一覧'!L$1,FALSE)+VLOOKUP($C312,'1か月一覧'!$A:$AH,'2か月一覧'!L$1,FALSE)</f>
        <v>106234</v>
      </c>
      <c r="M312" s="1">
        <f>VLOOKUP($B312,'1か月一覧'!$A:$AH,'2か月一覧'!M$1,FALSE)+VLOOKUP($C312,'1か月一覧'!$A:$AH,'2か月一覧'!M$1,FALSE)</f>
        <v>270134</v>
      </c>
      <c r="N312" s="1">
        <f>VLOOKUP($B312,'1か月一覧'!$A:$AH,'2か月一覧'!N$1,FALSE)+VLOOKUP($C312,'1か月一覧'!$A:$AH,'2か月一覧'!N$1,FALSE)</f>
        <v>69730</v>
      </c>
      <c r="O312" s="1">
        <f>VLOOKUP($B312,'1か月一覧'!$A:$AH,'2か月一覧'!O$1,FALSE)+VLOOKUP($C312,'1か月一覧'!$A:$AH,'2か月一覧'!O$1,FALSE)</f>
        <v>61734</v>
      </c>
      <c r="P312" s="1">
        <f>VLOOKUP($B312,'1か月一覧'!$A:$AH,'2か月一覧'!P$1,FALSE)+VLOOKUP($C312,'1か月一覧'!$A:$AH,'2か月一覧'!P$1,FALSE)</f>
        <v>61734</v>
      </c>
      <c r="Q312" s="1">
        <f>VLOOKUP($B312,'1か月一覧'!$A:$AH,'2か月一覧'!Q$1,FALSE)+VLOOKUP($C312,'1か月一覧'!$A:$AH,'2か月一覧'!Q$1,FALSE)</f>
        <v>61734</v>
      </c>
      <c r="R312" s="1">
        <f>VLOOKUP($B312,'1か月一覧'!$A:$AH,'2か月一覧'!R$1,FALSE)+VLOOKUP($C312,'1か月一覧'!$A:$AH,'2か月一覧'!R$1,FALSE)</f>
        <v>65278</v>
      </c>
      <c r="S312" s="1">
        <f>VLOOKUP($B312,'1か月一覧'!$A:$AH,'2か月一覧'!S$1,FALSE)+VLOOKUP($C312,'1か月一覧'!$A:$AH,'2か月一覧'!S$1,FALSE)</f>
        <v>65438</v>
      </c>
      <c r="T312" s="1">
        <f>VLOOKUP($B312,'1か月一覧'!$A:$AH,'2か月一覧'!T$1,FALSE)+VLOOKUP($C312,'1か月一覧'!$A:$AH,'2か月一覧'!T$1,FALSE)</f>
        <v>66678</v>
      </c>
      <c r="U312" s="1">
        <f>VLOOKUP($B312,'1か月一覧'!$A:$AH,'2か月一覧'!U$1,FALSE)+VLOOKUP($C312,'1か月一覧'!$A:$AH,'2か月一覧'!U$1,FALSE)</f>
        <v>67618</v>
      </c>
      <c r="V312" s="1">
        <f>VLOOKUP($B312,'1か月一覧'!$A:$AH,'2か月一覧'!V$1,FALSE)+VLOOKUP($C312,'1か月一覧'!$A:$AH,'2か月一覧'!V$1,FALSE)</f>
        <v>94578</v>
      </c>
      <c r="W312" s="1">
        <f>VLOOKUP($B312,'1か月一覧'!$A:$AH,'2か月一覧'!W$1,FALSE)+VLOOKUP($C312,'1か月一覧'!$A:$AH,'2か月一覧'!W$1,FALSE)</f>
        <v>96578</v>
      </c>
      <c r="X312" s="1">
        <f>VLOOKUP($B312,'1か月一覧'!$A:$AH,'2か月一覧'!X$1,FALSE)+VLOOKUP($C312,'1か月一覧'!$A:$AH,'2か月一覧'!X$1,FALSE)</f>
        <v>245578</v>
      </c>
      <c r="Y312" s="1">
        <f>VLOOKUP($B312,'1か月一覧'!$A:$AH,'2か月一覧'!Y$1,FALSE)+VLOOKUP($C312,'1か月一覧'!$A:$AH,'2か月一覧'!Y$1,FALSE)</f>
        <v>63392</v>
      </c>
      <c r="Z312" s="1">
        <f>VLOOKUP($B312,'1か月一覧'!$A:$AH,'2か月一覧'!Z$1,FALSE)+VLOOKUP($C312,'1か月一覧'!$A:$AH,'2か月一覧'!Z$1,FALSE)</f>
        <v>6172</v>
      </c>
      <c r="AA312" s="1">
        <f>VLOOKUP($B312,'1か月一覧'!$A:$AH,'2か月一覧'!AA$1,FALSE)+VLOOKUP($C312,'1か月一覧'!$A:$AH,'2か月一覧'!AA$1,FALSE)</f>
        <v>6172</v>
      </c>
      <c r="AB312" s="1">
        <f>VLOOKUP($B312,'1か月一覧'!$A:$AH,'2か月一覧'!AB$1,FALSE)+VLOOKUP($C312,'1か月一覧'!$A:$AH,'2か月一覧'!AB$1,FALSE)</f>
        <v>6172</v>
      </c>
      <c r="AC312" s="1">
        <f>VLOOKUP($B312,'1か月一覧'!$A:$AH,'2か月一覧'!AC$1,FALSE)+VLOOKUP($C312,'1か月一覧'!$A:$AH,'2か月一覧'!AC$1,FALSE)</f>
        <v>6526</v>
      </c>
      <c r="AD312" s="1">
        <f>VLOOKUP($B312,'1か月一覧'!$A:$AH,'2か月一覧'!AD$1,FALSE)+VLOOKUP($C312,'1か月一覧'!$A:$AH,'2か月一覧'!AD$1,FALSE)</f>
        <v>6542</v>
      </c>
      <c r="AE312" s="1">
        <f>VLOOKUP($B312,'1か月一覧'!$A:$AH,'2か月一覧'!AE$1,FALSE)+VLOOKUP($C312,'1か月一覧'!$A:$AH,'2か月一覧'!AE$1,FALSE)</f>
        <v>6666</v>
      </c>
      <c r="AF312" s="1">
        <f>VLOOKUP($B312,'1か月一覧'!$A:$AH,'2か月一覧'!AF$1,FALSE)+VLOOKUP($C312,'1か月一覧'!$A:$AH,'2か月一覧'!AF$1,FALSE)</f>
        <v>6760</v>
      </c>
      <c r="AG312" s="1">
        <f>VLOOKUP($B312,'1か月一覧'!$A:$AH,'2か月一覧'!AG$1,FALSE)+VLOOKUP($C312,'1か月一覧'!$A:$AH,'2か月一覧'!AG$1,FALSE)</f>
        <v>9456</v>
      </c>
      <c r="AH312" s="1">
        <f>VLOOKUP($B312,'1か月一覧'!$A:$AH,'2か月一覧'!AH$1,FALSE)+VLOOKUP($C312,'1か月一覧'!$A:$AH,'2か月一覧'!AH$1,FALSE)</f>
        <v>9656</v>
      </c>
      <c r="AI312" s="1">
        <f>VLOOKUP($B312,'1か月一覧'!$A:$AH,'2か月一覧'!AI$1,FALSE)+VLOOKUP($C312,'1か月一覧'!$A:$AH,'2か月一覧'!AI$1,FALSE)</f>
        <v>24556</v>
      </c>
      <c r="AJ312" s="1">
        <f>VLOOKUP($B312,'1か月一覧'!$A:$AH,'2か月一覧'!AJ$1,FALSE)+VLOOKUP($C312,'1か月一覧'!$A:$AH,'2か月一覧'!AJ$1,FALSE)</f>
        <v>6338</v>
      </c>
    </row>
    <row r="313" spans="1:36">
      <c r="A313" s="1">
        <v>309</v>
      </c>
      <c r="B313" s="1">
        <f t="shared" si="11"/>
        <v>155</v>
      </c>
      <c r="C313" s="1">
        <f t="shared" si="12"/>
        <v>154</v>
      </c>
      <c r="D313" s="1">
        <f>VLOOKUP($B313,'1か月一覧'!$A:$AH,'2か月一覧'!D$1,FALSE)+VLOOKUP($C313,'1か月一覧'!$A:$AH,'2か月一覧'!D$1,FALSE)</f>
        <v>68144</v>
      </c>
      <c r="E313" s="1">
        <f>VLOOKUP($B313,'1か月一覧'!$A:$AH,'2か月一覧'!E$1,FALSE)+VLOOKUP($C313,'1か月一覧'!$A:$AH,'2か月一覧'!E$1,FALSE)</f>
        <v>68144</v>
      </c>
      <c r="F313" s="1">
        <f>VLOOKUP($B313,'1か月一覧'!$A:$AH,'2か月一覧'!F$1,FALSE)+VLOOKUP($C313,'1か月一覧'!$A:$AH,'2か月一覧'!F$1,FALSE)</f>
        <v>68144</v>
      </c>
      <c r="G313" s="1">
        <f>VLOOKUP($B313,'1か月一覧'!$A:$AH,'2か月一覧'!G$1,FALSE)+VLOOKUP($C313,'1か月一覧'!$A:$AH,'2か月一覧'!G$1,FALSE)</f>
        <v>72042</v>
      </c>
      <c r="H313" s="1">
        <f>VLOOKUP($B313,'1か月一覧'!$A:$AH,'2か月一覧'!H$1,FALSE)+VLOOKUP($C313,'1か月一覧'!$A:$AH,'2か月一覧'!H$1,FALSE)</f>
        <v>72218</v>
      </c>
      <c r="I313" s="1">
        <f>VLOOKUP($B313,'1か月一覧'!$A:$AH,'2か月一覧'!I$1,FALSE)+VLOOKUP($C313,'1か月一覧'!$A:$AH,'2か月一覧'!I$1,FALSE)</f>
        <v>73582</v>
      </c>
      <c r="J313" s="1">
        <f>VLOOKUP($B313,'1か月一覧'!$A:$AH,'2か月一覧'!J$1,FALSE)+VLOOKUP($C313,'1か月一覧'!$A:$AH,'2か月一覧'!J$1,FALSE)</f>
        <v>74616</v>
      </c>
      <c r="K313" s="1">
        <f>VLOOKUP($B313,'1か月一覧'!$A:$AH,'2か月一覧'!K$1,FALSE)+VLOOKUP($C313,'1か月一覧'!$A:$AH,'2か月一覧'!K$1,FALSE)</f>
        <v>104272</v>
      </c>
      <c r="L313" s="1">
        <f>VLOOKUP($B313,'1か月一覧'!$A:$AH,'2か月一覧'!L$1,FALSE)+VLOOKUP($C313,'1か月一覧'!$A:$AH,'2か月一覧'!L$1,FALSE)</f>
        <v>106472</v>
      </c>
      <c r="M313" s="1">
        <f>VLOOKUP($B313,'1か月一覧'!$A:$AH,'2か月一覧'!M$1,FALSE)+VLOOKUP($C313,'1か月一覧'!$A:$AH,'2か月一覧'!M$1,FALSE)</f>
        <v>270372</v>
      </c>
      <c r="N313" s="1">
        <f>VLOOKUP($B313,'1か月一覧'!$A:$AH,'2か月一覧'!N$1,FALSE)+VLOOKUP($C313,'1か月一覧'!$A:$AH,'2か月一覧'!N$1,FALSE)</f>
        <v>69985</v>
      </c>
      <c r="O313" s="1">
        <f>VLOOKUP($B313,'1か月一覧'!$A:$AH,'2か月一覧'!O$1,FALSE)+VLOOKUP($C313,'1か月一覧'!$A:$AH,'2か月一覧'!O$1,FALSE)</f>
        <v>61950</v>
      </c>
      <c r="P313" s="1">
        <f>VLOOKUP($B313,'1か月一覧'!$A:$AH,'2か月一覧'!P$1,FALSE)+VLOOKUP($C313,'1か月一覧'!$A:$AH,'2か月一覧'!P$1,FALSE)</f>
        <v>61950</v>
      </c>
      <c r="Q313" s="1">
        <f>VLOOKUP($B313,'1か月一覧'!$A:$AH,'2か月一覧'!Q$1,FALSE)+VLOOKUP($C313,'1か月一覧'!$A:$AH,'2か月一覧'!Q$1,FALSE)</f>
        <v>61950</v>
      </c>
      <c r="R313" s="1">
        <f>VLOOKUP($B313,'1か月一覧'!$A:$AH,'2か月一覧'!R$1,FALSE)+VLOOKUP($C313,'1か月一覧'!$A:$AH,'2か月一覧'!R$1,FALSE)</f>
        <v>65494</v>
      </c>
      <c r="S313" s="1">
        <f>VLOOKUP($B313,'1か月一覧'!$A:$AH,'2か月一覧'!S$1,FALSE)+VLOOKUP($C313,'1か月一覧'!$A:$AH,'2か月一覧'!S$1,FALSE)</f>
        <v>65654</v>
      </c>
      <c r="T313" s="1">
        <f>VLOOKUP($B313,'1か月一覧'!$A:$AH,'2か月一覧'!T$1,FALSE)+VLOOKUP($C313,'1か月一覧'!$A:$AH,'2か月一覧'!T$1,FALSE)</f>
        <v>66894</v>
      </c>
      <c r="U313" s="1">
        <f>VLOOKUP($B313,'1か月一覧'!$A:$AH,'2か月一覧'!U$1,FALSE)+VLOOKUP($C313,'1か月一覧'!$A:$AH,'2か月一覧'!U$1,FALSE)</f>
        <v>67834</v>
      </c>
      <c r="V313" s="1">
        <f>VLOOKUP($B313,'1か月一覧'!$A:$AH,'2か月一覧'!V$1,FALSE)+VLOOKUP($C313,'1か月一覧'!$A:$AH,'2か月一覧'!V$1,FALSE)</f>
        <v>94794</v>
      </c>
      <c r="W313" s="1">
        <f>VLOOKUP($B313,'1か月一覧'!$A:$AH,'2か月一覧'!W$1,FALSE)+VLOOKUP($C313,'1か月一覧'!$A:$AH,'2か月一覧'!W$1,FALSE)</f>
        <v>96794</v>
      </c>
      <c r="X313" s="1">
        <f>VLOOKUP($B313,'1か月一覧'!$A:$AH,'2か月一覧'!X$1,FALSE)+VLOOKUP($C313,'1か月一覧'!$A:$AH,'2か月一覧'!X$1,FALSE)</f>
        <v>245794</v>
      </c>
      <c r="Y313" s="1">
        <f>VLOOKUP($B313,'1か月一覧'!$A:$AH,'2か月一覧'!Y$1,FALSE)+VLOOKUP($C313,'1か月一覧'!$A:$AH,'2か月一覧'!Y$1,FALSE)</f>
        <v>63624</v>
      </c>
      <c r="Z313" s="1">
        <f>VLOOKUP($B313,'1か月一覧'!$A:$AH,'2か月一覧'!Z$1,FALSE)+VLOOKUP($C313,'1か月一覧'!$A:$AH,'2か月一覧'!Z$1,FALSE)</f>
        <v>6194</v>
      </c>
      <c r="AA313" s="1">
        <f>VLOOKUP($B313,'1か月一覧'!$A:$AH,'2か月一覧'!AA$1,FALSE)+VLOOKUP($C313,'1か月一覧'!$A:$AH,'2か月一覧'!AA$1,FALSE)</f>
        <v>6194</v>
      </c>
      <c r="AB313" s="1">
        <f>VLOOKUP($B313,'1か月一覧'!$A:$AH,'2か月一覧'!AB$1,FALSE)+VLOOKUP($C313,'1か月一覧'!$A:$AH,'2か月一覧'!AB$1,FALSE)</f>
        <v>6194</v>
      </c>
      <c r="AC313" s="1">
        <f>VLOOKUP($B313,'1か月一覧'!$A:$AH,'2か月一覧'!AC$1,FALSE)+VLOOKUP($C313,'1か月一覧'!$A:$AH,'2か月一覧'!AC$1,FALSE)</f>
        <v>6548</v>
      </c>
      <c r="AD313" s="1">
        <f>VLOOKUP($B313,'1か月一覧'!$A:$AH,'2か月一覧'!AD$1,FALSE)+VLOOKUP($C313,'1か月一覧'!$A:$AH,'2か月一覧'!AD$1,FALSE)</f>
        <v>6564</v>
      </c>
      <c r="AE313" s="1">
        <f>VLOOKUP($B313,'1か月一覧'!$A:$AH,'2か月一覧'!AE$1,FALSE)+VLOOKUP($C313,'1か月一覧'!$A:$AH,'2か月一覧'!AE$1,FALSE)</f>
        <v>6688</v>
      </c>
      <c r="AF313" s="1">
        <f>VLOOKUP($B313,'1か月一覧'!$A:$AH,'2か月一覧'!AF$1,FALSE)+VLOOKUP($C313,'1か月一覧'!$A:$AH,'2か月一覧'!AF$1,FALSE)</f>
        <v>6782</v>
      </c>
      <c r="AG313" s="1">
        <f>VLOOKUP($B313,'1か月一覧'!$A:$AH,'2か月一覧'!AG$1,FALSE)+VLOOKUP($C313,'1か月一覧'!$A:$AH,'2か月一覧'!AG$1,FALSE)</f>
        <v>9478</v>
      </c>
      <c r="AH313" s="1">
        <f>VLOOKUP($B313,'1か月一覧'!$A:$AH,'2か月一覧'!AH$1,FALSE)+VLOOKUP($C313,'1か月一覧'!$A:$AH,'2か月一覧'!AH$1,FALSE)</f>
        <v>9678</v>
      </c>
      <c r="AI313" s="1">
        <f>VLOOKUP($B313,'1か月一覧'!$A:$AH,'2か月一覧'!AI$1,FALSE)+VLOOKUP($C313,'1か月一覧'!$A:$AH,'2か月一覧'!AI$1,FALSE)</f>
        <v>24578</v>
      </c>
      <c r="AJ313" s="1">
        <f>VLOOKUP($B313,'1か月一覧'!$A:$AH,'2か月一覧'!AJ$1,FALSE)+VLOOKUP($C313,'1か月一覧'!$A:$AH,'2か月一覧'!AJ$1,FALSE)</f>
        <v>6361</v>
      </c>
    </row>
    <row r="314" spans="1:36">
      <c r="A314" s="1">
        <v>310</v>
      </c>
      <c r="B314" s="1">
        <f t="shared" si="11"/>
        <v>155</v>
      </c>
      <c r="C314" s="1">
        <f t="shared" si="12"/>
        <v>155</v>
      </c>
      <c r="D314" s="1">
        <f>VLOOKUP($B314,'1か月一覧'!$A:$AH,'2か月一覧'!D$1,FALSE)+VLOOKUP($C314,'1か月一覧'!$A:$AH,'2か月一覧'!D$1,FALSE)</f>
        <v>68382</v>
      </c>
      <c r="E314" s="1">
        <f>VLOOKUP($B314,'1か月一覧'!$A:$AH,'2か月一覧'!E$1,FALSE)+VLOOKUP($C314,'1か月一覧'!$A:$AH,'2か月一覧'!E$1,FALSE)</f>
        <v>68382</v>
      </c>
      <c r="F314" s="1">
        <f>VLOOKUP($B314,'1か月一覧'!$A:$AH,'2か月一覧'!F$1,FALSE)+VLOOKUP($C314,'1か月一覧'!$A:$AH,'2か月一覧'!F$1,FALSE)</f>
        <v>68382</v>
      </c>
      <c r="G314" s="1">
        <f>VLOOKUP($B314,'1か月一覧'!$A:$AH,'2か月一覧'!G$1,FALSE)+VLOOKUP($C314,'1か月一覧'!$A:$AH,'2か月一覧'!G$1,FALSE)</f>
        <v>72280</v>
      </c>
      <c r="H314" s="1">
        <f>VLOOKUP($B314,'1か月一覧'!$A:$AH,'2か月一覧'!H$1,FALSE)+VLOOKUP($C314,'1か月一覧'!$A:$AH,'2か月一覧'!H$1,FALSE)</f>
        <v>72456</v>
      </c>
      <c r="I314" s="1">
        <f>VLOOKUP($B314,'1か月一覧'!$A:$AH,'2か月一覧'!I$1,FALSE)+VLOOKUP($C314,'1か月一覧'!$A:$AH,'2か月一覧'!I$1,FALSE)</f>
        <v>73820</v>
      </c>
      <c r="J314" s="1">
        <f>VLOOKUP($B314,'1か月一覧'!$A:$AH,'2か月一覧'!J$1,FALSE)+VLOOKUP($C314,'1か月一覧'!$A:$AH,'2か月一覧'!J$1,FALSE)</f>
        <v>74854</v>
      </c>
      <c r="K314" s="1">
        <f>VLOOKUP($B314,'1か月一覧'!$A:$AH,'2か月一覧'!K$1,FALSE)+VLOOKUP($C314,'1か月一覧'!$A:$AH,'2か月一覧'!K$1,FALSE)</f>
        <v>104510</v>
      </c>
      <c r="L314" s="1">
        <f>VLOOKUP($B314,'1か月一覧'!$A:$AH,'2か月一覧'!L$1,FALSE)+VLOOKUP($C314,'1か月一覧'!$A:$AH,'2か月一覧'!L$1,FALSE)</f>
        <v>106710</v>
      </c>
      <c r="M314" s="1">
        <f>VLOOKUP($B314,'1か月一覧'!$A:$AH,'2か月一覧'!M$1,FALSE)+VLOOKUP($C314,'1か月一覧'!$A:$AH,'2か月一覧'!M$1,FALSE)</f>
        <v>270610</v>
      </c>
      <c r="N314" s="1">
        <f>VLOOKUP($B314,'1か月一覧'!$A:$AH,'2か月一覧'!N$1,FALSE)+VLOOKUP($C314,'1か月一覧'!$A:$AH,'2か月一覧'!N$1,FALSE)</f>
        <v>70240</v>
      </c>
      <c r="O314" s="1">
        <f>VLOOKUP($B314,'1か月一覧'!$A:$AH,'2か月一覧'!O$1,FALSE)+VLOOKUP($C314,'1か月一覧'!$A:$AH,'2か月一覧'!O$1,FALSE)</f>
        <v>62166</v>
      </c>
      <c r="P314" s="1">
        <f>VLOOKUP($B314,'1か月一覧'!$A:$AH,'2か月一覧'!P$1,FALSE)+VLOOKUP($C314,'1か月一覧'!$A:$AH,'2か月一覧'!P$1,FALSE)</f>
        <v>62166</v>
      </c>
      <c r="Q314" s="1">
        <f>VLOOKUP($B314,'1か月一覧'!$A:$AH,'2か月一覧'!Q$1,FALSE)+VLOOKUP($C314,'1か月一覧'!$A:$AH,'2か月一覧'!Q$1,FALSE)</f>
        <v>62166</v>
      </c>
      <c r="R314" s="1">
        <f>VLOOKUP($B314,'1か月一覧'!$A:$AH,'2か月一覧'!R$1,FALSE)+VLOOKUP($C314,'1か月一覧'!$A:$AH,'2か月一覧'!R$1,FALSE)</f>
        <v>65710</v>
      </c>
      <c r="S314" s="1">
        <f>VLOOKUP($B314,'1か月一覧'!$A:$AH,'2か月一覧'!S$1,FALSE)+VLOOKUP($C314,'1か月一覧'!$A:$AH,'2か月一覧'!S$1,FALSE)</f>
        <v>65870</v>
      </c>
      <c r="T314" s="1">
        <f>VLOOKUP($B314,'1か月一覧'!$A:$AH,'2か月一覧'!T$1,FALSE)+VLOOKUP($C314,'1か月一覧'!$A:$AH,'2か月一覧'!T$1,FALSE)</f>
        <v>67110</v>
      </c>
      <c r="U314" s="1">
        <f>VLOOKUP($B314,'1か月一覧'!$A:$AH,'2か月一覧'!U$1,FALSE)+VLOOKUP($C314,'1か月一覧'!$A:$AH,'2か月一覧'!U$1,FALSE)</f>
        <v>68050</v>
      </c>
      <c r="V314" s="1">
        <f>VLOOKUP($B314,'1か月一覧'!$A:$AH,'2か月一覧'!V$1,FALSE)+VLOOKUP($C314,'1か月一覧'!$A:$AH,'2か月一覧'!V$1,FALSE)</f>
        <v>95010</v>
      </c>
      <c r="W314" s="1">
        <f>VLOOKUP($B314,'1か月一覧'!$A:$AH,'2か月一覧'!W$1,FALSE)+VLOOKUP($C314,'1か月一覧'!$A:$AH,'2か月一覧'!W$1,FALSE)</f>
        <v>97010</v>
      </c>
      <c r="X314" s="1">
        <f>VLOOKUP($B314,'1か月一覧'!$A:$AH,'2か月一覧'!X$1,FALSE)+VLOOKUP($C314,'1か月一覧'!$A:$AH,'2か月一覧'!X$1,FALSE)</f>
        <v>246010</v>
      </c>
      <c r="Y314" s="1">
        <f>VLOOKUP($B314,'1か月一覧'!$A:$AH,'2か月一覧'!Y$1,FALSE)+VLOOKUP($C314,'1か月一覧'!$A:$AH,'2か月一覧'!Y$1,FALSE)</f>
        <v>63856</v>
      </c>
      <c r="Z314" s="1">
        <f>VLOOKUP($B314,'1か月一覧'!$A:$AH,'2か月一覧'!Z$1,FALSE)+VLOOKUP($C314,'1か月一覧'!$A:$AH,'2か月一覧'!Z$1,FALSE)</f>
        <v>6216</v>
      </c>
      <c r="AA314" s="1">
        <f>VLOOKUP($B314,'1か月一覧'!$A:$AH,'2か月一覧'!AA$1,FALSE)+VLOOKUP($C314,'1か月一覧'!$A:$AH,'2か月一覧'!AA$1,FALSE)</f>
        <v>6216</v>
      </c>
      <c r="AB314" s="1">
        <f>VLOOKUP($B314,'1か月一覧'!$A:$AH,'2か月一覧'!AB$1,FALSE)+VLOOKUP($C314,'1か月一覧'!$A:$AH,'2か月一覧'!AB$1,FALSE)</f>
        <v>6216</v>
      </c>
      <c r="AC314" s="1">
        <f>VLOOKUP($B314,'1か月一覧'!$A:$AH,'2か月一覧'!AC$1,FALSE)+VLOOKUP($C314,'1か月一覧'!$A:$AH,'2か月一覧'!AC$1,FALSE)</f>
        <v>6570</v>
      </c>
      <c r="AD314" s="1">
        <f>VLOOKUP($B314,'1か月一覧'!$A:$AH,'2か月一覧'!AD$1,FALSE)+VLOOKUP($C314,'1か月一覧'!$A:$AH,'2か月一覧'!AD$1,FALSE)</f>
        <v>6586</v>
      </c>
      <c r="AE314" s="1">
        <f>VLOOKUP($B314,'1か月一覧'!$A:$AH,'2か月一覧'!AE$1,FALSE)+VLOOKUP($C314,'1か月一覧'!$A:$AH,'2か月一覧'!AE$1,FALSE)</f>
        <v>6710</v>
      </c>
      <c r="AF314" s="1">
        <f>VLOOKUP($B314,'1か月一覧'!$A:$AH,'2か月一覧'!AF$1,FALSE)+VLOOKUP($C314,'1か月一覧'!$A:$AH,'2か月一覧'!AF$1,FALSE)</f>
        <v>6804</v>
      </c>
      <c r="AG314" s="1">
        <f>VLOOKUP($B314,'1か月一覧'!$A:$AH,'2か月一覧'!AG$1,FALSE)+VLOOKUP($C314,'1か月一覧'!$A:$AH,'2か月一覧'!AG$1,FALSE)</f>
        <v>9500</v>
      </c>
      <c r="AH314" s="1">
        <f>VLOOKUP($B314,'1か月一覧'!$A:$AH,'2か月一覧'!AH$1,FALSE)+VLOOKUP($C314,'1か月一覧'!$A:$AH,'2か月一覧'!AH$1,FALSE)</f>
        <v>9700</v>
      </c>
      <c r="AI314" s="1">
        <f>VLOOKUP($B314,'1か月一覧'!$A:$AH,'2か月一覧'!AI$1,FALSE)+VLOOKUP($C314,'1か月一覧'!$A:$AH,'2か月一覧'!AI$1,FALSE)</f>
        <v>24600</v>
      </c>
      <c r="AJ314" s="1">
        <f>VLOOKUP($B314,'1か月一覧'!$A:$AH,'2か月一覧'!AJ$1,FALSE)+VLOOKUP($C314,'1か月一覧'!$A:$AH,'2か月一覧'!AJ$1,FALSE)</f>
        <v>6384</v>
      </c>
    </row>
    <row r="315" spans="1:36">
      <c r="A315" s="1">
        <v>311</v>
      </c>
      <c r="B315" s="1">
        <f t="shared" si="11"/>
        <v>156</v>
      </c>
      <c r="C315" s="1">
        <f t="shared" si="12"/>
        <v>155</v>
      </c>
      <c r="D315" s="1">
        <f>VLOOKUP($B315,'1か月一覧'!$A:$AH,'2か月一覧'!D$1,FALSE)+VLOOKUP($C315,'1か月一覧'!$A:$AH,'2か月一覧'!D$1,FALSE)</f>
        <v>68619</v>
      </c>
      <c r="E315" s="1">
        <f>VLOOKUP($B315,'1か月一覧'!$A:$AH,'2か月一覧'!E$1,FALSE)+VLOOKUP($C315,'1か月一覧'!$A:$AH,'2か月一覧'!E$1,FALSE)</f>
        <v>68619</v>
      </c>
      <c r="F315" s="1">
        <f>VLOOKUP($B315,'1か月一覧'!$A:$AH,'2か月一覧'!F$1,FALSE)+VLOOKUP($C315,'1か月一覧'!$A:$AH,'2か月一覧'!F$1,FALSE)</f>
        <v>68619</v>
      </c>
      <c r="G315" s="1">
        <f>VLOOKUP($B315,'1か月一覧'!$A:$AH,'2か月一覧'!G$1,FALSE)+VLOOKUP($C315,'1か月一覧'!$A:$AH,'2か月一覧'!G$1,FALSE)</f>
        <v>72518</v>
      </c>
      <c r="H315" s="1">
        <f>VLOOKUP($B315,'1か月一覧'!$A:$AH,'2か月一覧'!H$1,FALSE)+VLOOKUP($C315,'1か月一覧'!$A:$AH,'2か月一覧'!H$1,FALSE)</f>
        <v>72694</v>
      </c>
      <c r="I315" s="1">
        <f>VLOOKUP($B315,'1か月一覧'!$A:$AH,'2か月一覧'!I$1,FALSE)+VLOOKUP($C315,'1か月一覧'!$A:$AH,'2か月一覧'!I$1,FALSE)</f>
        <v>74058</v>
      </c>
      <c r="J315" s="1">
        <f>VLOOKUP($B315,'1か月一覧'!$A:$AH,'2か月一覧'!J$1,FALSE)+VLOOKUP($C315,'1か月一覧'!$A:$AH,'2か月一覧'!J$1,FALSE)</f>
        <v>75092</v>
      </c>
      <c r="K315" s="1">
        <f>VLOOKUP($B315,'1か月一覧'!$A:$AH,'2か月一覧'!K$1,FALSE)+VLOOKUP($C315,'1か月一覧'!$A:$AH,'2か月一覧'!K$1,FALSE)</f>
        <v>104748</v>
      </c>
      <c r="L315" s="1">
        <f>VLOOKUP($B315,'1か月一覧'!$A:$AH,'2か月一覧'!L$1,FALSE)+VLOOKUP($C315,'1か月一覧'!$A:$AH,'2か月一覧'!L$1,FALSE)</f>
        <v>106948</v>
      </c>
      <c r="M315" s="1">
        <f>VLOOKUP($B315,'1か月一覧'!$A:$AH,'2か月一覧'!M$1,FALSE)+VLOOKUP($C315,'1か月一覧'!$A:$AH,'2か月一覧'!M$1,FALSE)</f>
        <v>270848</v>
      </c>
      <c r="N315" s="1">
        <f>VLOOKUP($B315,'1か月一覧'!$A:$AH,'2か月一覧'!N$1,FALSE)+VLOOKUP($C315,'1か月一覧'!$A:$AH,'2か月一覧'!N$1,FALSE)</f>
        <v>70496</v>
      </c>
      <c r="O315" s="1">
        <f>VLOOKUP($B315,'1か月一覧'!$A:$AH,'2か月一覧'!O$1,FALSE)+VLOOKUP($C315,'1か月一覧'!$A:$AH,'2か月一覧'!O$1,FALSE)</f>
        <v>62382</v>
      </c>
      <c r="P315" s="1">
        <f>VLOOKUP($B315,'1か月一覧'!$A:$AH,'2か月一覧'!P$1,FALSE)+VLOOKUP($C315,'1か月一覧'!$A:$AH,'2か月一覧'!P$1,FALSE)</f>
        <v>62382</v>
      </c>
      <c r="Q315" s="1">
        <f>VLOOKUP($B315,'1か月一覧'!$A:$AH,'2か月一覧'!Q$1,FALSE)+VLOOKUP($C315,'1か月一覧'!$A:$AH,'2か月一覧'!Q$1,FALSE)</f>
        <v>62382</v>
      </c>
      <c r="R315" s="1">
        <f>VLOOKUP($B315,'1か月一覧'!$A:$AH,'2か月一覧'!R$1,FALSE)+VLOOKUP($C315,'1か月一覧'!$A:$AH,'2か月一覧'!R$1,FALSE)</f>
        <v>65926</v>
      </c>
      <c r="S315" s="1">
        <f>VLOOKUP($B315,'1か月一覧'!$A:$AH,'2か月一覧'!S$1,FALSE)+VLOOKUP($C315,'1か月一覧'!$A:$AH,'2か月一覧'!S$1,FALSE)</f>
        <v>66086</v>
      </c>
      <c r="T315" s="1">
        <f>VLOOKUP($B315,'1か月一覧'!$A:$AH,'2か月一覧'!T$1,FALSE)+VLOOKUP($C315,'1か月一覧'!$A:$AH,'2か月一覧'!T$1,FALSE)</f>
        <v>67326</v>
      </c>
      <c r="U315" s="1">
        <f>VLOOKUP($B315,'1か月一覧'!$A:$AH,'2か月一覧'!U$1,FALSE)+VLOOKUP($C315,'1か月一覧'!$A:$AH,'2か月一覧'!U$1,FALSE)</f>
        <v>68266</v>
      </c>
      <c r="V315" s="1">
        <f>VLOOKUP($B315,'1か月一覧'!$A:$AH,'2か月一覧'!V$1,FALSE)+VLOOKUP($C315,'1か月一覧'!$A:$AH,'2か月一覧'!V$1,FALSE)</f>
        <v>95226</v>
      </c>
      <c r="W315" s="1">
        <f>VLOOKUP($B315,'1か月一覧'!$A:$AH,'2か月一覧'!W$1,FALSE)+VLOOKUP($C315,'1か月一覧'!$A:$AH,'2か月一覧'!W$1,FALSE)</f>
        <v>97226</v>
      </c>
      <c r="X315" s="1">
        <f>VLOOKUP($B315,'1か月一覧'!$A:$AH,'2か月一覧'!X$1,FALSE)+VLOOKUP($C315,'1か月一覧'!$A:$AH,'2か月一覧'!X$1,FALSE)</f>
        <v>246226</v>
      </c>
      <c r="Y315" s="1">
        <f>VLOOKUP($B315,'1か月一覧'!$A:$AH,'2か月一覧'!Y$1,FALSE)+VLOOKUP($C315,'1か月一覧'!$A:$AH,'2か月一覧'!Y$1,FALSE)</f>
        <v>64088</v>
      </c>
      <c r="Z315" s="1">
        <f>VLOOKUP($B315,'1か月一覧'!$A:$AH,'2か月一覧'!Z$1,FALSE)+VLOOKUP($C315,'1か月一覧'!$A:$AH,'2か月一覧'!Z$1,FALSE)</f>
        <v>6237</v>
      </c>
      <c r="AA315" s="1">
        <f>VLOOKUP($B315,'1か月一覧'!$A:$AH,'2か月一覧'!AA$1,FALSE)+VLOOKUP($C315,'1か月一覧'!$A:$AH,'2か月一覧'!AA$1,FALSE)</f>
        <v>6237</v>
      </c>
      <c r="AB315" s="1">
        <f>VLOOKUP($B315,'1か月一覧'!$A:$AH,'2か月一覧'!AB$1,FALSE)+VLOOKUP($C315,'1か月一覧'!$A:$AH,'2か月一覧'!AB$1,FALSE)</f>
        <v>6237</v>
      </c>
      <c r="AC315" s="1">
        <f>VLOOKUP($B315,'1か月一覧'!$A:$AH,'2か月一覧'!AC$1,FALSE)+VLOOKUP($C315,'1か月一覧'!$A:$AH,'2か月一覧'!AC$1,FALSE)</f>
        <v>6592</v>
      </c>
      <c r="AD315" s="1">
        <f>VLOOKUP($B315,'1か月一覧'!$A:$AH,'2か月一覧'!AD$1,FALSE)+VLOOKUP($C315,'1か月一覧'!$A:$AH,'2か月一覧'!AD$1,FALSE)</f>
        <v>6608</v>
      </c>
      <c r="AE315" s="1">
        <f>VLOOKUP($B315,'1か月一覧'!$A:$AH,'2か月一覧'!AE$1,FALSE)+VLOOKUP($C315,'1か月一覧'!$A:$AH,'2か月一覧'!AE$1,FALSE)</f>
        <v>6732</v>
      </c>
      <c r="AF315" s="1">
        <f>VLOOKUP($B315,'1か月一覧'!$A:$AH,'2か月一覧'!AF$1,FALSE)+VLOOKUP($C315,'1か月一覧'!$A:$AH,'2か月一覧'!AF$1,FALSE)</f>
        <v>6826</v>
      </c>
      <c r="AG315" s="1">
        <f>VLOOKUP($B315,'1か月一覧'!$A:$AH,'2か月一覧'!AG$1,FALSE)+VLOOKUP($C315,'1か月一覧'!$A:$AH,'2か月一覧'!AG$1,FALSE)</f>
        <v>9522</v>
      </c>
      <c r="AH315" s="1">
        <f>VLOOKUP($B315,'1か月一覧'!$A:$AH,'2か月一覧'!AH$1,FALSE)+VLOOKUP($C315,'1か月一覧'!$A:$AH,'2か月一覧'!AH$1,FALSE)</f>
        <v>9722</v>
      </c>
      <c r="AI315" s="1">
        <f>VLOOKUP($B315,'1か月一覧'!$A:$AH,'2か月一覧'!AI$1,FALSE)+VLOOKUP($C315,'1か月一覧'!$A:$AH,'2か月一覧'!AI$1,FALSE)</f>
        <v>24622</v>
      </c>
      <c r="AJ315" s="1">
        <f>VLOOKUP($B315,'1か月一覧'!$A:$AH,'2か月一覧'!AJ$1,FALSE)+VLOOKUP($C315,'1か月一覧'!$A:$AH,'2か月一覧'!AJ$1,FALSE)</f>
        <v>6408</v>
      </c>
    </row>
    <row r="316" spans="1:36">
      <c r="A316" s="1">
        <v>312</v>
      </c>
      <c r="B316" s="1">
        <f t="shared" si="11"/>
        <v>156</v>
      </c>
      <c r="C316" s="1">
        <f t="shared" si="12"/>
        <v>156</v>
      </c>
      <c r="D316" s="1">
        <f>VLOOKUP($B316,'1か月一覧'!$A:$AH,'2か月一覧'!D$1,FALSE)+VLOOKUP($C316,'1か月一覧'!$A:$AH,'2か月一覧'!D$1,FALSE)</f>
        <v>68856</v>
      </c>
      <c r="E316" s="1">
        <f>VLOOKUP($B316,'1か月一覧'!$A:$AH,'2か月一覧'!E$1,FALSE)+VLOOKUP($C316,'1か月一覧'!$A:$AH,'2か月一覧'!E$1,FALSE)</f>
        <v>68856</v>
      </c>
      <c r="F316" s="1">
        <f>VLOOKUP($B316,'1か月一覧'!$A:$AH,'2か月一覧'!F$1,FALSE)+VLOOKUP($C316,'1か月一覧'!$A:$AH,'2か月一覧'!F$1,FALSE)</f>
        <v>68856</v>
      </c>
      <c r="G316" s="1">
        <f>VLOOKUP($B316,'1か月一覧'!$A:$AH,'2か月一覧'!G$1,FALSE)+VLOOKUP($C316,'1か月一覧'!$A:$AH,'2か月一覧'!G$1,FALSE)</f>
        <v>72756</v>
      </c>
      <c r="H316" s="1">
        <f>VLOOKUP($B316,'1か月一覧'!$A:$AH,'2か月一覧'!H$1,FALSE)+VLOOKUP($C316,'1か月一覧'!$A:$AH,'2か月一覧'!H$1,FALSE)</f>
        <v>72932</v>
      </c>
      <c r="I316" s="1">
        <f>VLOOKUP($B316,'1か月一覧'!$A:$AH,'2か月一覧'!I$1,FALSE)+VLOOKUP($C316,'1か月一覧'!$A:$AH,'2か月一覧'!I$1,FALSE)</f>
        <v>74296</v>
      </c>
      <c r="J316" s="1">
        <f>VLOOKUP($B316,'1か月一覧'!$A:$AH,'2か月一覧'!J$1,FALSE)+VLOOKUP($C316,'1か月一覧'!$A:$AH,'2か月一覧'!J$1,FALSE)</f>
        <v>75330</v>
      </c>
      <c r="K316" s="1">
        <f>VLOOKUP($B316,'1か月一覧'!$A:$AH,'2か月一覧'!K$1,FALSE)+VLOOKUP($C316,'1か月一覧'!$A:$AH,'2か月一覧'!K$1,FALSE)</f>
        <v>104986</v>
      </c>
      <c r="L316" s="1">
        <f>VLOOKUP($B316,'1か月一覧'!$A:$AH,'2か月一覧'!L$1,FALSE)+VLOOKUP($C316,'1か月一覧'!$A:$AH,'2か月一覧'!L$1,FALSE)</f>
        <v>107186</v>
      </c>
      <c r="M316" s="1">
        <f>VLOOKUP($B316,'1か月一覧'!$A:$AH,'2か月一覧'!M$1,FALSE)+VLOOKUP($C316,'1か月一覧'!$A:$AH,'2か月一覧'!M$1,FALSE)</f>
        <v>271086</v>
      </c>
      <c r="N316" s="1">
        <f>VLOOKUP($B316,'1か月一覧'!$A:$AH,'2か月一覧'!N$1,FALSE)+VLOOKUP($C316,'1か月一覧'!$A:$AH,'2か月一覧'!N$1,FALSE)</f>
        <v>70752</v>
      </c>
      <c r="O316" s="1">
        <f>VLOOKUP($B316,'1か月一覧'!$A:$AH,'2か月一覧'!O$1,FALSE)+VLOOKUP($C316,'1か月一覧'!$A:$AH,'2か月一覧'!O$1,FALSE)</f>
        <v>62598</v>
      </c>
      <c r="P316" s="1">
        <f>VLOOKUP($B316,'1か月一覧'!$A:$AH,'2か月一覧'!P$1,FALSE)+VLOOKUP($C316,'1か月一覧'!$A:$AH,'2か月一覧'!P$1,FALSE)</f>
        <v>62598</v>
      </c>
      <c r="Q316" s="1">
        <f>VLOOKUP($B316,'1か月一覧'!$A:$AH,'2か月一覧'!Q$1,FALSE)+VLOOKUP($C316,'1か月一覧'!$A:$AH,'2か月一覧'!Q$1,FALSE)</f>
        <v>62598</v>
      </c>
      <c r="R316" s="1">
        <f>VLOOKUP($B316,'1か月一覧'!$A:$AH,'2か月一覧'!R$1,FALSE)+VLOOKUP($C316,'1か月一覧'!$A:$AH,'2か月一覧'!R$1,FALSE)</f>
        <v>66142</v>
      </c>
      <c r="S316" s="1">
        <f>VLOOKUP($B316,'1か月一覧'!$A:$AH,'2か月一覧'!S$1,FALSE)+VLOOKUP($C316,'1か月一覧'!$A:$AH,'2か月一覧'!S$1,FALSE)</f>
        <v>66302</v>
      </c>
      <c r="T316" s="1">
        <f>VLOOKUP($B316,'1か月一覧'!$A:$AH,'2か月一覧'!T$1,FALSE)+VLOOKUP($C316,'1か月一覧'!$A:$AH,'2か月一覧'!T$1,FALSE)</f>
        <v>67542</v>
      </c>
      <c r="U316" s="1">
        <f>VLOOKUP($B316,'1か月一覧'!$A:$AH,'2か月一覧'!U$1,FALSE)+VLOOKUP($C316,'1か月一覧'!$A:$AH,'2か月一覧'!U$1,FALSE)</f>
        <v>68482</v>
      </c>
      <c r="V316" s="1">
        <f>VLOOKUP($B316,'1か月一覧'!$A:$AH,'2か月一覧'!V$1,FALSE)+VLOOKUP($C316,'1か月一覧'!$A:$AH,'2か月一覧'!V$1,FALSE)</f>
        <v>95442</v>
      </c>
      <c r="W316" s="1">
        <f>VLOOKUP($B316,'1か月一覧'!$A:$AH,'2か月一覧'!W$1,FALSE)+VLOOKUP($C316,'1か月一覧'!$A:$AH,'2か月一覧'!W$1,FALSE)</f>
        <v>97442</v>
      </c>
      <c r="X316" s="1">
        <f>VLOOKUP($B316,'1か月一覧'!$A:$AH,'2か月一覧'!X$1,FALSE)+VLOOKUP($C316,'1か月一覧'!$A:$AH,'2か月一覧'!X$1,FALSE)</f>
        <v>246442</v>
      </c>
      <c r="Y316" s="1">
        <f>VLOOKUP($B316,'1か月一覧'!$A:$AH,'2か月一覧'!Y$1,FALSE)+VLOOKUP($C316,'1か月一覧'!$A:$AH,'2か月一覧'!Y$1,FALSE)</f>
        <v>64320</v>
      </c>
      <c r="Z316" s="1">
        <f>VLOOKUP($B316,'1か月一覧'!$A:$AH,'2か月一覧'!Z$1,FALSE)+VLOOKUP($C316,'1か月一覧'!$A:$AH,'2か月一覧'!Z$1,FALSE)</f>
        <v>6258</v>
      </c>
      <c r="AA316" s="1">
        <f>VLOOKUP($B316,'1か月一覧'!$A:$AH,'2か月一覧'!AA$1,FALSE)+VLOOKUP($C316,'1か月一覧'!$A:$AH,'2か月一覧'!AA$1,FALSE)</f>
        <v>6258</v>
      </c>
      <c r="AB316" s="1">
        <f>VLOOKUP($B316,'1か月一覧'!$A:$AH,'2か月一覧'!AB$1,FALSE)+VLOOKUP($C316,'1か月一覧'!$A:$AH,'2か月一覧'!AB$1,FALSE)</f>
        <v>6258</v>
      </c>
      <c r="AC316" s="1">
        <f>VLOOKUP($B316,'1か月一覧'!$A:$AH,'2か月一覧'!AC$1,FALSE)+VLOOKUP($C316,'1か月一覧'!$A:$AH,'2か月一覧'!AC$1,FALSE)</f>
        <v>6614</v>
      </c>
      <c r="AD316" s="1">
        <f>VLOOKUP($B316,'1か月一覧'!$A:$AH,'2か月一覧'!AD$1,FALSE)+VLOOKUP($C316,'1か月一覧'!$A:$AH,'2か月一覧'!AD$1,FALSE)</f>
        <v>6630</v>
      </c>
      <c r="AE316" s="1">
        <f>VLOOKUP($B316,'1か月一覧'!$A:$AH,'2か月一覧'!AE$1,FALSE)+VLOOKUP($C316,'1か月一覧'!$A:$AH,'2か月一覧'!AE$1,FALSE)</f>
        <v>6754</v>
      </c>
      <c r="AF316" s="1">
        <f>VLOOKUP($B316,'1か月一覧'!$A:$AH,'2か月一覧'!AF$1,FALSE)+VLOOKUP($C316,'1か月一覧'!$A:$AH,'2か月一覧'!AF$1,FALSE)</f>
        <v>6848</v>
      </c>
      <c r="AG316" s="1">
        <f>VLOOKUP($B316,'1か月一覧'!$A:$AH,'2か月一覧'!AG$1,FALSE)+VLOOKUP($C316,'1か月一覧'!$A:$AH,'2か月一覧'!AG$1,FALSE)</f>
        <v>9544</v>
      </c>
      <c r="AH316" s="1">
        <f>VLOOKUP($B316,'1か月一覧'!$A:$AH,'2か月一覧'!AH$1,FALSE)+VLOOKUP($C316,'1か月一覧'!$A:$AH,'2か月一覧'!AH$1,FALSE)</f>
        <v>9744</v>
      </c>
      <c r="AI316" s="1">
        <f>VLOOKUP($B316,'1か月一覧'!$A:$AH,'2か月一覧'!AI$1,FALSE)+VLOOKUP($C316,'1か月一覧'!$A:$AH,'2か月一覧'!AI$1,FALSE)</f>
        <v>24644</v>
      </c>
      <c r="AJ316" s="1">
        <f>VLOOKUP($B316,'1か月一覧'!$A:$AH,'2か月一覧'!AJ$1,FALSE)+VLOOKUP($C316,'1か月一覧'!$A:$AH,'2か月一覧'!AJ$1,FALSE)</f>
        <v>6432</v>
      </c>
    </row>
    <row r="317" spans="1:36">
      <c r="A317" s="1">
        <v>313</v>
      </c>
      <c r="B317" s="1">
        <f t="shared" si="11"/>
        <v>157</v>
      </c>
      <c r="C317" s="1">
        <f t="shared" si="12"/>
        <v>156</v>
      </c>
      <c r="D317" s="1">
        <f>VLOOKUP($B317,'1か月一覧'!$A:$AH,'2か月一覧'!D$1,FALSE)+VLOOKUP($C317,'1か月一覧'!$A:$AH,'2か月一覧'!D$1,FALSE)</f>
        <v>69094</v>
      </c>
      <c r="E317" s="1">
        <f>VLOOKUP($B317,'1か月一覧'!$A:$AH,'2か月一覧'!E$1,FALSE)+VLOOKUP($C317,'1か月一覧'!$A:$AH,'2か月一覧'!E$1,FALSE)</f>
        <v>69094</v>
      </c>
      <c r="F317" s="1">
        <f>VLOOKUP($B317,'1か月一覧'!$A:$AH,'2か月一覧'!F$1,FALSE)+VLOOKUP($C317,'1か月一覧'!$A:$AH,'2か月一覧'!F$1,FALSE)</f>
        <v>69094</v>
      </c>
      <c r="G317" s="1">
        <f>VLOOKUP($B317,'1か月一覧'!$A:$AH,'2か月一覧'!G$1,FALSE)+VLOOKUP($C317,'1か月一覧'!$A:$AH,'2か月一覧'!G$1,FALSE)</f>
        <v>72993</v>
      </c>
      <c r="H317" s="1">
        <f>VLOOKUP($B317,'1か月一覧'!$A:$AH,'2か月一覧'!H$1,FALSE)+VLOOKUP($C317,'1か月一覧'!$A:$AH,'2か月一覧'!H$1,FALSE)</f>
        <v>73169</v>
      </c>
      <c r="I317" s="1">
        <f>VLOOKUP($B317,'1か月一覧'!$A:$AH,'2か月一覧'!I$1,FALSE)+VLOOKUP($C317,'1か月一覧'!$A:$AH,'2か月一覧'!I$1,FALSE)</f>
        <v>74533</v>
      </c>
      <c r="J317" s="1">
        <f>VLOOKUP($B317,'1か月一覧'!$A:$AH,'2か月一覧'!J$1,FALSE)+VLOOKUP($C317,'1か月一覧'!$A:$AH,'2か月一覧'!J$1,FALSE)</f>
        <v>75567</v>
      </c>
      <c r="K317" s="1">
        <f>VLOOKUP($B317,'1か月一覧'!$A:$AH,'2か月一覧'!K$1,FALSE)+VLOOKUP($C317,'1か月一覧'!$A:$AH,'2か月一覧'!K$1,FALSE)</f>
        <v>105223</v>
      </c>
      <c r="L317" s="1">
        <f>VLOOKUP($B317,'1か月一覧'!$A:$AH,'2か月一覧'!L$1,FALSE)+VLOOKUP($C317,'1か月一覧'!$A:$AH,'2か月一覧'!L$1,FALSE)</f>
        <v>107423</v>
      </c>
      <c r="M317" s="1">
        <f>VLOOKUP($B317,'1か月一覧'!$A:$AH,'2か月一覧'!M$1,FALSE)+VLOOKUP($C317,'1か月一覧'!$A:$AH,'2か月一覧'!M$1,FALSE)</f>
        <v>271323</v>
      </c>
      <c r="N317" s="1">
        <f>VLOOKUP($B317,'1か月一覧'!$A:$AH,'2か月一覧'!N$1,FALSE)+VLOOKUP($C317,'1か月一覧'!$A:$AH,'2か月一覧'!N$1,FALSE)</f>
        <v>71007</v>
      </c>
      <c r="O317" s="1">
        <f>VLOOKUP($B317,'1か月一覧'!$A:$AH,'2か月一覧'!O$1,FALSE)+VLOOKUP($C317,'1か月一覧'!$A:$AH,'2か月一覧'!O$1,FALSE)</f>
        <v>62814</v>
      </c>
      <c r="P317" s="1">
        <f>VLOOKUP($B317,'1か月一覧'!$A:$AH,'2か月一覧'!P$1,FALSE)+VLOOKUP($C317,'1か月一覧'!$A:$AH,'2か月一覧'!P$1,FALSE)</f>
        <v>62814</v>
      </c>
      <c r="Q317" s="1">
        <f>VLOOKUP($B317,'1か月一覧'!$A:$AH,'2か月一覧'!Q$1,FALSE)+VLOOKUP($C317,'1か月一覧'!$A:$AH,'2か月一覧'!Q$1,FALSE)</f>
        <v>62814</v>
      </c>
      <c r="R317" s="1">
        <f>VLOOKUP($B317,'1か月一覧'!$A:$AH,'2か月一覧'!R$1,FALSE)+VLOOKUP($C317,'1か月一覧'!$A:$AH,'2か月一覧'!R$1,FALSE)</f>
        <v>66358</v>
      </c>
      <c r="S317" s="1">
        <f>VLOOKUP($B317,'1か月一覧'!$A:$AH,'2か月一覧'!S$1,FALSE)+VLOOKUP($C317,'1か月一覧'!$A:$AH,'2か月一覧'!S$1,FALSE)</f>
        <v>66518</v>
      </c>
      <c r="T317" s="1">
        <f>VLOOKUP($B317,'1か月一覧'!$A:$AH,'2か月一覧'!T$1,FALSE)+VLOOKUP($C317,'1か月一覧'!$A:$AH,'2か月一覧'!T$1,FALSE)</f>
        <v>67758</v>
      </c>
      <c r="U317" s="1">
        <f>VLOOKUP($B317,'1か月一覧'!$A:$AH,'2か月一覧'!U$1,FALSE)+VLOOKUP($C317,'1か月一覧'!$A:$AH,'2か月一覧'!U$1,FALSE)</f>
        <v>68698</v>
      </c>
      <c r="V317" s="1">
        <f>VLOOKUP($B317,'1か月一覧'!$A:$AH,'2か月一覧'!V$1,FALSE)+VLOOKUP($C317,'1か月一覧'!$A:$AH,'2か月一覧'!V$1,FALSE)</f>
        <v>95658</v>
      </c>
      <c r="W317" s="1">
        <f>VLOOKUP($B317,'1か月一覧'!$A:$AH,'2か月一覧'!W$1,FALSE)+VLOOKUP($C317,'1か月一覧'!$A:$AH,'2か月一覧'!W$1,FALSE)</f>
        <v>97658</v>
      </c>
      <c r="X317" s="1">
        <f>VLOOKUP($B317,'1か月一覧'!$A:$AH,'2か月一覧'!X$1,FALSE)+VLOOKUP($C317,'1か月一覧'!$A:$AH,'2か月一覧'!X$1,FALSE)</f>
        <v>246658</v>
      </c>
      <c r="Y317" s="1">
        <f>VLOOKUP($B317,'1か月一覧'!$A:$AH,'2か月一覧'!Y$1,FALSE)+VLOOKUP($C317,'1か月一覧'!$A:$AH,'2か月一覧'!Y$1,FALSE)</f>
        <v>64552</v>
      </c>
      <c r="Z317" s="1">
        <f>VLOOKUP($B317,'1か月一覧'!$A:$AH,'2か月一覧'!Z$1,FALSE)+VLOOKUP($C317,'1か月一覧'!$A:$AH,'2か月一覧'!Z$1,FALSE)</f>
        <v>6280</v>
      </c>
      <c r="AA317" s="1">
        <f>VLOOKUP($B317,'1か月一覧'!$A:$AH,'2か月一覧'!AA$1,FALSE)+VLOOKUP($C317,'1か月一覧'!$A:$AH,'2か月一覧'!AA$1,FALSE)</f>
        <v>6280</v>
      </c>
      <c r="AB317" s="1">
        <f>VLOOKUP($B317,'1か月一覧'!$A:$AH,'2か月一覧'!AB$1,FALSE)+VLOOKUP($C317,'1か月一覧'!$A:$AH,'2か月一覧'!AB$1,FALSE)</f>
        <v>6280</v>
      </c>
      <c r="AC317" s="1">
        <f>VLOOKUP($B317,'1か月一覧'!$A:$AH,'2か月一覧'!AC$1,FALSE)+VLOOKUP($C317,'1か月一覧'!$A:$AH,'2か月一覧'!AC$1,FALSE)</f>
        <v>6635</v>
      </c>
      <c r="AD317" s="1">
        <f>VLOOKUP($B317,'1か月一覧'!$A:$AH,'2か月一覧'!AD$1,FALSE)+VLOOKUP($C317,'1か月一覧'!$A:$AH,'2か月一覧'!AD$1,FALSE)</f>
        <v>6651</v>
      </c>
      <c r="AE317" s="1">
        <f>VLOOKUP($B317,'1か月一覧'!$A:$AH,'2か月一覧'!AE$1,FALSE)+VLOOKUP($C317,'1か月一覧'!$A:$AH,'2か月一覧'!AE$1,FALSE)</f>
        <v>6775</v>
      </c>
      <c r="AF317" s="1">
        <f>VLOOKUP($B317,'1か月一覧'!$A:$AH,'2か月一覧'!AF$1,FALSE)+VLOOKUP($C317,'1か月一覧'!$A:$AH,'2か月一覧'!AF$1,FALSE)</f>
        <v>6869</v>
      </c>
      <c r="AG317" s="1">
        <f>VLOOKUP($B317,'1か月一覧'!$A:$AH,'2か月一覧'!AG$1,FALSE)+VLOOKUP($C317,'1か月一覧'!$A:$AH,'2か月一覧'!AG$1,FALSE)</f>
        <v>9565</v>
      </c>
      <c r="AH317" s="1">
        <f>VLOOKUP($B317,'1か月一覧'!$A:$AH,'2か月一覧'!AH$1,FALSE)+VLOOKUP($C317,'1か月一覧'!$A:$AH,'2か月一覧'!AH$1,FALSE)</f>
        <v>9765</v>
      </c>
      <c r="AI317" s="1">
        <f>VLOOKUP($B317,'1か月一覧'!$A:$AH,'2か月一覧'!AI$1,FALSE)+VLOOKUP($C317,'1か月一覧'!$A:$AH,'2か月一覧'!AI$1,FALSE)</f>
        <v>24665</v>
      </c>
      <c r="AJ317" s="1">
        <f>VLOOKUP($B317,'1か月一覧'!$A:$AH,'2か月一覧'!AJ$1,FALSE)+VLOOKUP($C317,'1か月一覧'!$A:$AH,'2か月一覧'!AJ$1,FALSE)</f>
        <v>6455</v>
      </c>
    </row>
    <row r="318" spans="1:36">
      <c r="A318" s="1">
        <v>314</v>
      </c>
      <c r="B318" s="1">
        <f t="shared" si="11"/>
        <v>157</v>
      </c>
      <c r="C318" s="1">
        <f t="shared" si="12"/>
        <v>157</v>
      </c>
      <c r="D318" s="1">
        <f>VLOOKUP($B318,'1か月一覧'!$A:$AH,'2か月一覧'!D$1,FALSE)+VLOOKUP($C318,'1か月一覧'!$A:$AH,'2か月一覧'!D$1,FALSE)</f>
        <v>69332</v>
      </c>
      <c r="E318" s="1">
        <f>VLOOKUP($B318,'1か月一覧'!$A:$AH,'2か月一覧'!E$1,FALSE)+VLOOKUP($C318,'1か月一覧'!$A:$AH,'2か月一覧'!E$1,FALSE)</f>
        <v>69332</v>
      </c>
      <c r="F318" s="1">
        <f>VLOOKUP($B318,'1か月一覧'!$A:$AH,'2か月一覧'!F$1,FALSE)+VLOOKUP($C318,'1か月一覧'!$A:$AH,'2か月一覧'!F$1,FALSE)</f>
        <v>69332</v>
      </c>
      <c r="G318" s="1">
        <f>VLOOKUP($B318,'1か月一覧'!$A:$AH,'2か月一覧'!G$1,FALSE)+VLOOKUP($C318,'1か月一覧'!$A:$AH,'2か月一覧'!G$1,FALSE)</f>
        <v>73230</v>
      </c>
      <c r="H318" s="1">
        <f>VLOOKUP($B318,'1か月一覧'!$A:$AH,'2か月一覧'!H$1,FALSE)+VLOOKUP($C318,'1か月一覧'!$A:$AH,'2か月一覧'!H$1,FALSE)</f>
        <v>73406</v>
      </c>
      <c r="I318" s="1">
        <f>VLOOKUP($B318,'1か月一覧'!$A:$AH,'2か月一覧'!I$1,FALSE)+VLOOKUP($C318,'1か月一覧'!$A:$AH,'2か月一覧'!I$1,FALSE)</f>
        <v>74770</v>
      </c>
      <c r="J318" s="1">
        <f>VLOOKUP($B318,'1か月一覧'!$A:$AH,'2か月一覧'!J$1,FALSE)+VLOOKUP($C318,'1か月一覧'!$A:$AH,'2か月一覧'!J$1,FALSE)</f>
        <v>75804</v>
      </c>
      <c r="K318" s="1">
        <f>VLOOKUP($B318,'1か月一覧'!$A:$AH,'2か月一覧'!K$1,FALSE)+VLOOKUP($C318,'1か月一覧'!$A:$AH,'2か月一覧'!K$1,FALSE)</f>
        <v>105460</v>
      </c>
      <c r="L318" s="1">
        <f>VLOOKUP($B318,'1か月一覧'!$A:$AH,'2か月一覧'!L$1,FALSE)+VLOOKUP($C318,'1か月一覧'!$A:$AH,'2か月一覧'!L$1,FALSE)</f>
        <v>107660</v>
      </c>
      <c r="M318" s="1">
        <f>VLOOKUP($B318,'1か月一覧'!$A:$AH,'2か月一覧'!M$1,FALSE)+VLOOKUP($C318,'1か月一覧'!$A:$AH,'2か月一覧'!M$1,FALSE)</f>
        <v>271560</v>
      </c>
      <c r="N318" s="1">
        <f>VLOOKUP($B318,'1か月一覧'!$A:$AH,'2か月一覧'!N$1,FALSE)+VLOOKUP($C318,'1か月一覧'!$A:$AH,'2か月一覧'!N$1,FALSE)</f>
        <v>71262</v>
      </c>
      <c r="O318" s="1">
        <f>VLOOKUP($B318,'1か月一覧'!$A:$AH,'2か月一覧'!O$1,FALSE)+VLOOKUP($C318,'1か月一覧'!$A:$AH,'2か月一覧'!O$1,FALSE)</f>
        <v>63030</v>
      </c>
      <c r="P318" s="1">
        <f>VLOOKUP($B318,'1か月一覧'!$A:$AH,'2か月一覧'!P$1,FALSE)+VLOOKUP($C318,'1か月一覧'!$A:$AH,'2か月一覧'!P$1,FALSE)</f>
        <v>63030</v>
      </c>
      <c r="Q318" s="1">
        <f>VLOOKUP($B318,'1か月一覧'!$A:$AH,'2か月一覧'!Q$1,FALSE)+VLOOKUP($C318,'1か月一覧'!$A:$AH,'2か月一覧'!Q$1,FALSE)</f>
        <v>63030</v>
      </c>
      <c r="R318" s="1">
        <f>VLOOKUP($B318,'1か月一覧'!$A:$AH,'2か月一覧'!R$1,FALSE)+VLOOKUP($C318,'1か月一覧'!$A:$AH,'2か月一覧'!R$1,FALSE)</f>
        <v>66574</v>
      </c>
      <c r="S318" s="1">
        <f>VLOOKUP($B318,'1か月一覧'!$A:$AH,'2か月一覧'!S$1,FALSE)+VLOOKUP($C318,'1か月一覧'!$A:$AH,'2か月一覧'!S$1,FALSE)</f>
        <v>66734</v>
      </c>
      <c r="T318" s="1">
        <f>VLOOKUP($B318,'1か月一覧'!$A:$AH,'2か月一覧'!T$1,FALSE)+VLOOKUP($C318,'1か月一覧'!$A:$AH,'2か月一覧'!T$1,FALSE)</f>
        <v>67974</v>
      </c>
      <c r="U318" s="1">
        <f>VLOOKUP($B318,'1か月一覧'!$A:$AH,'2か月一覧'!U$1,FALSE)+VLOOKUP($C318,'1か月一覧'!$A:$AH,'2か月一覧'!U$1,FALSE)</f>
        <v>68914</v>
      </c>
      <c r="V318" s="1">
        <f>VLOOKUP($B318,'1か月一覧'!$A:$AH,'2か月一覧'!V$1,FALSE)+VLOOKUP($C318,'1か月一覧'!$A:$AH,'2か月一覧'!V$1,FALSE)</f>
        <v>95874</v>
      </c>
      <c r="W318" s="1">
        <f>VLOOKUP($B318,'1か月一覧'!$A:$AH,'2か月一覧'!W$1,FALSE)+VLOOKUP($C318,'1か月一覧'!$A:$AH,'2か月一覧'!W$1,FALSE)</f>
        <v>97874</v>
      </c>
      <c r="X318" s="1">
        <f>VLOOKUP($B318,'1か月一覧'!$A:$AH,'2か月一覧'!X$1,FALSE)+VLOOKUP($C318,'1か月一覧'!$A:$AH,'2か月一覧'!X$1,FALSE)</f>
        <v>246874</v>
      </c>
      <c r="Y318" s="1">
        <f>VLOOKUP($B318,'1か月一覧'!$A:$AH,'2か月一覧'!Y$1,FALSE)+VLOOKUP($C318,'1か月一覧'!$A:$AH,'2か月一覧'!Y$1,FALSE)</f>
        <v>64784</v>
      </c>
      <c r="Z318" s="1">
        <f>VLOOKUP($B318,'1か月一覧'!$A:$AH,'2か月一覧'!Z$1,FALSE)+VLOOKUP($C318,'1か月一覧'!$A:$AH,'2か月一覧'!Z$1,FALSE)</f>
        <v>6302</v>
      </c>
      <c r="AA318" s="1">
        <f>VLOOKUP($B318,'1か月一覧'!$A:$AH,'2か月一覧'!AA$1,FALSE)+VLOOKUP($C318,'1か月一覧'!$A:$AH,'2か月一覧'!AA$1,FALSE)</f>
        <v>6302</v>
      </c>
      <c r="AB318" s="1">
        <f>VLOOKUP($B318,'1か月一覧'!$A:$AH,'2か月一覧'!AB$1,FALSE)+VLOOKUP($C318,'1か月一覧'!$A:$AH,'2か月一覧'!AB$1,FALSE)</f>
        <v>6302</v>
      </c>
      <c r="AC318" s="1">
        <f>VLOOKUP($B318,'1か月一覧'!$A:$AH,'2か月一覧'!AC$1,FALSE)+VLOOKUP($C318,'1か月一覧'!$A:$AH,'2か月一覧'!AC$1,FALSE)</f>
        <v>6656</v>
      </c>
      <c r="AD318" s="1">
        <f>VLOOKUP($B318,'1か月一覧'!$A:$AH,'2か月一覧'!AD$1,FALSE)+VLOOKUP($C318,'1か月一覧'!$A:$AH,'2か月一覧'!AD$1,FALSE)</f>
        <v>6672</v>
      </c>
      <c r="AE318" s="1">
        <f>VLOOKUP($B318,'1か月一覧'!$A:$AH,'2か月一覧'!AE$1,FALSE)+VLOOKUP($C318,'1か月一覧'!$A:$AH,'2か月一覧'!AE$1,FALSE)</f>
        <v>6796</v>
      </c>
      <c r="AF318" s="1">
        <f>VLOOKUP($B318,'1か月一覧'!$A:$AH,'2か月一覧'!AF$1,FALSE)+VLOOKUP($C318,'1か月一覧'!$A:$AH,'2か月一覧'!AF$1,FALSE)</f>
        <v>6890</v>
      </c>
      <c r="AG318" s="1">
        <f>VLOOKUP($B318,'1か月一覧'!$A:$AH,'2か月一覧'!AG$1,FALSE)+VLOOKUP($C318,'1か月一覧'!$A:$AH,'2か月一覧'!AG$1,FALSE)</f>
        <v>9586</v>
      </c>
      <c r="AH318" s="1">
        <f>VLOOKUP($B318,'1か月一覧'!$A:$AH,'2か月一覧'!AH$1,FALSE)+VLOOKUP($C318,'1か月一覧'!$A:$AH,'2か月一覧'!AH$1,FALSE)</f>
        <v>9786</v>
      </c>
      <c r="AI318" s="1">
        <f>VLOOKUP($B318,'1か月一覧'!$A:$AH,'2か月一覧'!AI$1,FALSE)+VLOOKUP($C318,'1か月一覧'!$A:$AH,'2か月一覧'!AI$1,FALSE)</f>
        <v>24686</v>
      </c>
      <c r="AJ318" s="1">
        <f>VLOOKUP($B318,'1か月一覧'!$A:$AH,'2か月一覧'!AJ$1,FALSE)+VLOOKUP($C318,'1か月一覧'!$A:$AH,'2か月一覧'!AJ$1,FALSE)</f>
        <v>6478</v>
      </c>
    </row>
    <row r="319" spans="1:36">
      <c r="A319" s="1">
        <v>315</v>
      </c>
      <c r="B319" s="1">
        <f t="shared" si="11"/>
        <v>158</v>
      </c>
      <c r="C319" s="1">
        <f t="shared" si="12"/>
        <v>157</v>
      </c>
      <c r="D319" s="1">
        <f>VLOOKUP($B319,'1か月一覧'!$A:$AH,'2か月一覧'!D$1,FALSE)+VLOOKUP($C319,'1か月一覧'!$A:$AH,'2か月一覧'!D$1,FALSE)</f>
        <v>69570</v>
      </c>
      <c r="E319" s="1">
        <f>VLOOKUP($B319,'1か月一覧'!$A:$AH,'2か月一覧'!E$1,FALSE)+VLOOKUP($C319,'1か月一覧'!$A:$AH,'2か月一覧'!E$1,FALSE)</f>
        <v>69570</v>
      </c>
      <c r="F319" s="1">
        <f>VLOOKUP($B319,'1か月一覧'!$A:$AH,'2か月一覧'!F$1,FALSE)+VLOOKUP($C319,'1か月一覧'!$A:$AH,'2か月一覧'!F$1,FALSE)</f>
        <v>69570</v>
      </c>
      <c r="G319" s="1">
        <f>VLOOKUP($B319,'1か月一覧'!$A:$AH,'2か月一覧'!G$1,FALSE)+VLOOKUP($C319,'1か月一覧'!$A:$AH,'2か月一覧'!G$1,FALSE)</f>
        <v>73468</v>
      </c>
      <c r="H319" s="1">
        <f>VLOOKUP($B319,'1か月一覧'!$A:$AH,'2か月一覧'!H$1,FALSE)+VLOOKUP($C319,'1か月一覧'!$A:$AH,'2か月一覧'!H$1,FALSE)</f>
        <v>73644</v>
      </c>
      <c r="I319" s="1">
        <f>VLOOKUP($B319,'1か月一覧'!$A:$AH,'2か月一覧'!I$1,FALSE)+VLOOKUP($C319,'1か月一覧'!$A:$AH,'2か月一覧'!I$1,FALSE)</f>
        <v>75008</v>
      </c>
      <c r="J319" s="1">
        <f>VLOOKUP($B319,'1か月一覧'!$A:$AH,'2か月一覧'!J$1,FALSE)+VLOOKUP($C319,'1か月一覧'!$A:$AH,'2か月一覧'!J$1,FALSE)</f>
        <v>76042</v>
      </c>
      <c r="K319" s="1">
        <f>VLOOKUP($B319,'1か月一覧'!$A:$AH,'2か月一覧'!K$1,FALSE)+VLOOKUP($C319,'1か月一覧'!$A:$AH,'2か月一覧'!K$1,FALSE)</f>
        <v>105698</v>
      </c>
      <c r="L319" s="1">
        <f>VLOOKUP($B319,'1か月一覧'!$A:$AH,'2か月一覧'!L$1,FALSE)+VLOOKUP($C319,'1か月一覧'!$A:$AH,'2か月一覧'!L$1,FALSE)</f>
        <v>107898</v>
      </c>
      <c r="M319" s="1">
        <f>VLOOKUP($B319,'1か月一覧'!$A:$AH,'2か月一覧'!M$1,FALSE)+VLOOKUP($C319,'1か月一覧'!$A:$AH,'2か月一覧'!M$1,FALSE)</f>
        <v>271798</v>
      </c>
      <c r="N319" s="1">
        <f>VLOOKUP($B319,'1か月一覧'!$A:$AH,'2か月一覧'!N$1,FALSE)+VLOOKUP($C319,'1か月一覧'!$A:$AH,'2か月一覧'!N$1,FALSE)</f>
        <v>71517</v>
      </c>
      <c r="O319" s="1">
        <f>VLOOKUP($B319,'1か月一覧'!$A:$AH,'2か月一覧'!O$1,FALSE)+VLOOKUP($C319,'1か月一覧'!$A:$AH,'2か月一覧'!O$1,FALSE)</f>
        <v>63246</v>
      </c>
      <c r="P319" s="1">
        <f>VLOOKUP($B319,'1か月一覧'!$A:$AH,'2か月一覧'!P$1,FALSE)+VLOOKUP($C319,'1か月一覧'!$A:$AH,'2か月一覧'!P$1,FALSE)</f>
        <v>63246</v>
      </c>
      <c r="Q319" s="1">
        <f>VLOOKUP($B319,'1か月一覧'!$A:$AH,'2か月一覧'!Q$1,FALSE)+VLOOKUP($C319,'1か月一覧'!$A:$AH,'2か月一覧'!Q$1,FALSE)</f>
        <v>63246</v>
      </c>
      <c r="R319" s="1">
        <f>VLOOKUP($B319,'1か月一覧'!$A:$AH,'2か月一覧'!R$1,FALSE)+VLOOKUP($C319,'1か月一覧'!$A:$AH,'2か月一覧'!R$1,FALSE)</f>
        <v>66790</v>
      </c>
      <c r="S319" s="1">
        <f>VLOOKUP($B319,'1か月一覧'!$A:$AH,'2か月一覧'!S$1,FALSE)+VLOOKUP($C319,'1か月一覧'!$A:$AH,'2か月一覧'!S$1,FALSE)</f>
        <v>66950</v>
      </c>
      <c r="T319" s="1">
        <f>VLOOKUP($B319,'1か月一覧'!$A:$AH,'2か月一覧'!T$1,FALSE)+VLOOKUP($C319,'1か月一覧'!$A:$AH,'2か月一覧'!T$1,FALSE)</f>
        <v>68190</v>
      </c>
      <c r="U319" s="1">
        <f>VLOOKUP($B319,'1か月一覧'!$A:$AH,'2か月一覧'!U$1,FALSE)+VLOOKUP($C319,'1か月一覧'!$A:$AH,'2か月一覧'!U$1,FALSE)</f>
        <v>69130</v>
      </c>
      <c r="V319" s="1">
        <f>VLOOKUP($B319,'1か月一覧'!$A:$AH,'2か月一覧'!V$1,FALSE)+VLOOKUP($C319,'1か月一覧'!$A:$AH,'2か月一覧'!V$1,FALSE)</f>
        <v>96090</v>
      </c>
      <c r="W319" s="1">
        <f>VLOOKUP($B319,'1か月一覧'!$A:$AH,'2か月一覧'!W$1,FALSE)+VLOOKUP($C319,'1か月一覧'!$A:$AH,'2か月一覧'!W$1,FALSE)</f>
        <v>98090</v>
      </c>
      <c r="X319" s="1">
        <f>VLOOKUP($B319,'1か月一覧'!$A:$AH,'2か月一覧'!X$1,FALSE)+VLOOKUP($C319,'1か月一覧'!$A:$AH,'2か月一覧'!X$1,FALSE)</f>
        <v>247090</v>
      </c>
      <c r="Y319" s="1">
        <f>VLOOKUP($B319,'1か月一覧'!$A:$AH,'2か月一覧'!Y$1,FALSE)+VLOOKUP($C319,'1か月一覧'!$A:$AH,'2か月一覧'!Y$1,FALSE)</f>
        <v>65016</v>
      </c>
      <c r="Z319" s="1">
        <f>VLOOKUP($B319,'1か月一覧'!$A:$AH,'2か月一覧'!Z$1,FALSE)+VLOOKUP($C319,'1か月一覧'!$A:$AH,'2か月一覧'!Z$1,FALSE)</f>
        <v>6324</v>
      </c>
      <c r="AA319" s="1">
        <f>VLOOKUP($B319,'1か月一覧'!$A:$AH,'2か月一覧'!AA$1,FALSE)+VLOOKUP($C319,'1か月一覧'!$A:$AH,'2か月一覧'!AA$1,FALSE)</f>
        <v>6324</v>
      </c>
      <c r="AB319" s="1">
        <f>VLOOKUP($B319,'1か月一覧'!$A:$AH,'2か月一覧'!AB$1,FALSE)+VLOOKUP($C319,'1か月一覧'!$A:$AH,'2か月一覧'!AB$1,FALSE)</f>
        <v>6324</v>
      </c>
      <c r="AC319" s="1">
        <f>VLOOKUP($B319,'1か月一覧'!$A:$AH,'2か月一覧'!AC$1,FALSE)+VLOOKUP($C319,'1か月一覧'!$A:$AH,'2か月一覧'!AC$1,FALSE)</f>
        <v>6678</v>
      </c>
      <c r="AD319" s="1">
        <f>VLOOKUP($B319,'1か月一覧'!$A:$AH,'2か月一覧'!AD$1,FALSE)+VLOOKUP($C319,'1か月一覧'!$A:$AH,'2か月一覧'!AD$1,FALSE)</f>
        <v>6694</v>
      </c>
      <c r="AE319" s="1">
        <f>VLOOKUP($B319,'1か月一覧'!$A:$AH,'2か月一覧'!AE$1,FALSE)+VLOOKUP($C319,'1か月一覧'!$A:$AH,'2か月一覧'!AE$1,FALSE)</f>
        <v>6818</v>
      </c>
      <c r="AF319" s="1">
        <f>VLOOKUP($B319,'1か月一覧'!$A:$AH,'2か月一覧'!AF$1,FALSE)+VLOOKUP($C319,'1か月一覧'!$A:$AH,'2か月一覧'!AF$1,FALSE)</f>
        <v>6912</v>
      </c>
      <c r="AG319" s="1">
        <f>VLOOKUP($B319,'1か月一覧'!$A:$AH,'2か月一覧'!AG$1,FALSE)+VLOOKUP($C319,'1か月一覧'!$A:$AH,'2か月一覧'!AG$1,FALSE)</f>
        <v>9608</v>
      </c>
      <c r="AH319" s="1">
        <f>VLOOKUP($B319,'1か月一覧'!$A:$AH,'2か月一覧'!AH$1,FALSE)+VLOOKUP($C319,'1か月一覧'!$A:$AH,'2か月一覧'!AH$1,FALSE)</f>
        <v>9808</v>
      </c>
      <c r="AI319" s="1">
        <f>VLOOKUP($B319,'1か月一覧'!$A:$AH,'2か月一覧'!AI$1,FALSE)+VLOOKUP($C319,'1か月一覧'!$A:$AH,'2か月一覧'!AI$1,FALSE)</f>
        <v>24708</v>
      </c>
      <c r="AJ319" s="1">
        <f>VLOOKUP($B319,'1か月一覧'!$A:$AH,'2か月一覧'!AJ$1,FALSE)+VLOOKUP($C319,'1か月一覧'!$A:$AH,'2か月一覧'!AJ$1,FALSE)</f>
        <v>6501</v>
      </c>
    </row>
    <row r="320" spans="1:36">
      <c r="A320" s="1">
        <v>316</v>
      </c>
      <c r="B320" s="1">
        <f t="shared" si="11"/>
        <v>158</v>
      </c>
      <c r="C320" s="1">
        <f t="shared" si="12"/>
        <v>158</v>
      </c>
      <c r="D320" s="1">
        <f>VLOOKUP($B320,'1か月一覧'!$A:$AH,'2か月一覧'!D$1,FALSE)+VLOOKUP($C320,'1か月一覧'!$A:$AH,'2か月一覧'!D$1,FALSE)</f>
        <v>69808</v>
      </c>
      <c r="E320" s="1">
        <f>VLOOKUP($B320,'1か月一覧'!$A:$AH,'2か月一覧'!E$1,FALSE)+VLOOKUP($C320,'1か月一覧'!$A:$AH,'2か月一覧'!E$1,FALSE)</f>
        <v>69808</v>
      </c>
      <c r="F320" s="1">
        <f>VLOOKUP($B320,'1か月一覧'!$A:$AH,'2か月一覧'!F$1,FALSE)+VLOOKUP($C320,'1か月一覧'!$A:$AH,'2か月一覧'!F$1,FALSE)</f>
        <v>69808</v>
      </c>
      <c r="G320" s="1">
        <f>VLOOKUP($B320,'1か月一覧'!$A:$AH,'2か月一覧'!G$1,FALSE)+VLOOKUP($C320,'1か月一覧'!$A:$AH,'2か月一覧'!G$1,FALSE)</f>
        <v>73706</v>
      </c>
      <c r="H320" s="1">
        <f>VLOOKUP($B320,'1か月一覧'!$A:$AH,'2か月一覧'!H$1,FALSE)+VLOOKUP($C320,'1か月一覧'!$A:$AH,'2か月一覧'!H$1,FALSE)</f>
        <v>73882</v>
      </c>
      <c r="I320" s="1">
        <f>VLOOKUP($B320,'1か月一覧'!$A:$AH,'2か月一覧'!I$1,FALSE)+VLOOKUP($C320,'1か月一覧'!$A:$AH,'2か月一覧'!I$1,FALSE)</f>
        <v>75246</v>
      </c>
      <c r="J320" s="1">
        <f>VLOOKUP($B320,'1か月一覧'!$A:$AH,'2か月一覧'!J$1,FALSE)+VLOOKUP($C320,'1か月一覧'!$A:$AH,'2か月一覧'!J$1,FALSE)</f>
        <v>76280</v>
      </c>
      <c r="K320" s="1">
        <f>VLOOKUP($B320,'1か月一覧'!$A:$AH,'2か月一覧'!K$1,FALSE)+VLOOKUP($C320,'1か月一覧'!$A:$AH,'2か月一覧'!K$1,FALSE)</f>
        <v>105936</v>
      </c>
      <c r="L320" s="1">
        <f>VLOOKUP($B320,'1か月一覧'!$A:$AH,'2か月一覧'!L$1,FALSE)+VLOOKUP($C320,'1か月一覧'!$A:$AH,'2か月一覧'!L$1,FALSE)</f>
        <v>108136</v>
      </c>
      <c r="M320" s="1">
        <f>VLOOKUP($B320,'1か月一覧'!$A:$AH,'2か月一覧'!M$1,FALSE)+VLOOKUP($C320,'1か月一覧'!$A:$AH,'2か月一覧'!M$1,FALSE)</f>
        <v>272036</v>
      </c>
      <c r="N320" s="1">
        <f>VLOOKUP($B320,'1か月一覧'!$A:$AH,'2か月一覧'!N$1,FALSE)+VLOOKUP($C320,'1か月一覧'!$A:$AH,'2か月一覧'!N$1,FALSE)</f>
        <v>71772</v>
      </c>
      <c r="O320" s="1">
        <f>VLOOKUP($B320,'1か月一覧'!$A:$AH,'2か月一覧'!O$1,FALSE)+VLOOKUP($C320,'1か月一覧'!$A:$AH,'2か月一覧'!O$1,FALSE)</f>
        <v>63462</v>
      </c>
      <c r="P320" s="1">
        <f>VLOOKUP($B320,'1か月一覧'!$A:$AH,'2か月一覧'!P$1,FALSE)+VLOOKUP($C320,'1か月一覧'!$A:$AH,'2か月一覧'!P$1,FALSE)</f>
        <v>63462</v>
      </c>
      <c r="Q320" s="1">
        <f>VLOOKUP($B320,'1か月一覧'!$A:$AH,'2か月一覧'!Q$1,FALSE)+VLOOKUP($C320,'1か月一覧'!$A:$AH,'2か月一覧'!Q$1,FALSE)</f>
        <v>63462</v>
      </c>
      <c r="R320" s="1">
        <f>VLOOKUP($B320,'1か月一覧'!$A:$AH,'2か月一覧'!R$1,FALSE)+VLOOKUP($C320,'1か月一覧'!$A:$AH,'2か月一覧'!R$1,FALSE)</f>
        <v>67006</v>
      </c>
      <c r="S320" s="1">
        <f>VLOOKUP($B320,'1か月一覧'!$A:$AH,'2か月一覧'!S$1,FALSE)+VLOOKUP($C320,'1か月一覧'!$A:$AH,'2か月一覧'!S$1,FALSE)</f>
        <v>67166</v>
      </c>
      <c r="T320" s="1">
        <f>VLOOKUP($B320,'1か月一覧'!$A:$AH,'2か月一覧'!T$1,FALSE)+VLOOKUP($C320,'1か月一覧'!$A:$AH,'2か月一覧'!T$1,FALSE)</f>
        <v>68406</v>
      </c>
      <c r="U320" s="1">
        <f>VLOOKUP($B320,'1か月一覧'!$A:$AH,'2か月一覧'!U$1,FALSE)+VLOOKUP($C320,'1か月一覧'!$A:$AH,'2か月一覧'!U$1,FALSE)</f>
        <v>69346</v>
      </c>
      <c r="V320" s="1">
        <f>VLOOKUP($B320,'1か月一覧'!$A:$AH,'2か月一覧'!V$1,FALSE)+VLOOKUP($C320,'1か月一覧'!$A:$AH,'2か月一覧'!V$1,FALSE)</f>
        <v>96306</v>
      </c>
      <c r="W320" s="1">
        <f>VLOOKUP($B320,'1か月一覧'!$A:$AH,'2か月一覧'!W$1,FALSE)+VLOOKUP($C320,'1か月一覧'!$A:$AH,'2か月一覧'!W$1,FALSE)</f>
        <v>98306</v>
      </c>
      <c r="X320" s="1">
        <f>VLOOKUP($B320,'1か月一覧'!$A:$AH,'2か月一覧'!X$1,FALSE)+VLOOKUP($C320,'1か月一覧'!$A:$AH,'2か月一覧'!X$1,FALSE)</f>
        <v>247306</v>
      </c>
      <c r="Y320" s="1">
        <f>VLOOKUP($B320,'1か月一覧'!$A:$AH,'2か月一覧'!Y$1,FALSE)+VLOOKUP($C320,'1か月一覧'!$A:$AH,'2か月一覧'!Y$1,FALSE)</f>
        <v>65248</v>
      </c>
      <c r="Z320" s="1">
        <f>VLOOKUP($B320,'1か月一覧'!$A:$AH,'2か月一覧'!Z$1,FALSE)+VLOOKUP($C320,'1か月一覧'!$A:$AH,'2か月一覧'!Z$1,FALSE)</f>
        <v>6346</v>
      </c>
      <c r="AA320" s="1">
        <f>VLOOKUP($B320,'1か月一覧'!$A:$AH,'2か月一覧'!AA$1,FALSE)+VLOOKUP($C320,'1か月一覧'!$A:$AH,'2か月一覧'!AA$1,FALSE)</f>
        <v>6346</v>
      </c>
      <c r="AB320" s="1">
        <f>VLOOKUP($B320,'1か月一覧'!$A:$AH,'2か月一覧'!AB$1,FALSE)+VLOOKUP($C320,'1か月一覧'!$A:$AH,'2か月一覧'!AB$1,FALSE)</f>
        <v>6346</v>
      </c>
      <c r="AC320" s="1">
        <f>VLOOKUP($B320,'1か月一覧'!$A:$AH,'2か月一覧'!AC$1,FALSE)+VLOOKUP($C320,'1か月一覧'!$A:$AH,'2か月一覧'!AC$1,FALSE)</f>
        <v>6700</v>
      </c>
      <c r="AD320" s="1">
        <f>VLOOKUP($B320,'1か月一覧'!$A:$AH,'2か月一覧'!AD$1,FALSE)+VLOOKUP($C320,'1か月一覧'!$A:$AH,'2か月一覧'!AD$1,FALSE)</f>
        <v>6716</v>
      </c>
      <c r="AE320" s="1">
        <f>VLOOKUP($B320,'1か月一覧'!$A:$AH,'2か月一覧'!AE$1,FALSE)+VLOOKUP($C320,'1か月一覧'!$A:$AH,'2か月一覧'!AE$1,FALSE)</f>
        <v>6840</v>
      </c>
      <c r="AF320" s="1">
        <f>VLOOKUP($B320,'1か月一覧'!$A:$AH,'2か月一覧'!AF$1,FALSE)+VLOOKUP($C320,'1か月一覧'!$A:$AH,'2か月一覧'!AF$1,FALSE)</f>
        <v>6934</v>
      </c>
      <c r="AG320" s="1">
        <f>VLOOKUP($B320,'1か月一覧'!$A:$AH,'2か月一覧'!AG$1,FALSE)+VLOOKUP($C320,'1か月一覧'!$A:$AH,'2か月一覧'!AG$1,FALSE)</f>
        <v>9630</v>
      </c>
      <c r="AH320" s="1">
        <f>VLOOKUP($B320,'1か月一覧'!$A:$AH,'2か月一覧'!AH$1,FALSE)+VLOOKUP($C320,'1か月一覧'!$A:$AH,'2か月一覧'!AH$1,FALSE)</f>
        <v>9830</v>
      </c>
      <c r="AI320" s="1">
        <f>VLOOKUP($B320,'1か月一覧'!$A:$AH,'2か月一覧'!AI$1,FALSE)+VLOOKUP($C320,'1か月一覧'!$A:$AH,'2か月一覧'!AI$1,FALSE)</f>
        <v>24730</v>
      </c>
      <c r="AJ320" s="1">
        <f>VLOOKUP($B320,'1か月一覧'!$A:$AH,'2か月一覧'!AJ$1,FALSE)+VLOOKUP($C320,'1か月一覧'!$A:$AH,'2か月一覧'!AJ$1,FALSE)</f>
        <v>6524</v>
      </c>
    </row>
    <row r="321" spans="1:36">
      <c r="A321" s="1">
        <v>317</v>
      </c>
      <c r="B321" s="1">
        <f t="shared" si="11"/>
        <v>159</v>
      </c>
      <c r="C321" s="1">
        <f t="shared" si="12"/>
        <v>158</v>
      </c>
      <c r="D321" s="1">
        <f>VLOOKUP($B321,'1か月一覧'!$A:$AH,'2か月一覧'!D$1,FALSE)+VLOOKUP($C321,'1か月一覧'!$A:$AH,'2か月一覧'!D$1,FALSE)</f>
        <v>70045</v>
      </c>
      <c r="E321" s="1">
        <f>VLOOKUP($B321,'1か月一覧'!$A:$AH,'2か月一覧'!E$1,FALSE)+VLOOKUP($C321,'1か月一覧'!$A:$AH,'2か月一覧'!E$1,FALSE)</f>
        <v>70045</v>
      </c>
      <c r="F321" s="1">
        <f>VLOOKUP($B321,'1か月一覧'!$A:$AH,'2か月一覧'!F$1,FALSE)+VLOOKUP($C321,'1か月一覧'!$A:$AH,'2か月一覧'!F$1,FALSE)</f>
        <v>70045</v>
      </c>
      <c r="G321" s="1">
        <f>VLOOKUP($B321,'1か月一覧'!$A:$AH,'2か月一覧'!G$1,FALSE)+VLOOKUP($C321,'1か月一覧'!$A:$AH,'2か月一覧'!G$1,FALSE)</f>
        <v>73943</v>
      </c>
      <c r="H321" s="1">
        <f>VLOOKUP($B321,'1か月一覧'!$A:$AH,'2か月一覧'!H$1,FALSE)+VLOOKUP($C321,'1か月一覧'!$A:$AH,'2か月一覧'!H$1,FALSE)</f>
        <v>74119</v>
      </c>
      <c r="I321" s="1">
        <f>VLOOKUP($B321,'1か月一覧'!$A:$AH,'2か月一覧'!I$1,FALSE)+VLOOKUP($C321,'1か月一覧'!$A:$AH,'2か月一覧'!I$1,FALSE)</f>
        <v>75483</v>
      </c>
      <c r="J321" s="1">
        <f>VLOOKUP($B321,'1か月一覧'!$A:$AH,'2か月一覧'!J$1,FALSE)+VLOOKUP($C321,'1か月一覧'!$A:$AH,'2か月一覧'!J$1,FALSE)</f>
        <v>76517</v>
      </c>
      <c r="K321" s="1">
        <f>VLOOKUP($B321,'1か月一覧'!$A:$AH,'2か月一覧'!K$1,FALSE)+VLOOKUP($C321,'1か月一覧'!$A:$AH,'2か月一覧'!K$1,FALSE)</f>
        <v>106173</v>
      </c>
      <c r="L321" s="1">
        <f>VLOOKUP($B321,'1か月一覧'!$A:$AH,'2か月一覧'!L$1,FALSE)+VLOOKUP($C321,'1か月一覧'!$A:$AH,'2か月一覧'!L$1,FALSE)</f>
        <v>108373</v>
      </c>
      <c r="M321" s="1">
        <f>VLOOKUP($B321,'1か月一覧'!$A:$AH,'2か月一覧'!M$1,FALSE)+VLOOKUP($C321,'1か月一覧'!$A:$AH,'2か月一覧'!M$1,FALSE)</f>
        <v>272273</v>
      </c>
      <c r="N321" s="1">
        <f>VLOOKUP($B321,'1か月一覧'!$A:$AH,'2か月一覧'!N$1,FALSE)+VLOOKUP($C321,'1か月一覧'!$A:$AH,'2か月一覧'!N$1,FALSE)</f>
        <v>72027</v>
      </c>
      <c r="O321" s="1">
        <f>VLOOKUP($B321,'1か月一覧'!$A:$AH,'2か月一覧'!O$1,FALSE)+VLOOKUP($C321,'1か月一覧'!$A:$AH,'2か月一覧'!O$1,FALSE)</f>
        <v>63678</v>
      </c>
      <c r="P321" s="1">
        <f>VLOOKUP($B321,'1か月一覧'!$A:$AH,'2か月一覧'!P$1,FALSE)+VLOOKUP($C321,'1か月一覧'!$A:$AH,'2か月一覧'!P$1,FALSE)</f>
        <v>63678</v>
      </c>
      <c r="Q321" s="1">
        <f>VLOOKUP($B321,'1か月一覧'!$A:$AH,'2か月一覧'!Q$1,FALSE)+VLOOKUP($C321,'1か月一覧'!$A:$AH,'2か月一覧'!Q$1,FALSE)</f>
        <v>63678</v>
      </c>
      <c r="R321" s="1">
        <f>VLOOKUP($B321,'1か月一覧'!$A:$AH,'2か月一覧'!R$1,FALSE)+VLOOKUP($C321,'1か月一覧'!$A:$AH,'2か月一覧'!R$1,FALSE)</f>
        <v>67222</v>
      </c>
      <c r="S321" s="1">
        <f>VLOOKUP($B321,'1か月一覧'!$A:$AH,'2か月一覧'!S$1,FALSE)+VLOOKUP($C321,'1か月一覧'!$A:$AH,'2か月一覧'!S$1,FALSE)</f>
        <v>67382</v>
      </c>
      <c r="T321" s="1">
        <f>VLOOKUP($B321,'1か月一覧'!$A:$AH,'2か月一覧'!T$1,FALSE)+VLOOKUP($C321,'1か月一覧'!$A:$AH,'2か月一覧'!T$1,FALSE)</f>
        <v>68622</v>
      </c>
      <c r="U321" s="1">
        <f>VLOOKUP($B321,'1か月一覧'!$A:$AH,'2か月一覧'!U$1,FALSE)+VLOOKUP($C321,'1か月一覧'!$A:$AH,'2か月一覧'!U$1,FALSE)</f>
        <v>69562</v>
      </c>
      <c r="V321" s="1">
        <f>VLOOKUP($B321,'1か月一覧'!$A:$AH,'2か月一覧'!V$1,FALSE)+VLOOKUP($C321,'1か月一覧'!$A:$AH,'2か月一覧'!V$1,FALSE)</f>
        <v>96522</v>
      </c>
      <c r="W321" s="1">
        <f>VLOOKUP($B321,'1か月一覧'!$A:$AH,'2か月一覧'!W$1,FALSE)+VLOOKUP($C321,'1か月一覧'!$A:$AH,'2か月一覧'!W$1,FALSE)</f>
        <v>98522</v>
      </c>
      <c r="X321" s="1">
        <f>VLOOKUP($B321,'1か月一覧'!$A:$AH,'2か月一覧'!X$1,FALSE)+VLOOKUP($C321,'1か月一覧'!$A:$AH,'2か月一覧'!X$1,FALSE)</f>
        <v>247522</v>
      </c>
      <c r="Y321" s="1">
        <f>VLOOKUP($B321,'1か月一覧'!$A:$AH,'2か月一覧'!Y$1,FALSE)+VLOOKUP($C321,'1か月一覧'!$A:$AH,'2か月一覧'!Y$1,FALSE)</f>
        <v>65480</v>
      </c>
      <c r="Z321" s="1">
        <f>VLOOKUP($B321,'1か月一覧'!$A:$AH,'2か月一覧'!Z$1,FALSE)+VLOOKUP($C321,'1か月一覧'!$A:$AH,'2か月一覧'!Z$1,FALSE)</f>
        <v>6367</v>
      </c>
      <c r="AA321" s="1">
        <f>VLOOKUP($B321,'1か月一覧'!$A:$AH,'2か月一覧'!AA$1,FALSE)+VLOOKUP($C321,'1か月一覧'!$A:$AH,'2か月一覧'!AA$1,FALSE)</f>
        <v>6367</v>
      </c>
      <c r="AB321" s="1">
        <f>VLOOKUP($B321,'1か月一覧'!$A:$AH,'2か月一覧'!AB$1,FALSE)+VLOOKUP($C321,'1か月一覧'!$A:$AH,'2か月一覧'!AB$1,FALSE)</f>
        <v>6367</v>
      </c>
      <c r="AC321" s="1">
        <f>VLOOKUP($B321,'1か月一覧'!$A:$AH,'2か月一覧'!AC$1,FALSE)+VLOOKUP($C321,'1か月一覧'!$A:$AH,'2か月一覧'!AC$1,FALSE)</f>
        <v>6721</v>
      </c>
      <c r="AD321" s="1">
        <f>VLOOKUP($B321,'1か月一覧'!$A:$AH,'2か月一覧'!AD$1,FALSE)+VLOOKUP($C321,'1か月一覧'!$A:$AH,'2か月一覧'!AD$1,FALSE)</f>
        <v>6737</v>
      </c>
      <c r="AE321" s="1">
        <f>VLOOKUP($B321,'1か月一覧'!$A:$AH,'2か月一覧'!AE$1,FALSE)+VLOOKUP($C321,'1か月一覧'!$A:$AH,'2か月一覧'!AE$1,FALSE)</f>
        <v>6861</v>
      </c>
      <c r="AF321" s="1">
        <f>VLOOKUP($B321,'1か月一覧'!$A:$AH,'2か月一覧'!AF$1,FALSE)+VLOOKUP($C321,'1か月一覧'!$A:$AH,'2か月一覧'!AF$1,FALSE)</f>
        <v>6955</v>
      </c>
      <c r="AG321" s="1">
        <f>VLOOKUP($B321,'1か月一覧'!$A:$AH,'2か月一覧'!AG$1,FALSE)+VLOOKUP($C321,'1か月一覧'!$A:$AH,'2か月一覧'!AG$1,FALSE)</f>
        <v>9651</v>
      </c>
      <c r="AH321" s="1">
        <f>VLOOKUP($B321,'1か月一覧'!$A:$AH,'2か月一覧'!AH$1,FALSE)+VLOOKUP($C321,'1か月一覧'!$A:$AH,'2か月一覧'!AH$1,FALSE)</f>
        <v>9851</v>
      </c>
      <c r="AI321" s="1">
        <f>VLOOKUP($B321,'1か月一覧'!$A:$AH,'2か月一覧'!AI$1,FALSE)+VLOOKUP($C321,'1か月一覧'!$A:$AH,'2か月一覧'!AI$1,FALSE)</f>
        <v>24751</v>
      </c>
      <c r="AJ321" s="1">
        <f>VLOOKUP($B321,'1か月一覧'!$A:$AH,'2か月一覧'!AJ$1,FALSE)+VLOOKUP($C321,'1か月一覧'!$A:$AH,'2か月一覧'!AJ$1,FALSE)</f>
        <v>6547</v>
      </c>
    </row>
    <row r="322" spans="1:36">
      <c r="A322" s="1">
        <v>318</v>
      </c>
      <c r="B322" s="1">
        <f t="shared" si="11"/>
        <v>159</v>
      </c>
      <c r="C322" s="1">
        <f t="shared" si="12"/>
        <v>159</v>
      </c>
      <c r="D322" s="1">
        <f>VLOOKUP($B322,'1か月一覧'!$A:$AH,'2か月一覧'!D$1,FALSE)+VLOOKUP($C322,'1か月一覧'!$A:$AH,'2か月一覧'!D$1,FALSE)</f>
        <v>70282</v>
      </c>
      <c r="E322" s="1">
        <f>VLOOKUP($B322,'1か月一覧'!$A:$AH,'2か月一覧'!E$1,FALSE)+VLOOKUP($C322,'1か月一覧'!$A:$AH,'2か月一覧'!E$1,FALSE)</f>
        <v>70282</v>
      </c>
      <c r="F322" s="1">
        <f>VLOOKUP($B322,'1か月一覧'!$A:$AH,'2か月一覧'!F$1,FALSE)+VLOOKUP($C322,'1か月一覧'!$A:$AH,'2か月一覧'!F$1,FALSE)</f>
        <v>70282</v>
      </c>
      <c r="G322" s="1">
        <f>VLOOKUP($B322,'1か月一覧'!$A:$AH,'2か月一覧'!G$1,FALSE)+VLOOKUP($C322,'1か月一覧'!$A:$AH,'2か月一覧'!G$1,FALSE)</f>
        <v>74180</v>
      </c>
      <c r="H322" s="1">
        <f>VLOOKUP($B322,'1か月一覧'!$A:$AH,'2か月一覧'!H$1,FALSE)+VLOOKUP($C322,'1か月一覧'!$A:$AH,'2か月一覧'!H$1,FALSE)</f>
        <v>74356</v>
      </c>
      <c r="I322" s="1">
        <f>VLOOKUP($B322,'1か月一覧'!$A:$AH,'2か月一覧'!I$1,FALSE)+VLOOKUP($C322,'1か月一覧'!$A:$AH,'2か月一覧'!I$1,FALSE)</f>
        <v>75720</v>
      </c>
      <c r="J322" s="1">
        <f>VLOOKUP($B322,'1か月一覧'!$A:$AH,'2か月一覧'!J$1,FALSE)+VLOOKUP($C322,'1か月一覧'!$A:$AH,'2か月一覧'!J$1,FALSE)</f>
        <v>76754</v>
      </c>
      <c r="K322" s="1">
        <f>VLOOKUP($B322,'1か月一覧'!$A:$AH,'2か月一覧'!K$1,FALSE)+VLOOKUP($C322,'1か月一覧'!$A:$AH,'2か月一覧'!K$1,FALSE)</f>
        <v>106410</v>
      </c>
      <c r="L322" s="1">
        <f>VLOOKUP($B322,'1か月一覧'!$A:$AH,'2か月一覧'!L$1,FALSE)+VLOOKUP($C322,'1か月一覧'!$A:$AH,'2か月一覧'!L$1,FALSE)</f>
        <v>108610</v>
      </c>
      <c r="M322" s="1">
        <f>VLOOKUP($B322,'1か月一覧'!$A:$AH,'2か月一覧'!M$1,FALSE)+VLOOKUP($C322,'1か月一覧'!$A:$AH,'2か月一覧'!M$1,FALSE)</f>
        <v>272510</v>
      </c>
      <c r="N322" s="1">
        <f>VLOOKUP($B322,'1か月一覧'!$A:$AH,'2か月一覧'!N$1,FALSE)+VLOOKUP($C322,'1か月一覧'!$A:$AH,'2か月一覧'!N$1,FALSE)</f>
        <v>72282</v>
      </c>
      <c r="O322" s="1">
        <f>VLOOKUP($B322,'1か月一覧'!$A:$AH,'2か月一覧'!O$1,FALSE)+VLOOKUP($C322,'1か月一覧'!$A:$AH,'2か月一覧'!O$1,FALSE)</f>
        <v>63894</v>
      </c>
      <c r="P322" s="1">
        <f>VLOOKUP($B322,'1か月一覧'!$A:$AH,'2か月一覧'!P$1,FALSE)+VLOOKUP($C322,'1か月一覧'!$A:$AH,'2か月一覧'!P$1,FALSE)</f>
        <v>63894</v>
      </c>
      <c r="Q322" s="1">
        <f>VLOOKUP($B322,'1か月一覧'!$A:$AH,'2か月一覧'!Q$1,FALSE)+VLOOKUP($C322,'1か月一覧'!$A:$AH,'2か月一覧'!Q$1,FALSE)</f>
        <v>63894</v>
      </c>
      <c r="R322" s="1">
        <f>VLOOKUP($B322,'1か月一覧'!$A:$AH,'2か月一覧'!R$1,FALSE)+VLOOKUP($C322,'1か月一覧'!$A:$AH,'2か月一覧'!R$1,FALSE)</f>
        <v>67438</v>
      </c>
      <c r="S322" s="1">
        <f>VLOOKUP($B322,'1か月一覧'!$A:$AH,'2か月一覧'!S$1,FALSE)+VLOOKUP($C322,'1か月一覧'!$A:$AH,'2か月一覧'!S$1,FALSE)</f>
        <v>67598</v>
      </c>
      <c r="T322" s="1">
        <f>VLOOKUP($B322,'1か月一覧'!$A:$AH,'2か月一覧'!T$1,FALSE)+VLOOKUP($C322,'1か月一覧'!$A:$AH,'2か月一覧'!T$1,FALSE)</f>
        <v>68838</v>
      </c>
      <c r="U322" s="1">
        <f>VLOOKUP($B322,'1か月一覧'!$A:$AH,'2か月一覧'!U$1,FALSE)+VLOOKUP($C322,'1か月一覧'!$A:$AH,'2か月一覧'!U$1,FALSE)</f>
        <v>69778</v>
      </c>
      <c r="V322" s="1">
        <f>VLOOKUP($B322,'1か月一覧'!$A:$AH,'2か月一覧'!V$1,FALSE)+VLOOKUP($C322,'1か月一覧'!$A:$AH,'2か月一覧'!V$1,FALSE)</f>
        <v>96738</v>
      </c>
      <c r="W322" s="1">
        <f>VLOOKUP($B322,'1か月一覧'!$A:$AH,'2か月一覧'!W$1,FALSE)+VLOOKUP($C322,'1か月一覧'!$A:$AH,'2か月一覧'!W$1,FALSE)</f>
        <v>98738</v>
      </c>
      <c r="X322" s="1">
        <f>VLOOKUP($B322,'1か月一覧'!$A:$AH,'2か月一覧'!X$1,FALSE)+VLOOKUP($C322,'1か月一覧'!$A:$AH,'2か月一覧'!X$1,FALSE)</f>
        <v>247738</v>
      </c>
      <c r="Y322" s="1">
        <f>VLOOKUP($B322,'1か月一覧'!$A:$AH,'2か月一覧'!Y$1,FALSE)+VLOOKUP($C322,'1か月一覧'!$A:$AH,'2か月一覧'!Y$1,FALSE)</f>
        <v>65712</v>
      </c>
      <c r="Z322" s="1">
        <f>VLOOKUP($B322,'1か月一覧'!$A:$AH,'2か月一覧'!Z$1,FALSE)+VLOOKUP($C322,'1か月一覧'!$A:$AH,'2か月一覧'!Z$1,FALSE)</f>
        <v>6388</v>
      </c>
      <c r="AA322" s="1">
        <f>VLOOKUP($B322,'1か月一覧'!$A:$AH,'2か月一覧'!AA$1,FALSE)+VLOOKUP($C322,'1か月一覧'!$A:$AH,'2か月一覧'!AA$1,FALSE)</f>
        <v>6388</v>
      </c>
      <c r="AB322" s="1">
        <f>VLOOKUP($B322,'1か月一覧'!$A:$AH,'2か月一覧'!AB$1,FALSE)+VLOOKUP($C322,'1か月一覧'!$A:$AH,'2か月一覧'!AB$1,FALSE)</f>
        <v>6388</v>
      </c>
      <c r="AC322" s="1">
        <f>VLOOKUP($B322,'1か月一覧'!$A:$AH,'2か月一覧'!AC$1,FALSE)+VLOOKUP($C322,'1か月一覧'!$A:$AH,'2か月一覧'!AC$1,FALSE)</f>
        <v>6742</v>
      </c>
      <c r="AD322" s="1">
        <f>VLOOKUP($B322,'1か月一覧'!$A:$AH,'2か月一覧'!AD$1,FALSE)+VLOOKUP($C322,'1か月一覧'!$A:$AH,'2か月一覧'!AD$1,FALSE)</f>
        <v>6758</v>
      </c>
      <c r="AE322" s="1">
        <f>VLOOKUP($B322,'1か月一覧'!$A:$AH,'2か月一覧'!AE$1,FALSE)+VLOOKUP($C322,'1か月一覧'!$A:$AH,'2か月一覧'!AE$1,FALSE)</f>
        <v>6882</v>
      </c>
      <c r="AF322" s="1">
        <f>VLOOKUP($B322,'1か月一覧'!$A:$AH,'2か月一覧'!AF$1,FALSE)+VLOOKUP($C322,'1か月一覧'!$A:$AH,'2か月一覧'!AF$1,FALSE)</f>
        <v>6976</v>
      </c>
      <c r="AG322" s="1">
        <f>VLOOKUP($B322,'1か月一覧'!$A:$AH,'2か月一覧'!AG$1,FALSE)+VLOOKUP($C322,'1か月一覧'!$A:$AH,'2か月一覧'!AG$1,FALSE)</f>
        <v>9672</v>
      </c>
      <c r="AH322" s="1">
        <f>VLOOKUP($B322,'1か月一覧'!$A:$AH,'2か月一覧'!AH$1,FALSE)+VLOOKUP($C322,'1か月一覧'!$A:$AH,'2か月一覧'!AH$1,FALSE)</f>
        <v>9872</v>
      </c>
      <c r="AI322" s="1">
        <f>VLOOKUP($B322,'1か月一覧'!$A:$AH,'2か月一覧'!AI$1,FALSE)+VLOOKUP($C322,'1か月一覧'!$A:$AH,'2か月一覧'!AI$1,FALSE)</f>
        <v>24772</v>
      </c>
      <c r="AJ322" s="1">
        <f>VLOOKUP($B322,'1か月一覧'!$A:$AH,'2か月一覧'!AJ$1,FALSE)+VLOOKUP($C322,'1か月一覧'!$A:$AH,'2か月一覧'!AJ$1,FALSE)</f>
        <v>6570</v>
      </c>
    </row>
    <row r="323" spans="1:36">
      <c r="A323" s="1">
        <v>319</v>
      </c>
      <c r="B323" s="1">
        <f t="shared" si="11"/>
        <v>160</v>
      </c>
      <c r="C323" s="1">
        <f t="shared" si="12"/>
        <v>159</v>
      </c>
      <c r="D323" s="1">
        <f>VLOOKUP($B323,'1か月一覧'!$A:$AH,'2か月一覧'!D$1,FALSE)+VLOOKUP($C323,'1か月一覧'!$A:$AH,'2か月一覧'!D$1,FALSE)</f>
        <v>70520</v>
      </c>
      <c r="E323" s="1">
        <f>VLOOKUP($B323,'1か月一覧'!$A:$AH,'2か月一覧'!E$1,FALSE)+VLOOKUP($C323,'1か月一覧'!$A:$AH,'2か月一覧'!E$1,FALSE)</f>
        <v>70520</v>
      </c>
      <c r="F323" s="1">
        <f>VLOOKUP($B323,'1か月一覧'!$A:$AH,'2か月一覧'!F$1,FALSE)+VLOOKUP($C323,'1か月一覧'!$A:$AH,'2か月一覧'!F$1,FALSE)</f>
        <v>70520</v>
      </c>
      <c r="G323" s="1">
        <f>VLOOKUP($B323,'1か月一覧'!$A:$AH,'2か月一覧'!G$1,FALSE)+VLOOKUP($C323,'1か月一覧'!$A:$AH,'2か月一覧'!G$1,FALSE)</f>
        <v>74418</v>
      </c>
      <c r="H323" s="1">
        <f>VLOOKUP($B323,'1か月一覧'!$A:$AH,'2か月一覧'!H$1,FALSE)+VLOOKUP($C323,'1か月一覧'!$A:$AH,'2か月一覧'!H$1,FALSE)</f>
        <v>74594</v>
      </c>
      <c r="I323" s="1">
        <f>VLOOKUP($B323,'1か月一覧'!$A:$AH,'2か月一覧'!I$1,FALSE)+VLOOKUP($C323,'1か月一覧'!$A:$AH,'2か月一覧'!I$1,FALSE)</f>
        <v>75958</v>
      </c>
      <c r="J323" s="1">
        <f>VLOOKUP($B323,'1か月一覧'!$A:$AH,'2か月一覧'!J$1,FALSE)+VLOOKUP($C323,'1か月一覧'!$A:$AH,'2か月一覧'!J$1,FALSE)</f>
        <v>76992</v>
      </c>
      <c r="K323" s="1">
        <f>VLOOKUP($B323,'1か月一覧'!$A:$AH,'2か月一覧'!K$1,FALSE)+VLOOKUP($C323,'1か月一覧'!$A:$AH,'2か月一覧'!K$1,FALSE)</f>
        <v>106648</v>
      </c>
      <c r="L323" s="1">
        <f>VLOOKUP($B323,'1か月一覧'!$A:$AH,'2か月一覧'!L$1,FALSE)+VLOOKUP($C323,'1か月一覧'!$A:$AH,'2か月一覧'!L$1,FALSE)</f>
        <v>108848</v>
      </c>
      <c r="M323" s="1">
        <f>VLOOKUP($B323,'1か月一覧'!$A:$AH,'2か月一覧'!M$1,FALSE)+VLOOKUP($C323,'1か月一覧'!$A:$AH,'2か月一覧'!M$1,FALSE)</f>
        <v>272748</v>
      </c>
      <c r="N323" s="1">
        <f>VLOOKUP($B323,'1か月一覧'!$A:$AH,'2か月一覧'!N$1,FALSE)+VLOOKUP($C323,'1か月一覧'!$A:$AH,'2か月一覧'!N$1,FALSE)</f>
        <v>72537</v>
      </c>
      <c r="O323" s="1">
        <f>VLOOKUP($B323,'1か月一覧'!$A:$AH,'2か月一覧'!O$1,FALSE)+VLOOKUP($C323,'1か月一覧'!$A:$AH,'2か月一覧'!O$1,FALSE)</f>
        <v>64110</v>
      </c>
      <c r="P323" s="1">
        <f>VLOOKUP($B323,'1か月一覧'!$A:$AH,'2か月一覧'!P$1,FALSE)+VLOOKUP($C323,'1か月一覧'!$A:$AH,'2か月一覧'!P$1,FALSE)</f>
        <v>64110</v>
      </c>
      <c r="Q323" s="1">
        <f>VLOOKUP($B323,'1か月一覧'!$A:$AH,'2か月一覧'!Q$1,FALSE)+VLOOKUP($C323,'1か月一覧'!$A:$AH,'2か月一覧'!Q$1,FALSE)</f>
        <v>64110</v>
      </c>
      <c r="R323" s="1">
        <f>VLOOKUP($B323,'1か月一覧'!$A:$AH,'2か月一覧'!R$1,FALSE)+VLOOKUP($C323,'1か月一覧'!$A:$AH,'2か月一覧'!R$1,FALSE)</f>
        <v>67654</v>
      </c>
      <c r="S323" s="1">
        <f>VLOOKUP($B323,'1か月一覧'!$A:$AH,'2か月一覧'!S$1,FALSE)+VLOOKUP($C323,'1か月一覧'!$A:$AH,'2か月一覧'!S$1,FALSE)</f>
        <v>67814</v>
      </c>
      <c r="T323" s="1">
        <f>VLOOKUP($B323,'1か月一覧'!$A:$AH,'2か月一覧'!T$1,FALSE)+VLOOKUP($C323,'1か月一覧'!$A:$AH,'2か月一覧'!T$1,FALSE)</f>
        <v>69054</v>
      </c>
      <c r="U323" s="1">
        <f>VLOOKUP($B323,'1か月一覧'!$A:$AH,'2か月一覧'!U$1,FALSE)+VLOOKUP($C323,'1か月一覧'!$A:$AH,'2か月一覧'!U$1,FALSE)</f>
        <v>69994</v>
      </c>
      <c r="V323" s="1">
        <f>VLOOKUP($B323,'1か月一覧'!$A:$AH,'2か月一覧'!V$1,FALSE)+VLOOKUP($C323,'1か月一覧'!$A:$AH,'2か月一覧'!V$1,FALSE)</f>
        <v>96954</v>
      </c>
      <c r="W323" s="1">
        <f>VLOOKUP($B323,'1か月一覧'!$A:$AH,'2か月一覧'!W$1,FALSE)+VLOOKUP($C323,'1か月一覧'!$A:$AH,'2か月一覧'!W$1,FALSE)</f>
        <v>98954</v>
      </c>
      <c r="X323" s="1">
        <f>VLOOKUP($B323,'1か月一覧'!$A:$AH,'2か月一覧'!X$1,FALSE)+VLOOKUP($C323,'1か月一覧'!$A:$AH,'2か月一覧'!X$1,FALSE)</f>
        <v>247954</v>
      </c>
      <c r="Y323" s="1">
        <f>VLOOKUP($B323,'1か月一覧'!$A:$AH,'2か月一覧'!Y$1,FALSE)+VLOOKUP($C323,'1か月一覧'!$A:$AH,'2か月一覧'!Y$1,FALSE)</f>
        <v>65944</v>
      </c>
      <c r="Z323" s="1">
        <f>VLOOKUP($B323,'1か月一覧'!$A:$AH,'2か月一覧'!Z$1,FALSE)+VLOOKUP($C323,'1か月一覧'!$A:$AH,'2か月一覧'!Z$1,FALSE)</f>
        <v>6410</v>
      </c>
      <c r="AA323" s="1">
        <f>VLOOKUP($B323,'1か月一覧'!$A:$AH,'2か月一覧'!AA$1,FALSE)+VLOOKUP($C323,'1か月一覧'!$A:$AH,'2か月一覧'!AA$1,FALSE)</f>
        <v>6410</v>
      </c>
      <c r="AB323" s="1">
        <f>VLOOKUP($B323,'1か月一覧'!$A:$AH,'2か月一覧'!AB$1,FALSE)+VLOOKUP($C323,'1か月一覧'!$A:$AH,'2か月一覧'!AB$1,FALSE)</f>
        <v>6410</v>
      </c>
      <c r="AC323" s="1">
        <f>VLOOKUP($B323,'1か月一覧'!$A:$AH,'2か月一覧'!AC$1,FALSE)+VLOOKUP($C323,'1か月一覧'!$A:$AH,'2か月一覧'!AC$1,FALSE)</f>
        <v>6764</v>
      </c>
      <c r="AD323" s="1">
        <f>VLOOKUP($B323,'1か月一覧'!$A:$AH,'2か月一覧'!AD$1,FALSE)+VLOOKUP($C323,'1か月一覧'!$A:$AH,'2か月一覧'!AD$1,FALSE)</f>
        <v>6780</v>
      </c>
      <c r="AE323" s="1">
        <f>VLOOKUP($B323,'1か月一覧'!$A:$AH,'2か月一覧'!AE$1,FALSE)+VLOOKUP($C323,'1か月一覧'!$A:$AH,'2か月一覧'!AE$1,FALSE)</f>
        <v>6904</v>
      </c>
      <c r="AF323" s="1">
        <f>VLOOKUP($B323,'1か月一覧'!$A:$AH,'2か月一覧'!AF$1,FALSE)+VLOOKUP($C323,'1か月一覧'!$A:$AH,'2か月一覧'!AF$1,FALSE)</f>
        <v>6998</v>
      </c>
      <c r="AG323" s="1">
        <f>VLOOKUP($B323,'1か月一覧'!$A:$AH,'2か月一覧'!AG$1,FALSE)+VLOOKUP($C323,'1か月一覧'!$A:$AH,'2か月一覧'!AG$1,FALSE)</f>
        <v>9694</v>
      </c>
      <c r="AH323" s="1">
        <f>VLOOKUP($B323,'1か月一覧'!$A:$AH,'2か月一覧'!AH$1,FALSE)+VLOOKUP($C323,'1か月一覧'!$A:$AH,'2か月一覧'!AH$1,FALSE)</f>
        <v>9894</v>
      </c>
      <c r="AI323" s="1">
        <f>VLOOKUP($B323,'1か月一覧'!$A:$AH,'2か月一覧'!AI$1,FALSE)+VLOOKUP($C323,'1か月一覧'!$A:$AH,'2か月一覧'!AI$1,FALSE)</f>
        <v>24794</v>
      </c>
      <c r="AJ323" s="1">
        <f>VLOOKUP($B323,'1か月一覧'!$A:$AH,'2か月一覧'!AJ$1,FALSE)+VLOOKUP($C323,'1か月一覧'!$A:$AH,'2か月一覧'!AJ$1,FALSE)</f>
        <v>6593</v>
      </c>
    </row>
    <row r="324" spans="1:36">
      <c r="A324" s="1">
        <v>320</v>
      </c>
      <c r="B324" s="1">
        <f t="shared" si="11"/>
        <v>160</v>
      </c>
      <c r="C324" s="1">
        <f t="shared" si="12"/>
        <v>160</v>
      </c>
      <c r="D324" s="1">
        <f>VLOOKUP($B324,'1か月一覧'!$A:$AH,'2か月一覧'!D$1,FALSE)+VLOOKUP($C324,'1か月一覧'!$A:$AH,'2か月一覧'!D$1,FALSE)</f>
        <v>70758</v>
      </c>
      <c r="E324" s="1">
        <f>VLOOKUP($B324,'1か月一覧'!$A:$AH,'2か月一覧'!E$1,FALSE)+VLOOKUP($C324,'1か月一覧'!$A:$AH,'2か月一覧'!E$1,FALSE)</f>
        <v>70758</v>
      </c>
      <c r="F324" s="1">
        <f>VLOOKUP($B324,'1か月一覧'!$A:$AH,'2か月一覧'!F$1,FALSE)+VLOOKUP($C324,'1か月一覧'!$A:$AH,'2か月一覧'!F$1,FALSE)</f>
        <v>70758</v>
      </c>
      <c r="G324" s="1">
        <f>VLOOKUP($B324,'1か月一覧'!$A:$AH,'2か月一覧'!G$1,FALSE)+VLOOKUP($C324,'1か月一覧'!$A:$AH,'2か月一覧'!G$1,FALSE)</f>
        <v>74656</v>
      </c>
      <c r="H324" s="1">
        <f>VLOOKUP($B324,'1か月一覧'!$A:$AH,'2か月一覧'!H$1,FALSE)+VLOOKUP($C324,'1か月一覧'!$A:$AH,'2か月一覧'!H$1,FALSE)</f>
        <v>74832</v>
      </c>
      <c r="I324" s="1">
        <f>VLOOKUP($B324,'1か月一覧'!$A:$AH,'2か月一覧'!I$1,FALSE)+VLOOKUP($C324,'1か月一覧'!$A:$AH,'2か月一覧'!I$1,FALSE)</f>
        <v>76196</v>
      </c>
      <c r="J324" s="1">
        <f>VLOOKUP($B324,'1か月一覧'!$A:$AH,'2か月一覧'!J$1,FALSE)+VLOOKUP($C324,'1か月一覧'!$A:$AH,'2か月一覧'!J$1,FALSE)</f>
        <v>77230</v>
      </c>
      <c r="K324" s="1">
        <f>VLOOKUP($B324,'1か月一覧'!$A:$AH,'2か月一覧'!K$1,FALSE)+VLOOKUP($C324,'1か月一覧'!$A:$AH,'2か月一覧'!K$1,FALSE)</f>
        <v>106886</v>
      </c>
      <c r="L324" s="1">
        <f>VLOOKUP($B324,'1か月一覧'!$A:$AH,'2か月一覧'!L$1,FALSE)+VLOOKUP($C324,'1か月一覧'!$A:$AH,'2か月一覧'!L$1,FALSE)</f>
        <v>109086</v>
      </c>
      <c r="M324" s="1">
        <f>VLOOKUP($B324,'1か月一覧'!$A:$AH,'2か月一覧'!M$1,FALSE)+VLOOKUP($C324,'1か月一覧'!$A:$AH,'2か月一覧'!M$1,FALSE)</f>
        <v>272986</v>
      </c>
      <c r="N324" s="1">
        <f>VLOOKUP($B324,'1か月一覧'!$A:$AH,'2か月一覧'!N$1,FALSE)+VLOOKUP($C324,'1か月一覧'!$A:$AH,'2か月一覧'!N$1,FALSE)</f>
        <v>72792</v>
      </c>
      <c r="O324" s="1">
        <f>VLOOKUP($B324,'1か月一覧'!$A:$AH,'2か月一覧'!O$1,FALSE)+VLOOKUP($C324,'1か月一覧'!$A:$AH,'2か月一覧'!O$1,FALSE)</f>
        <v>64326</v>
      </c>
      <c r="P324" s="1">
        <f>VLOOKUP($B324,'1か月一覧'!$A:$AH,'2か月一覧'!P$1,FALSE)+VLOOKUP($C324,'1か月一覧'!$A:$AH,'2か月一覧'!P$1,FALSE)</f>
        <v>64326</v>
      </c>
      <c r="Q324" s="1">
        <f>VLOOKUP($B324,'1か月一覧'!$A:$AH,'2か月一覧'!Q$1,FALSE)+VLOOKUP($C324,'1か月一覧'!$A:$AH,'2か月一覧'!Q$1,FALSE)</f>
        <v>64326</v>
      </c>
      <c r="R324" s="1">
        <f>VLOOKUP($B324,'1か月一覧'!$A:$AH,'2か月一覧'!R$1,FALSE)+VLOOKUP($C324,'1か月一覧'!$A:$AH,'2か月一覧'!R$1,FALSE)</f>
        <v>67870</v>
      </c>
      <c r="S324" s="1">
        <f>VLOOKUP($B324,'1か月一覧'!$A:$AH,'2か月一覧'!S$1,FALSE)+VLOOKUP($C324,'1か月一覧'!$A:$AH,'2か月一覧'!S$1,FALSE)</f>
        <v>68030</v>
      </c>
      <c r="T324" s="1">
        <f>VLOOKUP($B324,'1か月一覧'!$A:$AH,'2か月一覧'!T$1,FALSE)+VLOOKUP($C324,'1か月一覧'!$A:$AH,'2か月一覧'!T$1,FALSE)</f>
        <v>69270</v>
      </c>
      <c r="U324" s="1">
        <f>VLOOKUP($B324,'1か月一覧'!$A:$AH,'2か月一覧'!U$1,FALSE)+VLOOKUP($C324,'1か月一覧'!$A:$AH,'2か月一覧'!U$1,FALSE)</f>
        <v>70210</v>
      </c>
      <c r="V324" s="1">
        <f>VLOOKUP($B324,'1か月一覧'!$A:$AH,'2か月一覧'!V$1,FALSE)+VLOOKUP($C324,'1か月一覧'!$A:$AH,'2か月一覧'!V$1,FALSE)</f>
        <v>97170</v>
      </c>
      <c r="W324" s="1">
        <f>VLOOKUP($B324,'1か月一覧'!$A:$AH,'2か月一覧'!W$1,FALSE)+VLOOKUP($C324,'1か月一覧'!$A:$AH,'2か月一覧'!W$1,FALSE)</f>
        <v>99170</v>
      </c>
      <c r="X324" s="1">
        <f>VLOOKUP($B324,'1か月一覧'!$A:$AH,'2か月一覧'!X$1,FALSE)+VLOOKUP($C324,'1か月一覧'!$A:$AH,'2か月一覧'!X$1,FALSE)</f>
        <v>248170</v>
      </c>
      <c r="Y324" s="1">
        <f>VLOOKUP($B324,'1か月一覧'!$A:$AH,'2か月一覧'!Y$1,FALSE)+VLOOKUP($C324,'1か月一覧'!$A:$AH,'2か月一覧'!Y$1,FALSE)</f>
        <v>66176</v>
      </c>
      <c r="Z324" s="1">
        <f>VLOOKUP($B324,'1か月一覧'!$A:$AH,'2か月一覧'!Z$1,FALSE)+VLOOKUP($C324,'1か月一覧'!$A:$AH,'2か月一覧'!Z$1,FALSE)</f>
        <v>6432</v>
      </c>
      <c r="AA324" s="1">
        <f>VLOOKUP($B324,'1か月一覧'!$A:$AH,'2か月一覧'!AA$1,FALSE)+VLOOKUP($C324,'1か月一覧'!$A:$AH,'2か月一覧'!AA$1,FALSE)</f>
        <v>6432</v>
      </c>
      <c r="AB324" s="1">
        <f>VLOOKUP($B324,'1か月一覧'!$A:$AH,'2か月一覧'!AB$1,FALSE)+VLOOKUP($C324,'1か月一覧'!$A:$AH,'2か月一覧'!AB$1,FALSE)</f>
        <v>6432</v>
      </c>
      <c r="AC324" s="1">
        <f>VLOOKUP($B324,'1か月一覧'!$A:$AH,'2か月一覧'!AC$1,FALSE)+VLOOKUP($C324,'1か月一覧'!$A:$AH,'2か月一覧'!AC$1,FALSE)</f>
        <v>6786</v>
      </c>
      <c r="AD324" s="1">
        <f>VLOOKUP($B324,'1か月一覧'!$A:$AH,'2か月一覧'!AD$1,FALSE)+VLOOKUP($C324,'1か月一覧'!$A:$AH,'2か月一覧'!AD$1,FALSE)</f>
        <v>6802</v>
      </c>
      <c r="AE324" s="1">
        <f>VLOOKUP($B324,'1か月一覧'!$A:$AH,'2か月一覧'!AE$1,FALSE)+VLOOKUP($C324,'1か月一覧'!$A:$AH,'2か月一覧'!AE$1,FALSE)</f>
        <v>6926</v>
      </c>
      <c r="AF324" s="1">
        <f>VLOOKUP($B324,'1か月一覧'!$A:$AH,'2か月一覧'!AF$1,FALSE)+VLOOKUP($C324,'1か月一覧'!$A:$AH,'2か月一覧'!AF$1,FALSE)</f>
        <v>7020</v>
      </c>
      <c r="AG324" s="1">
        <f>VLOOKUP($B324,'1か月一覧'!$A:$AH,'2か月一覧'!AG$1,FALSE)+VLOOKUP($C324,'1か月一覧'!$A:$AH,'2か月一覧'!AG$1,FALSE)</f>
        <v>9716</v>
      </c>
      <c r="AH324" s="1">
        <f>VLOOKUP($B324,'1か月一覧'!$A:$AH,'2か月一覧'!AH$1,FALSE)+VLOOKUP($C324,'1か月一覧'!$A:$AH,'2か月一覧'!AH$1,FALSE)</f>
        <v>9916</v>
      </c>
      <c r="AI324" s="1">
        <f>VLOOKUP($B324,'1か月一覧'!$A:$AH,'2か月一覧'!AI$1,FALSE)+VLOOKUP($C324,'1か月一覧'!$A:$AH,'2か月一覧'!AI$1,FALSE)</f>
        <v>24816</v>
      </c>
      <c r="AJ324" s="1">
        <f>VLOOKUP($B324,'1か月一覧'!$A:$AH,'2か月一覧'!AJ$1,FALSE)+VLOOKUP($C324,'1か月一覧'!$A:$AH,'2か月一覧'!AJ$1,FALSE)</f>
        <v>6616</v>
      </c>
    </row>
    <row r="325" spans="1:36">
      <c r="A325" s="1">
        <v>321</v>
      </c>
      <c r="B325" s="1">
        <f t="shared" ref="B325:B388" si="13">ROUNDUP(A325/2,0)</f>
        <v>161</v>
      </c>
      <c r="C325" s="1">
        <f t="shared" si="12"/>
        <v>160</v>
      </c>
      <c r="D325" s="1">
        <f>VLOOKUP($B325,'1か月一覧'!$A:$AH,'2か月一覧'!D$1,FALSE)+VLOOKUP($C325,'1か月一覧'!$A:$AH,'2か月一覧'!D$1,FALSE)</f>
        <v>70995</v>
      </c>
      <c r="E325" s="1">
        <f>VLOOKUP($B325,'1か月一覧'!$A:$AH,'2か月一覧'!E$1,FALSE)+VLOOKUP($C325,'1か月一覧'!$A:$AH,'2か月一覧'!E$1,FALSE)</f>
        <v>70995</v>
      </c>
      <c r="F325" s="1">
        <f>VLOOKUP($B325,'1か月一覧'!$A:$AH,'2か月一覧'!F$1,FALSE)+VLOOKUP($C325,'1か月一覧'!$A:$AH,'2か月一覧'!F$1,FALSE)</f>
        <v>70995</v>
      </c>
      <c r="G325" s="1">
        <f>VLOOKUP($B325,'1か月一覧'!$A:$AH,'2か月一覧'!G$1,FALSE)+VLOOKUP($C325,'1か月一覧'!$A:$AH,'2か月一覧'!G$1,FALSE)</f>
        <v>74894</v>
      </c>
      <c r="H325" s="1">
        <f>VLOOKUP($B325,'1か月一覧'!$A:$AH,'2か月一覧'!H$1,FALSE)+VLOOKUP($C325,'1か月一覧'!$A:$AH,'2か月一覧'!H$1,FALSE)</f>
        <v>75070</v>
      </c>
      <c r="I325" s="1">
        <f>VLOOKUP($B325,'1か月一覧'!$A:$AH,'2か月一覧'!I$1,FALSE)+VLOOKUP($C325,'1か月一覧'!$A:$AH,'2か月一覧'!I$1,FALSE)</f>
        <v>76434</v>
      </c>
      <c r="J325" s="1">
        <f>VLOOKUP($B325,'1か月一覧'!$A:$AH,'2か月一覧'!J$1,FALSE)+VLOOKUP($C325,'1か月一覧'!$A:$AH,'2か月一覧'!J$1,FALSE)</f>
        <v>77468</v>
      </c>
      <c r="K325" s="1">
        <f>VLOOKUP($B325,'1か月一覧'!$A:$AH,'2か月一覧'!K$1,FALSE)+VLOOKUP($C325,'1か月一覧'!$A:$AH,'2か月一覧'!K$1,FALSE)</f>
        <v>107124</v>
      </c>
      <c r="L325" s="1">
        <f>VLOOKUP($B325,'1か月一覧'!$A:$AH,'2か月一覧'!L$1,FALSE)+VLOOKUP($C325,'1か月一覧'!$A:$AH,'2か月一覧'!L$1,FALSE)</f>
        <v>109324</v>
      </c>
      <c r="M325" s="1">
        <f>VLOOKUP($B325,'1か月一覧'!$A:$AH,'2か月一覧'!M$1,FALSE)+VLOOKUP($C325,'1か月一覧'!$A:$AH,'2か月一覧'!M$1,FALSE)</f>
        <v>273224</v>
      </c>
      <c r="N325" s="1">
        <f>VLOOKUP($B325,'1か月一覧'!$A:$AH,'2か月一覧'!N$1,FALSE)+VLOOKUP($C325,'1か月一覧'!$A:$AH,'2か月一覧'!N$1,FALSE)</f>
        <v>73048</v>
      </c>
      <c r="O325" s="1">
        <f>VLOOKUP($B325,'1か月一覧'!$A:$AH,'2か月一覧'!O$1,FALSE)+VLOOKUP($C325,'1か月一覧'!$A:$AH,'2か月一覧'!O$1,FALSE)</f>
        <v>64542</v>
      </c>
      <c r="P325" s="1">
        <f>VLOOKUP($B325,'1か月一覧'!$A:$AH,'2か月一覧'!P$1,FALSE)+VLOOKUP($C325,'1か月一覧'!$A:$AH,'2か月一覧'!P$1,FALSE)</f>
        <v>64542</v>
      </c>
      <c r="Q325" s="1">
        <f>VLOOKUP($B325,'1か月一覧'!$A:$AH,'2か月一覧'!Q$1,FALSE)+VLOOKUP($C325,'1か月一覧'!$A:$AH,'2か月一覧'!Q$1,FALSE)</f>
        <v>64542</v>
      </c>
      <c r="R325" s="1">
        <f>VLOOKUP($B325,'1か月一覧'!$A:$AH,'2か月一覧'!R$1,FALSE)+VLOOKUP($C325,'1か月一覧'!$A:$AH,'2か月一覧'!R$1,FALSE)</f>
        <v>68086</v>
      </c>
      <c r="S325" s="1">
        <f>VLOOKUP($B325,'1か月一覧'!$A:$AH,'2か月一覧'!S$1,FALSE)+VLOOKUP($C325,'1か月一覧'!$A:$AH,'2か月一覧'!S$1,FALSE)</f>
        <v>68246</v>
      </c>
      <c r="T325" s="1">
        <f>VLOOKUP($B325,'1か月一覧'!$A:$AH,'2か月一覧'!T$1,FALSE)+VLOOKUP($C325,'1か月一覧'!$A:$AH,'2か月一覧'!T$1,FALSE)</f>
        <v>69486</v>
      </c>
      <c r="U325" s="1">
        <f>VLOOKUP($B325,'1か月一覧'!$A:$AH,'2か月一覧'!U$1,FALSE)+VLOOKUP($C325,'1か月一覧'!$A:$AH,'2か月一覧'!U$1,FALSE)</f>
        <v>70426</v>
      </c>
      <c r="V325" s="1">
        <f>VLOOKUP($B325,'1か月一覧'!$A:$AH,'2か月一覧'!V$1,FALSE)+VLOOKUP($C325,'1か月一覧'!$A:$AH,'2か月一覧'!V$1,FALSE)</f>
        <v>97386</v>
      </c>
      <c r="W325" s="1">
        <f>VLOOKUP($B325,'1か月一覧'!$A:$AH,'2か月一覧'!W$1,FALSE)+VLOOKUP($C325,'1か月一覧'!$A:$AH,'2か月一覧'!W$1,FALSE)</f>
        <v>99386</v>
      </c>
      <c r="X325" s="1">
        <f>VLOOKUP($B325,'1か月一覧'!$A:$AH,'2か月一覧'!X$1,FALSE)+VLOOKUP($C325,'1か月一覧'!$A:$AH,'2か月一覧'!X$1,FALSE)</f>
        <v>248386</v>
      </c>
      <c r="Y325" s="1">
        <f>VLOOKUP($B325,'1か月一覧'!$A:$AH,'2か月一覧'!Y$1,FALSE)+VLOOKUP($C325,'1か月一覧'!$A:$AH,'2か月一覧'!Y$1,FALSE)</f>
        <v>66408</v>
      </c>
      <c r="Z325" s="1">
        <f>VLOOKUP($B325,'1か月一覧'!$A:$AH,'2か月一覧'!Z$1,FALSE)+VLOOKUP($C325,'1か月一覧'!$A:$AH,'2か月一覧'!Z$1,FALSE)</f>
        <v>6453</v>
      </c>
      <c r="AA325" s="1">
        <f>VLOOKUP($B325,'1か月一覧'!$A:$AH,'2か月一覧'!AA$1,FALSE)+VLOOKUP($C325,'1か月一覧'!$A:$AH,'2か月一覧'!AA$1,FALSE)</f>
        <v>6453</v>
      </c>
      <c r="AB325" s="1">
        <f>VLOOKUP($B325,'1か月一覧'!$A:$AH,'2か月一覧'!AB$1,FALSE)+VLOOKUP($C325,'1か月一覧'!$A:$AH,'2か月一覧'!AB$1,FALSE)</f>
        <v>6453</v>
      </c>
      <c r="AC325" s="1">
        <f>VLOOKUP($B325,'1か月一覧'!$A:$AH,'2か月一覧'!AC$1,FALSE)+VLOOKUP($C325,'1か月一覧'!$A:$AH,'2か月一覧'!AC$1,FALSE)</f>
        <v>6808</v>
      </c>
      <c r="AD325" s="1">
        <f>VLOOKUP($B325,'1か月一覧'!$A:$AH,'2か月一覧'!AD$1,FALSE)+VLOOKUP($C325,'1か月一覧'!$A:$AH,'2か月一覧'!AD$1,FALSE)</f>
        <v>6824</v>
      </c>
      <c r="AE325" s="1">
        <f>VLOOKUP($B325,'1か月一覧'!$A:$AH,'2か月一覧'!AE$1,FALSE)+VLOOKUP($C325,'1か月一覧'!$A:$AH,'2か月一覧'!AE$1,FALSE)</f>
        <v>6948</v>
      </c>
      <c r="AF325" s="1">
        <f>VLOOKUP($B325,'1か月一覧'!$A:$AH,'2か月一覧'!AF$1,FALSE)+VLOOKUP($C325,'1か月一覧'!$A:$AH,'2か月一覧'!AF$1,FALSE)</f>
        <v>7042</v>
      </c>
      <c r="AG325" s="1">
        <f>VLOOKUP($B325,'1か月一覧'!$A:$AH,'2か月一覧'!AG$1,FALSE)+VLOOKUP($C325,'1か月一覧'!$A:$AH,'2か月一覧'!AG$1,FALSE)</f>
        <v>9738</v>
      </c>
      <c r="AH325" s="1">
        <f>VLOOKUP($B325,'1か月一覧'!$A:$AH,'2か月一覧'!AH$1,FALSE)+VLOOKUP($C325,'1か月一覧'!$A:$AH,'2か月一覧'!AH$1,FALSE)</f>
        <v>9938</v>
      </c>
      <c r="AI325" s="1">
        <f>VLOOKUP($B325,'1か月一覧'!$A:$AH,'2か月一覧'!AI$1,FALSE)+VLOOKUP($C325,'1か月一覧'!$A:$AH,'2か月一覧'!AI$1,FALSE)</f>
        <v>24838</v>
      </c>
      <c r="AJ325" s="1">
        <f>VLOOKUP($B325,'1か月一覧'!$A:$AH,'2か月一覧'!AJ$1,FALSE)+VLOOKUP($C325,'1か月一覧'!$A:$AH,'2か月一覧'!AJ$1,FALSE)</f>
        <v>6640</v>
      </c>
    </row>
    <row r="326" spans="1:36">
      <c r="A326" s="1">
        <v>322</v>
      </c>
      <c r="B326" s="1">
        <f t="shared" si="13"/>
        <v>161</v>
      </c>
      <c r="C326" s="1">
        <f t="shared" ref="C326:C389" si="14">ROUNDDOWN(A326/2,0)</f>
        <v>161</v>
      </c>
      <c r="D326" s="1">
        <f>VLOOKUP($B326,'1か月一覧'!$A:$AH,'2か月一覧'!D$1,FALSE)+VLOOKUP($C326,'1か月一覧'!$A:$AH,'2か月一覧'!D$1,FALSE)</f>
        <v>71232</v>
      </c>
      <c r="E326" s="1">
        <f>VLOOKUP($B326,'1か月一覧'!$A:$AH,'2か月一覧'!E$1,FALSE)+VLOOKUP($C326,'1か月一覧'!$A:$AH,'2か月一覧'!E$1,FALSE)</f>
        <v>71232</v>
      </c>
      <c r="F326" s="1">
        <f>VLOOKUP($B326,'1か月一覧'!$A:$AH,'2か月一覧'!F$1,FALSE)+VLOOKUP($C326,'1か月一覧'!$A:$AH,'2か月一覧'!F$1,FALSE)</f>
        <v>71232</v>
      </c>
      <c r="G326" s="1">
        <f>VLOOKUP($B326,'1か月一覧'!$A:$AH,'2か月一覧'!G$1,FALSE)+VLOOKUP($C326,'1か月一覧'!$A:$AH,'2か月一覧'!G$1,FALSE)</f>
        <v>75132</v>
      </c>
      <c r="H326" s="1">
        <f>VLOOKUP($B326,'1か月一覧'!$A:$AH,'2か月一覧'!H$1,FALSE)+VLOOKUP($C326,'1か月一覧'!$A:$AH,'2か月一覧'!H$1,FALSE)</f>
        <v>75308</v>
      </c>
      <c r="I326" s="1">
        <f>VLOOKUP($B326,'1か月一覧'!$A:$AH,'2か月一覧'!I$1,FALSE)+VLOOKUP($C326,'1か月一覧'!$A:$AH,'2か月一覧'!I$1,FALSE)</f>
        <v>76672</v>
      </c>
      <c r="J326" s="1">
        <f>VLOOKUP($B326,'1か月一覧'!$A:$AH,'2か月一覧'!J$1,FALSE)+VLOOKUP($C326,'1か月一覧'!$A:$AH,'2か月一覧'!J$1,FALSE)</f>
        <v>77706</v>
      </c>
      <c r="K326" s="1">
        <f>VLOOKUP($B326,'1か月一覧'!$A:$AH,'2か月一覧'!K$1,FALSE)+VLOOKUP($C326,'1か月一覧'!$A:$AH,'2か月一覧'!K$1,FALSE)</f>
        <v>107362</v>
      </c>
      <c r="L326" s="1">
        <f>VLOOKUP($B326,'1か月一覧'!$A:$AH,'2か月一覧'!L$1,FALSE)+VLOOKUP($C326,'1か月一覧'!$A:$AH,'2か月一覧'!L$1,FALSE)</f>
        <v>109562</v>
      </c>
      <c r="M326" s="1">
        <f>VLOOKUP($B326,'1か月一覧'!$A:$AH,'2か月一覧'!M$1,FALSE)+VLOOKUP($C326,'1か月一覧'!$A:$AH,'2か月一覧'!M$1,FALSE)</f>
        <v>273462</v>
      </c>
      <c r="N326" s="1">
        <f>VLOOKUP($B326,'1か月一覧'!$A:$AH,'2か月一覧'!N$1,FALSE)+VLOOKUP($C326,'1か月一覧'!$A:$AH,'2か月一覧'!N$1,FALSE)</f>
        <v>73304</v>
      </c>
      <c r="O326" s="1">
        <f>VLOOKUP($B326,'1か月一覧'!$A:$AH,'2か月一覧'!O$1,FALSE)+VLOOKUP($C326,'1か月一覧'!$A:$AH,'2か月一覧'!O$1,FALSE)</f>
        <v>64758</v>
      </c>
      <c r="P326" s="1">
        <f>VLOOKUP($B326,'1か月一覧'!$A:$AH,'2か月一覧'!P$1,FALSE)+VLOOKUP($C326,'1か月一覧'!$A:$AH,'2か月一覧'!P$1,FALSE)</f>
        <v>64758</v>
      </c>
      <c r="Q326" s="1">
        <f>VLOOKUP($B326,'1か月一覧'!$A:$AH,'2か月一覧'!Q$1,FALSE)+VLOOKUP($C326,'1か月一覧'!$A:$AH,'2か月一覧'!Q$1,FALSE)</f>
        <v>64758</v>
      </c>
      <c r="R326" s="1">
        <f>VLOOKUP($B326,'1か月一覧'!$A:$AH,'2か月一覧'!R$1,FALSE)+VLOOKUP($C326,'1か月一覧'!$A:$AH,'2か月一覧'!R$1,FALSE)</f>
        <v>68302</v>
      </c>
      <c r="S326" s="1">
        <f>VLOOKUP($B326,'1か月一覧'!$A:$AH,'2か月一覧'!S$1,FALSE)+VLOOKUP($C326,'1か月一覧'!$A:$AH,'2か月一覧'!S$1,FALSE)</f>
        <v>68462</v>
      </c>
      <c r="T326" s="1">
        <f>VLOOKUP($B326,'1か月一覧'!$A:$AH,'2か月一覧'!T$1,FALSE)+VLOOKUP($C326,'1か月一覧'!$A:$AH,'2か月一覧'!T$1,FALSE)</f>
        <v>69702</v>
      </c>
      <c r="U326" s="1">
        <f>VLOOKUP($B326,'1か月一覧'!$A:$AH,'2か月一覧'!U$1,FALSE)+VLOOKUP($C326,'1か月一覧'!$A:$AH,'2か月一覧'!U$1,FALSE)</f>
        <v>70642</v>
      </c>
      <c r="V326" s="1">
        <f>VLOOKUP($B326,'1か月一覧'!$A:$AH,'2か月一覧'!V$1,FALSE)+VLOOKUP($C326,'1か月一覧'!$A:$AH,'2か月一覧'!V$1,FALSE)</f>
        <v>97602</v>
      </c>
      <c r="W326" s="1">
        <f>VLOOKUP($B326,'1か月一覧'!$A:$AH,'2か月一覧'!W$1,FALSE)+VLOOKUP($C326,'1か月一覧'!$A:$AH,'2か月一覧'!W$1,FALSE)</f>
        <v>99602</v>
      </c>
      <c r="X326" s="1">
        <f>VLOOKUP($B326,'1か月一覧'!$A:$AH,'2か月一覧'!X$1,FALSE)+VLOOKUP($C326,'1か月一覧'!$A:$AH,'2か月一覧'!X$1,FALSE)</f>
        <v>248602</v>
      </c>
      <c r="Y326" s="1">
        <f>VLOOKUP($B326,'1か月一覧'!$A:$AH,'2か月一覧'!Y$1,FALSE)+VLOOKUP($C326,'1か月一覧'!$A:$AH,'2か月一覧'!Y$1,FALSE)</f>
        <v>66640</v>
      </c>
      <c r="Z326" s="1">
        <f>VLOOKUP($B326,'1か月一覧'!$A:$AH,'2か月一覧'!Z$1,FALSE)+VLOOKUP($C326,'1か月一覧'!$A:$AH,'2か月一覧'!Z$1,FALSE)</f>
        <v>6474</v>
      </c>
      <c r="AA326" s="1">
        <f>VLOOKUP($B326,'1か月一覧'!$A:$AH,'2か月一覧'!AA$1,FALSE)+VLOOKUP($C326,'1か月一覧'!$A:$AH,'2か月一覧'!AA$1,FALSE)</f>
        <v>6474</v>
      </c>
      <c r="AB326" s="1">
        <f>VLOOKUP($B326,'1か月一覧'!$A:$AH,'2か月一覧'!AB$1,FALSE)+VLOOKUP($C326,'1か月一覧'!$A:$AH,'2か月一覧'!AB$1,FALSE)</f>
        <v>6474</v>
      </c>
      <c r="AC326" s="1">
        <f>VLOOKUP($B326,'1か月一覧'!$A:$AH,'2か月一覧'!AC$1,FALSE)+VLOOKUP($C326,'1か月一覧'!$A:$AH,'2か月一覧'!AC$1,FALSE)</f>
        <v>6830</v>
      </c>
      <c r="AD326" s="1">
        <f>VLOOKUP($B326,'1か月一覧'!$A:$AH,'2か月一覧'!AD$1,FALSE)+VLOOKUP($C326,'1か月一覧'!$A:$AH,'2か月一覧'!AD$1,FALSE)</f>
        <v>6846</v>
      </c>
      <c r="AE326" s="1">
        <f>VLOOKUP($B326,'1か月一覧'!$A:$AH,'2か月一覧'!AE$1,FALSE)+VLOOKUP($C326,'1か月一覧'!$A:$AH,'2か月一覧'!AE$1,FALSE)</f>
        <v>6970</v>
      </c>
      <c r="AF326" s="1">
        <f>VLOOKUP($B326,'1か月一覧'!$A:$AH,'2か月一覧'!AF$1,FALSE)+VLOOKUP($C326,'1か月一覧'!$A:$AH,'2か月一覧'!AF$1,FALSE)</f>
        <v>7064</v>
      </c>
      <c r="AG326" s="1">
        <f>VLOOKUP($B326,'1か月一覧'!$A:$AH,'2か月一覧'!AG$1,FALSE)+VLOOKUP($C326,'1か月一覧'!$A:$AH,'2か月一覧'!AG$1,FALSE)</f>
        <v>9760</v>
      </c>
      <c r="AH326" s="1">
        <f>VLOOKUP($B326,'1か月一覧'!$A:$AH,'2か月一覧'!AH$1,FALSE)+VLOOKUP($C326,'1か月一覧'!$A:$AH,'2か月一覧'!AH$1,FALSE)</f>
        <v>9960</v>
      </c>
      <c r="AI326" s="1">
        <f>VLOOKUP($B326,'1か月一覧'!$A:$AH,'2か月一覧'!AI$1,FALSE)+VLOOKUP($C326,'1か月一覧'!$A:$AH,'2か月一覧'!AI$1,FALSE)</f>
        <v>24860</v>
      </c>
      <c r="AJ326" s="1">
        <f>VLOOKUP($B326,'1か月一覧'!$A:$AH,'2か月一覧'!AJ$1,FALSE)+VLOOKUP($C326,'1か月一覧'!$A:$AH,'2か月一覧'!AJ$1,FALSE)</f>
        <v>6664</v>
      </c>
    </row>
    <row r="327" spans="1:36">
      <c r="A327" s="1">
        <v>323</v>
      </c>
      <c r="B327" s="1">
        <f t="shared" si="13"/>
        <v>162</v>
      </c>
      <c r="C327" s="1">
        <f t="shared" si="14"/>
        <v>161</v>
      </c>
      <c r="D327" s="1">
        <f>VLOOKUP($B327,'1か月一覧'!$A:$AH,'2か月一覧'!D$1,FALSE)+VLOOKUP($C327,'1か月一覧'!$A:$AH,'2か月一覧'!D$1,FALSE)</f>
        <v>71470</v>
      </c>
      <c r="E327" s="1">
        <f>VLOOKUP($B327,'1か月一覧'!$A:$AH,'2か月一覧'!E$1,FALSE)+VLOOKUP($C327,'1か月一覧'!$A:$AH,'2か月一覧'!E$1,FALSE)</f>
        <v>71470</v>
      </c>
      <c r="F327" s="1">
        <f>VLOOKUP($B327,'1か月一覧'!$A:$AH,'2か月一覧'!F$1,FALSE)+VLOOKUP($C327,'1か月一覧'!$A:$AH,'2か月一覧'!F$1,FALSE)</f>
        <v>71470</v>
      </c>
      <c r="G327" s="1">
        <f>VLOOKUP($B327,'1か月一覧'!$A:$AH,'2か月一覧'!G$1,FALSE)+VLOOKUP($C327,'1か月一覧'!$A:$AH,'2か月一覧'!G$1,FALSE)</f>
        <v>75369</v>
      </c>
      <c r="H327" s="1">
        <f>VLOOKUP($B327,'1か月一覧'!$A:$AH,'2か月一覧'!H$1,FALSE)+VLOOKUP($C327,'1か月一覧'!$A:$AH,'2か月一覧'!H$1,FALSE)</f>
        <v>75545</v>
      </c>
      <c r="I327" s="1">
        <f>VLOOKUP($B327,'1か月一覧'!$A:$AH,'2か月一覧'!I$1,FALSE)+VLOOKUP($C327,'1か月一覧'!$A:$AH,'2か月一覧'!I$1,FALSE)</f>
        <v>76909</v>
      </c>
      <c r="J327" s="1">
        <f>VLOOKUP($B327,'1か月一覧'!$A:$AH,'2か月一覧'!J$1,FALSE)+VLOOKUP($C327,'1か月一覧'!$A:$AH,'2か月一覧'!J$1,FALSE)</f>
        <v>77943</v>
      </c>
      <c r="K327" s="1">
        <f>VLOOKUP($B327,'1か月一覧'!$A:$AH,'2か月一覧'!K$1,FALSE)+VLOOKUP($C327,'1か月一覧'!$A:$AH,'2か月一覧'!K$1,FALSE)</f>
        <v>107599</v>
      </c>
      <c r="L327" s="1">
        <f>VLOOKUP($B327,'1か月一覧'!$A:$AH,'2か月一覧'!L$1,FALSE)+VLOOKUP($C327,'1か月一覧'!$A:$AH,'2か月一覧'!L$1,FALSE)</f>
        <v>109799</v>
      </c>
      <c r="M327" s="1">
        <f>VLOOKUP($B327,'1か月一覧'!$A:$AH,'2か月一覧'!M$1,FALSE)+VLOOKUP($C327,'1か月一覧'!$A:$AH,'2か月一覧'!M$1,FALSE)</f>
        <v>273699</v>
      </c>
      <c r="N327" s="1">
        <f>VLOOKUP($B327,'1か月一覧'!$A:$AH,'2か月一覧'!N$1,FALSE)+VLOOKUP($C327,'1か月一覧'!$A:$AH,'2か月一覧'!N$1,FALSE)</f>
        <v>73559</v>
      </c>
      <c r="O327" s="1">
        <f>VLOOKUP($B327,'1か月一覧'!$A:$AH,'2か月一覧'!O$1,FALSE)+VLOOKUP($C327,'1か月一覧'!$A:$AH,'2か月一覧'!O$1,FALSE)</f>
        <v>64974</v>
      </c>
      <c r="P327" s="1">
        <f>VLOOKUP($B327,'1か月一覧'!$A:$AH,'2か月一覧'!P$1,FALSE)+VLOOKUP($C327,'1か月一覧'!$A:$AH,'2か月一覧'!P$1,FALSE)</f>
        <v>64974</v>
      </c>
      <c r="Q327" s="1">
        <f>VLOOKUP($B327,'1か月一覧'!$A:$AH,'2か月一覧'!Q$1,FALSE)+VLOOKUP($C327,'1か月一覧'!$A:$AH,'2か月一覧'!Q$1,FALSE)</f>
        <v>64974</v>
      </c>
      <c r="R327" s="1">
        <f>VLOOKUP($B327,'1か月一覧'!$A:$AH,'2か月一覧'!R$1,FALSE)+VLOOKUP($C327,'1か月一覧'!$A:$AH,'2か月一覧'!R$1,FALSE)</f>
        <v>68518</v>
      </c>
      <c r="S327" s="1">
        <f>VLOOKUP($B327,'1か月一覧'!$A:$AH,'2か月一覧'!S$1,FALSE)+VLOOKUP($C327,'1か月一覧'!$A:$AH,'2か月一覧'!S$1,FALSE)</f>
        <v>68678</v>
      </c>
      <c r="T327" s="1">
        <f>VLOOKUP($B327,'1か月一覧'!$A:$AH,'2か月一覧'!T$1,FALSE)+VLOOKUP($C327,'1か月一覧'!$A:$AH,'2か月一覧'!T$1,FALSE)</f>
        <v>69918</v>
      </c>
      <c r="U327" s="1">
        <f>VLOOKUP($B327,'1か月一覧'!$A:$AH,'2か月一覧'!U$1,FALSE)+VLOOKUP($C327,'1か月一覧'!$A:$AH,'2か月一覧'!U$1,FALSE)</f>
        <v>70858</v>
      </c>
      <c r="V327" s="1">
        <f>VLOOKUP($B327,'1か月一覧'!$A:$AH,'2か月一覧'!V$1,FALSE)+VLOOKUP($C327,'1か月一覧'!$A:$AH,'2か月一覧'!V$1,FALSE)</f>
        <v>97818</v>
      </c>
      <c r="W327" s="1">
        <f>VLOOKUP($B327,'1か月一覧'!$A:$AH,'2か月一覧'!W$1,FALSE)+VLOOKUP($C327,'1か月一覧'!$A:$AH,'2か月一覧'!W$1,FALSE)</f>
        <v>99818</v>
      </c>
      <c r="X327" s="1">
        <f>VLOOKUP($B327,'1か月一覧'!$A:$AH,'2か月一覧'!X$1,FALSE)+VLOOKUP($C327,'1か月一覧'!$A:$AH,'2か月一覧'!X$1,FALSE)</f>
        <v>248818</v>
      </c>
      <c r="Y327" s="1">
        <f>VLOOKUP($B327,'1か月一覧'!$A:$AH,'2か月一覧'!Y$1,FALSE)+VLOOKUP($C327,'1か月一覧'!$A:$AH,'2か月一覧'!Y$1,FALSE)</f>
        <v>66872</v>
      </c>
      <c r="Z327" s="1">
        <f>VLOOKUP($B327,'1か月一覧'!$A:$AH,'2か月一覧'!Z$1,FALSE)+VLOOKUP($C327,'1か月一覧'!$A:$AH,'2か月一覧'!Z$1,FALSE)</f>
        <v>6496</v>
      </c>
      <c r="AA327" s="1">
        <f>VLOOKUP($B327,'1か月一覧'!$A:$AH,'2か月一覧'!AA$1,FALSE)+VLOOKUP($C327,'1か月一覧'!$A:$AH,'2か月一覧'!AA$1,FALSE)</f>
        <v>6496</v>
      </c>
      <c r="AB327" s="1">
        <f>VLOOKUP($B327,'1か月一覧'!$A:$AH,'2か月一覧'!AB$1,FALSE)+VLOOKUP($C327,'1か月一覧'!$A:$AH,'2か月一覧'!AB$1,FALSE)</f>
        <v>6496</v>
      </c>
      <c r="AC327" s="1">
        <f>VLOOKUP($B327,'1か月一覧'!$A:$AH,'2か月一覧'!AC$1,FALSE)+VLOOKUP($C327,'1か月一覧'!$A:$AH,'2か月一覧'!AC$1,FALSE)</f>
        <v>6851</v>
      </c>
      <c r="AD327" s="1">
        <f>VLOOKUP($B327,'1か月一覧'!$A:$AH,'2か月一覧'!AD$1,FALSE)+VLOOKUP($C327,'1か月一覧'!$A:$AH,'2か月一覧'!AD$1,FALSE)</f>
        <v>6867</v>
      </c>
      <c r="AE327" s="1">
        <f>VLOOKUP($B327,'1か月一覧'!$A:$AH,'2か月一覧'!AE$1,FALSE)+VLOOKUP($C327,'1か月一覧'!$A:$AH,'2か月一覧'!AE$1,FALSE)</f>
        <v>6991</v>
      </c>
      <c r="AF327" s="1">
        <f>VLOOKUP($B327,'1か月一覧'!$A:$AH,'2か月一覧'!AF$1,FALSE)+VLOOKUP($C327,'1か月一覧'!$A:$AH,'2か月一覧'!AF$1,FALSE)</f>
        <v>7085</v>
      </c>
      <c r="AG327" s="1">
        <f>VLOOKUP($B327,'1か月一覧'!$A:$AH,'2か月一覧'!AG$1,FALSE)+VLOOKUP($C327,'1か月一覧'!$A:$AH,'2か月一覧'!AG$1,FALSE)</f>
        <v>9781</v>
      </c>
      <c r="AH327" s="1">
        <f>VLOOKUP($B327,'1か月一覧'!$A:$AH,'2か月一覧'!AH$1,FALSE)+VLOOKUP($C327,'1か月一覧'!$A:$AH,'2か月一覧'!AH$1,FALSE)</f>
        <v>9981</v>
      </c>
      <c r="AI327" s="1">
        <f>VLOOKUP($B327,'1か月一覧'!$A:$AH,'2か月一覧'!AI$1,FALSE)+VLOOKUP($C327,'1か月一覧'!$A:$AH,'2か月一覧'!AI$1,FALSE)</f>
        <v>24881</v>
      </c>
      <c r="AJ327" s="1">
        <f>VLOOKUP($B327,'1か月一覧'!$A:$AH,'2か月一覧'!AJ$1,FALSE)+VLOOKUP($C327,'1か月一覧'!$A:$AH,'2か月一覧'!AJ$1,FALSE)</f>
        <v>6687</v>
      </c>
    </row>
    <row r="328" spans="1:36">
      <c r="A328" s="1">
        <v>324</v>
      </c>
      <c r="B328" s="1">
        <f t="shared" si="13"/>
        <v>162</v>
      </c>
      <c r="C328" s="1">
        <f t="shared" si="14"/>
        <v>162</v>
      </c>
      <c r="D328" s="1">
        <f>VLOOKUP($B328,'1か月一覧'!$A:$AH,'2か月一覧'!D$1,FALSE)+VLOOKUP($C328,'1か月一覧'!$A:$AH,'2か月一覧'!D$1,FALSE)</f>
        <v>71708</v>
      </c>
      <c r="E328" s="1">
        <f>VLOOKUP($B328,'1か月一覧'!$A:$AH,'2か月一覧'!E$1,FALSE)+VLOOKUP($C328,'1か月一覧'!$A:$AH,'2か月一覧'!E$1,FALSE)</f>
        <v>71708</v>
      </c>
      <c r="F328" s="1">
        <f>VLOOKUP($B328,'1か月一覧'!$A:$AH,'2か月一覧'!F$1,FALSE)+VLOOKUP($C328,'1か月一覧'!$A:$AH,'2か月一覧'!F$1,FALSE)</f>
        <v>71708</v>
      </c>
      <c r="G328" s="1">
        <f>VLOOKUP($B328,'1か月一覧'!$A:$AH,'2か月一覧'!G$1,FALSE)+VLOOKUP($C328,'1か月一覧'!$A:$AH,'2か月一覧'!G$1,FALSE)</f>
        <v>75606</v>
      </c>
      <c r="H328" s="1">
        <f>VLOOKUP($B328,'1か月一覧'!$A:$AH,'2か月一覧'!H$1,FALSE)+VLOOKUP($C328,'1か月一覧'!$A:$AH,'2か月一覧'!H$1,FALSE)</f>
        <v>75782</v>
      </c>
      <c r="I328" s="1">
        <f>VLOOKUP($B328,'1か月一覧'!$A:$AH,'2か月一覧'!I$1,FALSE)+VLOOKUP($C328,'1か月一覧'!$A:$AH,'2か月一覧'!I$1,FALSE)</f>
        <v>77146</v>
      </c>
      <c r="J328" s="1">
        <f>VLOOKUP($B328,'1か月一覧'!$A:$AH,'2か月一覧'!J$1,FALSE)+VLOOKUP($C328,'1か月一覧'!$A:$AH,'2か月一覧'!J$1,FALSE)</f>
        <v>78180</v>
      </c>
      <c r="K328" s="1">
        <f>VLOOKUP($B328,'1か月一覧'!$A:$AH,'2か月一覧'!K$1,FALSE)+VLOOKUP($C328,'1か月一覧'!$A:$AH,'2か月一覧'!K$1,FALSE)</f>
        <v>107836</v>
      </c>
      <c r="L328" s="1">
        <f>VLOOKUP($B328,'1か月一覧'!$A:$AH,'2か月一覧'!L$1,FALSE)+VLOOKUP($C328,'1か月一覧'!$A:$AH,'2か月一覧'!L$1,FALSE)</f>
        <v>110036</v>
      </c>
      <c r="M328" s="1">
        <f>VLOOKUP($B328,'1か月一覧'!$A:$AH,'2か月一覧'!M$1,FALSE)+VLOOKUP($C328,'1か月一覧'!$A:$AH,'2か月一覧'!M$1,FALSE)</f>
        <v>273936</v>
      </c>
      <c r="N328" s="1">
        <f>VLOOKUP($B328,'1か月一覧'!$A:$AH,'2か月一覧'!N$1,FALSE)+VLOOKUP($C328,'1か月一覧'!$A:$AH,'2か月一覧'!N$1,FALSE)</f>
        <v>73814</v>
      </c>
      <c r="O328" s="1">
        <f>VLOOKUP($B328,'1か月一覧'!$A:$AH,'2か月一覧'!O$1,FALSE)+VLOOKUP($C328,'1か月一覧'!$A:$AH,'2か月一覧'!O$1,FALSE)</f>
        <v>65190</v>
      </c>
      <c r="P328" s="1">
        <f>VLOOKUP($B328,'1か月一覧'!$A:$AH,'2か月一覧'!P$1,FALSE)+VLOOKUP($C328,'1か月一覧'!$A:$AH,'2か月一覧'!P$1,FALSE)</f>
        <v>65190</v>
      </c>
      <c r="Q328" s="1">
        <f>VLOOKUP($B328,'1か月一覧'!$A:$AH,'2か月一覧'!Q$1,FALSE)+VLOOKUP($C328,'1か月一覧'!$A:$AH,'2か月一覧'!Q$1,FALSE)</f>
        <v>65190</v>
      </c>
      <c r="R328" s="1">
        <f>VLOOKUP($B328,'1か月一覧'!$A:$AH,'2か月一覧'!R$1,FALSE)+VLOOKUP($C328,'1か月一覧'!$A:$AH,'2か月一覧'!R$1,FALSE)</f>
        <v>68734</v>
      </c>
      <c r="S328" s="1">
        <f>VLOOKUP($B328,'1か月一覧'!$A:$AH,'2か月一覧'!S$1,FALSE)+VLOOKUP($C328,'1か月一覧'!$A:$AH,'2か月一覧'!S$1,FALSE)</f>
        <v>68894</v>
      </c>
      <c r="T328" s="1">
        <f>VLOOKUP($B328,'1か月一覧'!$A:$AH,'2か月一覧'!T$1,FALSE)+VLOOKUP($C328,'1か月一覧'!$A:$AH,'2か月一覧'!T$1,FALSE)</f>
        <v>70134</v>
      </c>
      <c r="U328" s="1">
        <f>VLOOKUP($B328,'1か月一覧'!$A:$AH,'2か月一覧'!U$1,FALSE)+VLOOKUP($C328,'1か月一覧'!$A:$AH,'2か月一覧'!U$1,FALSE)</f>
        <v>71074</v>
      </c>
      <c r="V328" s="1">
        <f>VLOOKUP($B328,'1か月一覧'!$A:$AH,'2か月一覧'!V$1,FALSE)+VLOOKUP($C328,'1か月一覧'!$A:$AH,'2か月一覧'!V$1,FALSE)</f>
        <v>98034</v>
      </c>
      <c r="W328" s="1">
        <f>VLOOKUP($B328,'1か月一覧'!$A:$AH,'2か月一覧'!W$1,FALSE)+VLOOKUP($C328,'1か月一覧'!$A:$AH,'2か月一覧'!W$1,FALSE)</f>
        <v>100034</v>
      </c>
      <c r="X328" s="1">
        <f>VLOOKUP($B328,'1か月一覧'!$A:$AH,'2か月一覧'!X$1,FALSE)+VLOOKUP($C328,'1か月一覧'!$A:$AH,'2か月一覧'!X$1,FALSE)</f>
        <v>249034</v>
      </c>
      <c r="Y328" s="1">
        <f>VLOOKUP($B328,'1か月一覧'!$A:$AH,'2か月一覧'!Y$1,FALSE)+VLOOKUP($C328,'1か月一覧'!$A:$AH,'2か月一覧'!Y$1,FALSE)</f>
        <v>67104</v>
      </c>
      <c r="Z328" s="1">
        <f>VLOOKUP($B328,'1か月一覧'!$A:$AH,'2か月一覧'!Z$1,FALSE)+VLOOKUP($C328,'1か月一覧'!$A:$AH,'2か月一覧'!Z$1,FALSE)</f>
        <v>6518</v>
      </c>
      <c r="AA328" s="1">
        <f>VLOOKUP($B328,'1か月一覧'!$A:$AH,'2か月一覧'!AA$1,FALSE)+VLOOKUP($C328,'1か月一覧'!$A:$AH,'2か月一覧'!AA$1,FALSE)</f>
        <v>6518</v>
      </c>
      <c r="AB328" s="1">
        <f>VLOOKUP($B328,'1か月一覧'!$A:$AH,'2か月一覧'!AB$1,FALSE)+VLOOKUP($C328,'1か月一覧'!$A:$AH,'2か月一覧'!AB$1,FALSE)</f>
        <v>6518</v>
      </c>
      <c r="AC328" s="1">
        <f>VLOOKUP($B328,'1か月一覧'!$A:$AH,'2か月一覧'!AC$1,FALSE)+VLOOKUP($C328,'1か月一覧'!$A:$AH,'2か月一覧'!AC$1,FALSE)</f>
        <v>6872</v>
      </c>
      <c r="AD328" s="1">
        <f>VLOOKUP($B328,'1か月一覧'!$A:$AH,'2か月一覧'!AD$1,FALSE)+VLOOKUP($C328,'1か月一覧'!$A:$AH,'2か月一覧'!AD$1,FALSE)</f>
        <v>6888</v>
      </c>
      <c r="AE328" s="1">
        <f>VLOOKUP($B328,'1か月一覧'!$A:$AH,'2か月一覧'!AE$1,FALSE)+VLOOKUP($C328,'1か月一覧'!$A:$AH,'2か月一覧'!AE$1,FALSE)</f>
        <v>7012</v>
      </c>
      <c r="AF328" s="1">
        <f>VLOOKUP($B328,'1か月一覧'!$A:$AH,'2か月一覧'!AF$1,FALSE)+VLOOKUP($C328,'1か月一覧'!$A:$AH,'2か月一覧'!AF$1,FALSE)</f>
        <v>7106</v>
      </c>
      <c r="AG328" s="1">
        <f>VLOOKUP($B328,'1か月一覧'!$A:$AH,'2か月一覧'!AG$1,FALSE)+VLOOKUP($C328,'1か月一覧'!$A:$AH,'2か月一覧'!AG$1,FALSE)</f>
        <v>9802</v>
      </c>
      <c r="AH328" s="1">
        <f>VLOOKUP($B328,'1か月一覧'!$A:$AH,'2か月一覧'!AH$1,FALSE)+VLOOKUP($C328,'1か月一覧'!$A:$AH,'2か月一覧'!AH$1,FALSE)</f>
        <v>10002</v>
      </c>
      <c r="AI328" s="1">
        <f>VLOOKUP($B328,'1か月一覧'!$A:$AH,'2か月一覧'!AI$1,FALSE)+VLOOKUP($C328,'1か月一覧'!$A:$AH,'2か月一覧'!AI$1,FALSE)</f>
        <v>24902</v>
      </c>
      <c r="AJ328" s="1">
        <f>VLOOKUP($B328,'1か月一覧'!$A:$AH,'2か月一覧'!AJ$1,FALSE)+VLOOKUP($C328,'1か月一覧'!$A:$AH,'2か月一覧'!AJ$1,FALSE)</f>
        <v>6710</v>
      </c>
    </row>
    <row r="329" spans="1:36">
      <c r="A329" s="1">
        <v>325</v>
      </c>
      <c r="B329" s="1">
        <f t="shared" si="13"/>
        <v>163</v>
      </c>
      <c r="C329" s="1">
        <f t="shared" si="14"/>
        <v>162</v>
      </c>
      <c r="D329" s="1">
        <f>VLOOKUP($B329,'1か月一覧'!$A:$AH,'2か月一覧'!D$1,FALSE)+VLOOKUP($C329,'1か月一覧'!$A:$AH,'2か月一覧'!D$1,FALSE)</f>
        <v>71946</v>
      </c>
      <c r="E329" s="1">
        <f>VLOOKUP($B329,'1か月一覧'!$A:$AH,'2か月一覧'!E$1,FALSE)+VLOOKUP($C329,'1か月一覧'!$A:$AH,'2か月一覧'!E$1,FALSE)</f>
        <v>71946</v>
      </c>
      <c r="F329" s="1">
        <f>VLOOKUP($B329,'1か月一覧'!$A:$AH,'2か月一覧'!F$1,FALSE)+VLOOKUP($C329,'1か月一覧'!$A:$AH,'2か月一覧'!F$1,FALSE)</f>
        <v>71946</v>
      </c>
      <c r="G329" s="1">
        <f>VLOOKUP($B329,'1か月一覧'!$A:$AH,'2か月一覧'!G$1,FALSE)+VLOOKUP($C329,'1か月一覧'!$A:$AH,'2か月一覧'!G$1,FALSE)</f>
        <v>75844</v>
      </c>
      <c r="H329" s="1">
        <f>VLOOKUP($B329,'1か月一覧'!$A:$AH,'2か月一覧'!H$1,FALSE)+VLOOKUP($C329,'1か月一覧'!$A:$AH,'2か月一覧'!H$1,FALSE)</f>
        <v>76020</v>
      </c>
      <c r="I329" s="1">
        <f>VLOOKUP($B329,'1か月一覧'!$A:$AH,'2か月一覧'!I$1,FALSE)+VLOOKUP($C329,'1か月一覧'!$A:$AH,'2か月一覧'!I$1,FALSE)</f>
        <v>77384</v>
      </c>
      <c r="J329" s="1">
        <f>VLOOKUP($B329,'1か月一覧'!$A:$AH,'2か月一覧'!J$1,FALSE)+VLOOKUP($C329,'1か月一覧'!$A:$AH,'2か月一覧'!J$1,FALSE)</f>
        <v>78418</v>
      </c>
      <c r="K329" s="1">
        <f>VLOOKUP($B329,'1か月一覧'!$A:$AH,'2か月一覧'!K$1,FALSE)+VLOOKUP($C329,'1か月一覧'!$A:$AH,'2か月一覧'!K$1,FALSE)</f>
        <v>108074</v>
      </c>
      <c r="L329" s="1">
        <f>VLOOKUP($B329,'1か月一覧'!$A:$AH,'2か月一覧'!L$1,FALSE)+VLOOKUP($C329,'1か月一覧'!$A:$AH,'2か月一覧'!L$1,FALSE)</f>
        <v>110274</v>
      </c>
      <c r="M329" s="1">
        <f>VLOOKUP($B329,'1か月一覧'!$A:$AH,'2か月一覧'!M$1,FALSE)+VLOOKUP($C329,'1か月一覧'!$A:$AH,'2か月一覧'!M$1,FALSE)</f>
        <v>274174</v>
      </c>
      <c r="N329" s="1">
        <f>VLOOKUP($B329,'1か月一覧'!$A:$AH,'2か月一覧'!N$1,FALSE)+VLOOKUP($C329,'1か月一覧'!$A:$AH,'2か月一覧'!N$1,FALSE)</f>
        <v>74069</v>
      </c>
      <c r="O329" s="1">
        <f>VLOOKUP($B329,'1か月一覧'!$A:$AH,'2か月一覧'!O$1,FALSE)+VLOOKUP($C329,'1か月一覧'!$A:$AH,'2か月一覧'!O$1,FALSE)</f>
        <v>65406</v>
      </c>
      <c r="P329" s="1">
        <f>VLOOKUP($B329,'1か月一覧'!$A:$AH,'2か月一覧'!P$1,FALSE)+VLOOKUP($C329,'1か月一覧'!$A:$AH,'2か月一覧'!P$1,FALSE)</f>
        <v>65406</v>
      </c>
      <c r="Q329" s="1">
        <f>VLOOKUP($B329,'1か月一覧'!$A:$AH,'2か月一覧'!Q$1,FALSE)+VLOOKUP($C329,'1か月一覧'!$A:$AH,'2か月一覧'!Q$1,FALSE)</f>
        <v>65406</v>
      </c>
      <c r="R329" s="1">
        <f>VLOOKUP($B329,'1か月一覧'!$A:$AH,'2か月一覧'!R$1,FALSE)+VLOOKUP($C329,'1か月一覧'!$A:$AH,'2か月一覧'!R$1,FALSE)</f>
        <v>68950</v>
      </c>
      <c r="S329" s="1">
        <f>VLOOKUP($B329,'1か月一覧'!$A:$AH,'2か月一覧'!S$1,FALSE)+VLOOKUP($C329,'1か月一覧'!$A:$AH,'2か月一覧'!S$1,FALSE)</f>
        <v>69110</v>
      </c>
      <c r="T329" s="1">
        <f>VLOOKUP($B329,'1か月一覧'!$A:$AH,'2か月一覧'!T$1,FALSE)+VLOOKUP($C329,'1か月一覧'!$A:$AH,'2か月一覧'!T$1,FALSE)</f>
        <v>70350</v>
      </c>
      <c r="U329" s="1">
        <f>VLOOKUP($B329,'1か月一覧'!$A:$AH,'2か月一覧'!U$1,FALSE)+VLOOKUP($C329,'1か月一覧'!$A:$AH,'2か月一覧'!U$1,FALSE)</f>
        <v>71290</v>
      </c>
      <c r="V329" s="1">
        <f>VLOOKUP($B329,'1か月一覧'!$A:$AH,'2か月一覧'!V$1,FALSE)+VLOOKUP($C329,'1か月一覧'!$A:$AH,'2か月一覧'!V$1,FALSE)</f>
        <v>98250</v>
      </c>
      <c r="W329" s="1">
        <f>VLOOKUP($B329,'1か月一覧'!$A:$AH,'2か月一覧'!W$1,FALSE)+VLOOKUP($C329,'1か月一覧'!$A:$AH,'2か月一覧'!W$1,FALSE)</f>
        <v>100250</v>
      </c>
      <c r="X329" s="1">
        <f>VLOOKUP($B329,'1か月一覧'!$A:$AH,'2か月一覧'!X$1,FALSE)+VLOOKUP($C329,'1か月一覧'!$A:$AH,'2か月一覧'!X$1,FALSE)</f>
        <v>249250</v>
      </c>
      <c r="Y329" s="1">
        <f>VLOOKUP($B329,'1か月一覧'!$A:$AH,'2か月一覧'!Y$1,FALSE)+VLOOKUP($C329,'1か月一覧'!$A:$AH,'2か月一覧'!Y$1,FALSE)</f>
        <v>67336</v>
      </c>
      <c r="Z329" s="1">
        <f>VLOOKUP($B329,'1か月一覧'!$A:$AH,'2か月一覧'!Z$1,FALSE)+VLOOKUP($C329,'1か月一覧'!$A:$AH,'2か月一覧'!Z$1,FALSE)</f>
        <v>6540</v>
      </c>
      <c r="AA329" s="1">
        <f>VLOOKUP($B329,'1か月一覧'!$A:$AH,'2か月一覧'!AA$1,FALSE)+VLOOKUP($C329,'1か月一覧'!$A:$AH,'2か月一覧'!AA$1,FALSE)</f>
        <v>6540</v>
      </c>
      <c r="AB329" s="1">
        <f>VLOOKUP($B329,'1か月一覧'!$A:$AH,'2か月一覧'!AB$1,FALSE)+VLOOKUP($C329,'1か月一覧'!$A:$AH,'2か月一覧'!AB$1,FALSE)</f>
        <v>6540</v>
      </c>
      <c r="AC329" s="1">
        <f>VLOOKUP($B329,'1か月一覧'!$A:$AH,'2か月一覧'!AC$1,FALSE)+VLOOKUP($C329,'1か月一覧'!$A:$AH,'2か月一覧'!AC$1,FALSE)</f>
        <v>6894</v>
      </c>
      <c r="AD329" s="1">
        <f>VLOOKUP($B329,'1か月一覧'!$A:$AH,'2か月一覧'!AD$1,FALSE)+VLOOKUP($C329,'1か月一覧'!$A:$AH,'2か月一覧'!AD$1,FALSE)</f>
        <v>6910</v>
      </c>
      <c r="AE329" s="1">
        <f>VLOOKUP($B329,'1か月一覧'!$A:$AH,'2か月一覧'!AE$1,FALSE)+VLOOKUP($C329,'1か月一覧'!$A:$AH,'2か月一覧'!AE$1,FALSE)</f>
        <v>7034</v>
      </c>
      <c r="AF329" s="1">
        <f>VLOOKUP($B329,'1か月一覧'!$A:$AH,'2か月一覧'!AF$1,FALSE)+VLOOKUP($C329,'1か月一覧'!$A:$AH,'2か月一覧'!AF$1,FALSE)</f>
        <v>7128</v>
      </c>
      <c r="AG329" s="1">
        <f>VLOOKUP($B329,'1か月一覧'!$A:$AH,'2か月一覧'!AG$1,FALSE)+VLOOKUP($C329,'1か月一覧'!$A:$AH,'2か月一覧'!AG$1,FALSE)</f>
        <v>9824</v>
      </c>
      <c r="AH329" s="1">
        <f>VLOOKUP($B329,'1か月一覧'!$A:$AH,'2か月一覧'!AH$1,FALSE)+VLOOKUP($C329,'1か月一覧'!$A:$AH,'2か月一覧'!AH$1,FALSE)</f>
        <v>10024</v>
      </c>
      <c r="AI329" s="1">
        <f>VLOOKUP($B329,'1か月一覧'!$A:$AH,'2か月一覧'!AI$1,FALSE)+VLOOKUP($C329,'1か月一覧'!$A:$AH,'2か月一覧'!AI$1,FALSE)</f>
        <v>24924</v>
      </c>
      <c r="AJ329" s="1">
        <f>VLOOKUP($B329,'1か月一覧'!$A:$AH,'2か月一覧'!AJ$1,FALSE)+VLOOKUP($C329,'1か月一覧'!$A:$AH,'2か月一覧'!AJ$1,FALSE)</f>
        <v>6733</v>
      </c>
    </row>
    <row r="330" spans="1:36">
      <c r="A330" s="1">
        <v>326</v>
      </c>
      <c r="B330" s="1">
        <f t="shared" si="13"/>
        <v>163</v>
      </c>
      <c r="C330" s="1">
        <f t="shared" si="14"/>
        <v>163</v>
      </c>
      <c r="D330" s="1">
        <f>VLOOKUP($B330,'1か月一覧'!$A:$AH,'2か月一覧'!D$1,FALSE)+VLOOKUP($C330,'1か月一覧'!$A:$AH,'2か月一覧'!D$1,FALSE)</f>
        <v>72184</v>
      </c>
      <c r="E330" s="1">
        <f>VLOOKUP($B330,'1か月一覧'!$A:$AH,'2か月一覧'!E$1,FALSE)+VLOOKUP($C330,'1か月一覧'!$A:$AH,'2か月一覧'!E$1,FALSE)</f>
        <v>72184</v>
      </c>
      <c r="F330" s="1">
        <f>VLOOKUP($B330,'1か月一覧'!$A:$AH,'2か月一覧'!F$1,FALSE)+VLOOKUP($C330,'1か月一覧'!$A:$AH,'2か月一覧'!F$1,FALSE)</f>
        <v>72184</v>
      </c>
      <c r="G330" s="1">
        <f>VLOOKUP($B330,'1か月一覧'!$A:$AH,'2か月一覧'!G$1,FALSE)+VLOOKUP($C330,'1か月一覧'!$A:$AH,'2か月一覧'!G$1,FALSE)</f>
        <v>76082</v>
      </c>
      <c r="H330" s="1">
        <f>VLOOKUP($B330,'1か月一覧'!$A:$AH,'2か月一覧'!H$1,FALSE)+VLOOKUP($C330,'1か月一覧'!$A:$AH,'2か月一覧'!H$1,FALSE)</f>
        <v>76258</v>
      </c>
      <c r="I330" s="1">
        <f>VLOOKUP($B330,'1か月一覧'!$A:$AH,'2か月一覧'!I$1,FALSE)+VLOOKUP($C330,'1か月一覧'!$A:$AH,'2か月一覧'!I$1,FALSE)</f>
        <v>77622</v>
      </c>
      <c r="J330" s="1">
        <f>VLOOKUP($B330,'1か月一覧'!$A:$AH,'2か月一覧'!J$1,FALSE)+VLOOKUP($C330,'1か月一覧'!$A:$AH,'2か月一覧'!J$1,FALSE)</f>
        <v>78656</v>
      </c>
      <c r="K330" s="1">
        <f>VLOOKUP($B330,'1か月一覧'!$A:$AH,'2か月一覧'!K$1,FALSE)+VLOOKUP($C330,'1か月一覧'!$A:$AH,'2か月一覧'!K$1,FALSE)</f>
        <v>108312</v>
      </c>
      <c r="L330" s="1">
        <f>VLOOKUP($B330,'1か月一覧'!$A:$AH,'2か月一覧'!L$1,FALSE)+VLOOKUP($C330,'1か月一覧'!$A:$AH,'2か月一覧'!L$1,FALSE)</f>
        <v>110512</v>
      </c>
      <c r="M330" s="1">
        <f>VLOOKUP($B330,'1か月一覧'!$A:$AH,'2か月一覧'!M$1,FALSE)+VLOOKUP($C330,'1か月一覧'!$A:$AH,'2か月一覧'!M$1,FALSE)</f>
        <v>274412</v>
      </c>
      <c r="N330" s="1">
        <f>VLOOKUP($B330,'1か月一覧'!$A:$AH,'2か月一覧'!N$1,FALSE)+VLOOKUP($C330,'1か月一覧'!$A:$AH,'2か月一覧'!N$1,FALSE)</f>
        <v>74324</v>
      </c>
      <c r="O330" s="1">
        <f>VLOOKUP($B330,'1か月一覧'!$A:$AH,'2か月一覧'!O$1,FALSE)+VLOOKUP($C330,'1か月一覧'!$A:$AH,'2か月一覧'!O$1,FALSE)</f>
        <v>65622</v>
      </c>
      <c r="P330" s="1">
        <f>VLOOKUP($B330,'1か月一覧'!$A:$AH,'2か月一覧'!P$1,FALSE)+VLOOKUP($C330,'1か月一覧'!$A:$AH,'2か月一覧'!P$1,FALSE)</f>
        <v>65622</v>
      </c>
      <c r="Q330" s="1">
        <f>VLOOKUP($B330,'1か月一覧'!$A:$AH,'2か月一覧'!Q$1,FALSE)+VLOOKUP($C330,'1か月一覧'!$A:$AH,'2か月一覧'!Q$1,FALSE)</f>
        <v>65622</v>
      </c>
      <c r="R330" s="1">
        <f>VLOOKUP($B330,'1か月一覧'!$A:$AH,'2か月一覧'!R$1,FALSE)+VLOOKUP($C330,'1か月一覧'!$A:$AH,'2か月一覧'!R$1,FALSE)</f>
        <v>69166</v>
      </c>
      <c r="S330" s="1">
        <f>VLOOKUP($B330,'1か月一覧'!$A:$AH,'2か月一覧'!S$1,FALSE)+VLOOKUP($C330,'1か月一覧'!$A:$AH,'2か月一覧'!S$1,FALSE)</f>
        <v>69326</v>
      </c>
      <c r="T330" s="1">
        <f>VLOOKUP($B330,'1か月一覧'!$A:$AH,'2か月一覧'!T$1,FALSE)+VLOOKUP($C330,'1か月一覧'!$A:$AH,'2か月一覧'!T$1,FALSE)</f>
        <v>70566</v>
      </c>
      <c r="U330" s="1">
        <f>VLOOKUP($B330,'1か月一覧'!$A:$AH,'2か月一覧'!U$1,FALSE)+VLOOKUP($C330,'1か月一覧'!$A:$AH,'2か月一覧'!U$1,FALSE)</f>
        <v>71506</v>
      </c>
      <c r="V330" s="1">
        <f>VLOOKUP($B330,'1か月一覧'!$A:$AH,'2か月一覧'!V$1,FALSE)+VLOOKUP($C330,'1か月一覧'!$A:$AH,'2か月一覧'!V$1,FALSE)</f>
        <v>98466</v>
      </c>
      <c r="W330" s="1">
        <f>VLOOKUP($B330,'1か月一覧'!$A:$AH,'2か月一覧'!W$1,FALSE)+VLOOKUP($C330,'1か月一覧'!$A:$AH,'2か月一覧'!W$1,FALSE)</f>
        <v>100466</v>
      </c>
      <c r="X330" s="1">
        <f>VLOOKUP($B330,'1か月一覧'!$A:$AH,'2か月一覧'!X$1,FALSE)+VLOOKUP($C330,'1か月一覧'!$A:$AH,'2か月一覧'!X$1,FALSE)</f>
        <v>249466</v>
      </c>
      <c r="Y330" s="1">
        <f>VLOOKUP($B330,'1か月一覧'!$A:$AH,'2か月一覧'!Y$1,FALSE)+VLOOKUP($C330,'1か月一覧'!$A:$AH,'2か月一覧'!Y$1,FALSE)</f>
        <v>67568</v>
      </c>
      <c r="Z330" s="1">
        <f>VLOOKUP($B330,'1か月一覧'!$A:$AH,'2か月一覧'!Z$1,FALSE)+VLOOKUP($C330,'1か月一覧'!$A:$AH,'2か月一覧'!Z$1,FALSE)</f>
        <v>6562</v>
      </c>
      <c r="AA330" s="1">
        <f>VLOOKUP($B330,'1か月一覧'!$A:$AH,'2か月一覧'!AA$1,FALSE)+VLOOKUP($C330,'1か月一覧'!$A:$AH,'2か月一覧'!AA$1,FALSE)</f>
        <v>6562</v>
      </c>
      <c r="AB330" s="1">
        <f>VLOOKUP($B330,'1か月一覧'!$A:$AH,'2か月一覧'!AB$1,FALSE)+VLOOKUP($C330,'1か月一覧'!$A:$AH,'2か月一覧'!AB$1,FALSE)</f>
        <v>6562</v>
      </c>
      <c r="AC330" s="1">
        <f>VLOOKUP($B330,'1か月一覧'!$A:$AH,'2か月一覧'!AC$1,FALSE)+VLOOKUP($C330,'1か月一覧'!$A:$AH,'2か月一覧'!AC$1,FALSE)</f>
        <v>6916</v>
      </c>
      <c r="AD330" s="1">
        <f>VLOOKUP($B330,'1か月一覧'!$A:$AH,'2か月一覧'!AD$1,FALSE)+VLOOKUP($C330,'1か月一覧'!$A:$AH,'2か月一覧'!AD$1,FALSE)</f>
        <v>6932</v>
      </c>
      <c r="AE330" s="1">
        <f>VLOOKUP($B330,'1か月一覧'!$A:$AH,'2か月一覧'!AE$1,FALSE)+VLOOKUP($C330,'1か月一覧'!$A:$AH,'2か月一覧'!AE$1,FALSE)</f>
        <v>7056</v>
      </c>
      <c r="AF330" s="1">
        <f>VLOOKUP($B330,'1か月一覧'!$A:$AH,'2か月一覧'!AF$1,FALSE)+VLOOKUP($C330,'1か月一覧'!$A:$AH,'2か月一覧'!AF$1,FALSE)</f>
        <v>7150</v>
      </c>
      <c r="AG330" s="1">
        <f>VLOOKUP($B330,'1か月一覧'!$A:$AH,'2か月一覧'!AG$1,FALSE)+VLOOKUP($C330,'1か月一覧'!$A:$AH,'2か月一覧'!AG$1,FALSE)</f>
        <v>9846</v>
      </c>
      <c r="AH330" s="1">
        <f>VLOOKUP($B330,'1か月一覧'!$A:$AH,'2か月一覧'!AH$1,FALSE)+VLOOKUP($C330,'1か月一覧'!$A:$AH,'2か月一覧'!AH$1,FALSE)</f>
        <v>10046</v>
      </c>
      <c r="AI330" s="1">
        <f>VLOOKUP($B330,'1か月一覧'!$A:$AH,'2か月一覧'!AI$1,FALSE)+VLOOKUP($C330,'1か月一覧'!$A:$AH,'2か月一覧'!AI$1,FALSE)</f>
        <v>24946</v>
      </c>
      <c r="AJ330" s="1">
        <f>VLOOKUP($B330,'1か月一覧'!$A:$AH,'2か月一覧'!AJ$1,FALSE)+VLOOKUP($C330,'1か月一覧'!$A:$AH,'2か月一覧'!AJ$1,FALSE)</f>
        <v>6756</v>
      </c>
    </row>
    <row r="331" spans="1:36">
      <c r="A331" s="1">
        <v>327</v>
      </c>
      <c r="B331" s="1">
        <f t="shared" si="13"/>
        <v>164</v>
      </c>
      <c r="C331" s="1">
        <f t="shared" si="14"/>
        <v>163</v>
      </c>
      <c r="D331" s="1">
        <f>VLOOKUP($B331,'1か月一覧'!$A:$AH,'2か月一覧'!D$1,FALSE)+VLOOKUP($C331,'1か月一覧'!$A:$AH,'2か月一覧'!D$1,FALSE)</f>
        <v>72421</v>
      </c>
      <c r="E331" s="1">
        <f>VLOOKUP($B331,'1か月一覧'!$A:$AH,'2か月一覧'!E$1,FALSE)+VLOOKUP($C331,'1か月一覧'!$A:$AH,'2か月一覧'!E$1,FALSE)</f>
        <v>72421</v>
      </c>
      <c r="F331" s="1">
        <f>VLOOKUP($B331,'1か月一覧'!$A:$AH,'2か月一覧'!F$1,FALSE)+VLOOKUP($C331,'1か月一覧'!$A:$AH,'2か月一覧'!F$1,FALSE)</f>
        <v>72421</v>
      </c>
      <c r="G331" s="1">
        <f>VLOOKUP($B331,'1か月一覧'!$A:$AH,'2か月一覧'!G$1,FALSE)+VLOOKUP($C331,'1か月一覧'!$A:$AH,'2か月一覧'!G$1,FALSE)</f>
        <v>76319</v>
      </c>
      <c r="H331" s="1">
        <f>VLOOKUP($B331,'1か月一覧'!$A:$AH,'2か月一覧'!H$1,FALSE)+VLOOKUP($C331,'1か月一覧'!$A:$AH,'2か月一覧'!H$1,FALSE)</f>
        <v>76495</v>
      </c>
      <c r="I331" s="1">
        <f>VLOOKUP($B331,'1か月一覧'!$A:$AH,'2か月一覧'!I$1,FALSE)+VLOOKUP($C331,'1か月一覧'!$A:$AH,'2か月一覧'!I$1,FALSE)</f>
        <v>77859</v>
      </c>
      <c r="J331" s="1">
        <f>VLOOKUP($B331,'1か月一覧'!$A:$AH,'2か月一覧'!J$1,FALSE)+VLOOKUP($C331,'1か月一覧'!$A:$AH,'2か月一覧'!J$1,FALSE)</f>
        <v>78893</v>
      </c>
      <c r="K331" s="1">
        <f>VLOOKUP($B331,'1か月一覧'!$A:$AH,'2か月一覧'!K$1,FALSE)+VLOOKUP($C331,'1か月一覧'!$A:$AH,'2か月一覧'!K$1,FALSE)</f>
        <v>108549</v>
      </c>
      <c r="L331" s="1">
        <f>VLOOKUP($B331,'1か月一覧'!$A:$AH,'2か月一覧'!L$1,FALSE)+VLOOKUP($C331,'1か月一覧'!$A:$AH,'2か月一覧'!L$1,FALSE)</f>
        <v>110749</v>
      </c>
      <c r="M331" s="1">
        <f>VLOOKUP($B331,'1か月一覧'!$A:$AH,'2か月一覧'!M$1,FALSE)+VLOOKUP($C331,'1か月一覧'!$A:$AH,'2か月一覧'!M$1,FALSE)</f>
        <v>274649</v>
      </c>
      <c r="N331" s="1">
        <f>VLOOKUP($B331,'1か月一覧'!$A:$AH,'2か月一覧'!N$1,FALSE)+VLOOKUP($C331,'1か月一覧'!$A:$AH,'2か月一覧'!N$1,FALSE)</f>
        <v>74579</v>
      </c>
      <c r="O331" s="1">
        <f>VLOOKUP($B331,'1か月一覧'!$A:$AH,'2か月一覧'!O$1,FALSE)+VLOOKUP($C331,'1か月一覧'!$A:$AH,'2か月一覧'!O$1,FALSE)</f>
        <v>65838</v>
      </c>
      <c r="P331" s="1">
        <f>VLOOKUP($B331,'1か月一覧'!$A:$AH,'2か月一覧'!P$1,FALSE)+VLOOKUP($C331,'1か月一覧'!$A:$AH,'2か月一覧'!P$1,FALSE)</f>
        <v>65838</v>
      </c>
      <c r="Q331" s="1">
        <f>VLOOKUP($B331,'1か月一覧'!$A:$AH,'2か月一覧'!Q$1,FALSE)+VLOOKUP($C331,'1か月一覧'!$A:$AH,'2か月一覧'!Q$1,FALSE)</f>
        <v>65838</v>
      </c>
      <c r="R331" s="1">
        <f>VLOOKUP($B331,'1か月一覧'!$A:$AH,'2か月一覧'!R$1,FALSE)+VLOOKUP($C331,'1か月一覧'!$A:$AH,'2か月一覧'!R$1,FALSE)</f>
        <v>69382</v>
      </c>
      <c r="S331" s="1">
        <f>VLOOKUP($B331,'1か月一覧'!$A:$AH,'2か月一覧'!S$1,FALSE)+VLOOKUP($C331,'1か月一覧'!$A:$AH,'2か月一覧'!S$1,FALSE)</f>
        <v>69542</v>
      </c>
      <c r="T331" s="1">
        <f>VLOOKUP($B331,'1か月一覧'!$A:$AH,'2か月一覧'!T$1,FALSE)+VLOOKUP($C331,'1か月一覧'!$A:$AH,'2か月一覧'!T$1,FALSE)</f>
        <v>70782</v>
      </c>
      <c r="U331" s="1">
        <f>VLOOKUP($B331,'1か月一覧'!$A:$AH,'2か月一覧'!U$1,FALSE)+VLOOKUP($C331,'1か月一覧'!$A:$AH,'2か月一覧'!U$1,FALSE)</f>
        <v>71722</v>
      </c>
      <c r="V331" s="1">
        <f>VLOOKUP($B331,'1か月一覧'!$A:$AH,'2か月一覧'!V$1,FALSE)+VLOOKUP($C331,'1か月一覧'!$A:$AH,'2か月一覧'!V$1,FALSE)</f>
        <v>98682</v>
      </c>
      <c r="W331" s="1">
        <f>VLOOKUP($B331,'1か月一覧'!$A:$AH,'2か月一覧'!W$1,FALSE)+VLOOKUP($C331,'1か月一覧'!$A:$AH,'2か月一覧'!W$1,FALSE)</f>
        <v>100682</v>
      </c>
      <c r="X331" s="1">
        <f>VLOOKUP($B331,'1か月一覧'!$A:$AH,'2か月一覧'!X$1,FALSE)+VLOOKUP($C331,'1か月一覧'!$A:$AH,'2か月一覧'!X$1,FALSE)</f>
        <v>249682</v>
      </c>
      <c r="Y331" s="1">
        <f>VLOOKUP($B331,'1か月一覧'!$A:$AH,'2か月一覧'!Y$1,FALSE)+VLOOKUP($C331,'1か月一覧'!$A:$AH,'2か月一覧'!Y$1,FALSE)</f>
        <v>67800</v>
      </c>
      <c r="Z331" s="1">
        <f>VLOOKUP($B331,'1か月一覧'!$A:$AH,'2か月一覧'!Z$1,FALSE)+VLOOKUP($C331,'1か月一覧'!$A:$AH,'2か月一覧'!Z$1,FALSE)</f>
        <v>6583</v>
      </c>
      <c r="AA331" s="1">
        <f>VLOOKUP($B331,'1か月一覧'!$A:$AH,'2か月一覧'!AA$1,FALSE)+VLOOKUP($C331,'1か月一覧'!$A:$AH,'2か月一覧'!AA$1,FALSE)</f>
        <v>6583</v>
      </c>
      <c r="AB331" s="1">
        <f>VLOOKUP($B331,'1か月一覧'!$A:$AH,'2か月一覧'!AB$1,FALSE)+VLOOKUP($C331,'1か月一覧'!$A:$AH,'2か月一覧'!AB$1,FALSE)</f>
        <v>6583</v>
      </c>
      <c r="AC331" s="1">
        <f>VLOOKUP($B331,'1か月一覧'!$A:$AH,'2か月一覧'!AC$1,FALSE)+VLOOKUP($C331,'1か月一覧'!$A:$AH,'2か月一覧'!AC$1,FALSE)</f>
        <v>6937</v>
      </c>
      <c r="AD331" s="1">
        <f>VLOOKUP($B331,'1か月一覧'!$A:$AH,'2か月一覧'!AD$1,FALSE)+VLOOKUP($C331,'1か月一覧'!$A:$AH,'2か月一覧'!AD$1,FALSE)</f>
        <v>6953</v>
      </c>
      <c r="AE331" s="1">
        <f>VLOOKUP($B331,'1か月一覧'!$A:$AH,'2か月一覧'!AE$1,FALSE)+VLOOKUP($C331,'1か月一覧'!$A:$AH,'2か月一覧'!AE$1,FALSE)</f>
        <v>7077</v>
      </c>
      <c r="AF331" s="1">
        <f>VLOOKUP($B331,'1か月一覧'!$A:$AH,'2か月一覧'!AF$1,FALSE)+VLOOKUP($C331,'1か月一覧'!$A:$AH,'2か月一覧'!AF$1,FALSE)</f>
        <v>7171</v>
      </c>
      <c r="AG331" s="1">
        <f>VLOOKUP($B331,'1か月一覧'!$A:$AH,'2か月一覧'!AG$1,FALSE)+VLOOKUP($C331,'1か月一覧'!$A:$AH,'2か月一覧'!AG$1,FALSE)</f>
        <v>9867</v>
      </c>
      <c r="AH331" s="1">
        <f>VLOOKUP($B331,'1か月一覧'!$A:$AH,'2か月一覧'!AH$1,FALSE)+VLOOKUP($C331,'1か月一覧'!$A:$AH,'2か月一覧'!AH$1,FALSE)</f>
        <v>10067</v>
      </c>
      <c r="AI331" s="1">
        <f>VLOOKUP($B331,'1か月一覧'!$A:$AH,'2か月一覧'!AI$1,FALSE)+VLOOKUP($C331,'1か月一覧'!$A:$AH,'2か月一覧'!AI$1,FALSE)</f>
        <v>24967</v>
      </c>
      <c r="AJ331" s="1">
        <f>VLOOKUP($B331,'1か月一覧'!$A:$AH,'2か月一覧'!AJ$1,FALSE)+VLOOKUP($C331,'1か月一覧'!$A:$AH,'2か月一覧'!AJ$1,FALSE)</f>
        <v>6779</v>
      </c>
    </row>
    <row r="332" spans="1:36">
      <c r="A332" s="1">
        <v>328</v>
      </c>
      <c r="B332" s="1">
        <f t="shared" si="13"/>
        <v>164</v>
      </c>
      <c r="C332" s="1">
        <f t="shared" si="14"/>
        <v>164</v>
      </c>
      <c r="D332" s="1">
        <f>VLOOKUP($B332,'1か月一覧'!$A:$AH,'2か月一覧'!D$1,FALSE)+VLOOKUP($C332,'1か月一覧'!$A:$AH,'2か月一覧'!D$1,FALSE)</f>
        <v>72658</v>
      </c>
      <c r="E332" s="1">
        <f>VLOOKUP($B332,'1か月一覧'!$A:$AH,'2か月一覧'!E$1,FALSE)+VLOOKUP($C332,'1か月一覧'!$A:$AH,'2か月一覧'!E$1,FALSE)</f>
        <v>72658</v>
      </c>
      <c r="F332" s="1">
        <f>VLOOKUP($B332,'1か月一覧'!$A:$AH,'2か月一覧'!F$1,FALSE)+VLOOKUP($C332,'1か月一覧'!$A:$AH,'2か月一覧'!F$1,FALSE)</f>
        <v>72658</v>
      </c>
      <c r="G332" s="1">
        <f>VLOOKUP($B332,'1か月一覧'!$A:$AH,'2か月一覧'!G$1,FALSE)+VLOOKUP($C332,'1か月一覧'!$A:$AH,'2か月一覧'!G$1,FALSE)</f>
        <v>76556</v>
      </c>
      <c r="H332" s="1">
        <f>VLOOKUP($B332,'1か月一覧'!$A:$AH,'2か月一覧'!H$1,FALSE)+VLOOKUP($C332,'1か月一覧'!$A:$AH,'2か月一覧'!H$1,FALSE)</f>
        <v>76732</v>
      </c>
      <c r="I332" s="1">
        <f>VLOOKUP($B332,'1か月一覧'!$A:$AH,'2か月一覧'!I$1,FALSE)+VLOOKUP($C332,'1か月一覧'!$A:$AH,'2か月一覧'!I$1,FALSE)</f>
        <v>78096</v>
      </c>
      <c r="J332" s="1">
        <f>VLOOKUP($B332,'1か月一覧'!$A:$AH,'2か月一覧'!J$1,FALSE)+VLOOKUP($C332,'1か月一覧'!$A:$AH,'2か月一覧'!J$1,FALSE)</f>
        <v>79130</v>
      </c>
      <c r="K332" s="1">
        <f>VLOOKUP($B332,'1か月一覧'!$A:$AH,'2か月一覧'!K$1,FALSE)+VLOOKUP($C332,'1か月一覧'!$A:$AH,'2か月一覧'!K$1,FALSE)</f>
        <v>108786</v>
      </c>
      <c r="L332" s="1">
        <f>VLOOKUP($B332,'1か月一覧'!$A:$AH,'2か月一覧'!L$1,FALSE)+VLOOKUP($C332,'1か月一覧'!$A:$AH,'2か月一覧'!L$1,FALSE)</f>
        <v>110986</v>
      </c>
      <c r="M332" s="1">
        <f>VLOOKUP($B332,'1か月一覧'!$A:$AH,'2か月一覧'!M$1,FALSE)+VLOOKUP($C332,'1か月一覧'!$A:$AH,'2か月一覧'!M$1,FALSE)</f>
        <v>274886</v>
      </c>
      <c r="N332" s="1">
        <f>VLOOKUP($B332,'1か月一覧'!$A:$AH,'2か月一覧'!N$1,FALSE)+VLOOKUP($C332,'1か月一覧'!$A:$AH,'2か月一覧'!N$1,FALSE)</f>
        <v>74834</v>
      </c>
      <c r="O332" s="1">
        <f>VLOOKUP($B332,'1か月一覧'!$A:$AH,'2か月一覧'!O$1,FALSE)+VLOOKUP($C332,'1か月一覧'!$A:$AH,'2か月一覧'!O$1,FALSE)</f>
        <v>66054</v>
      </c>
      <c r="P332" s="1">
        <f>VLOOKUP($B332,'1か月一覧'!$A:$AH,'2か月一覧'!P$1,FALSE)+VLOOKUP($C332,'1か月一覧'!$A:$AH,'2か月一覧'!P$1,FALSE)</f>
        <v>66054</v>
      </c>
      <c r="Q332" s="1">
        <f>VLOOKUP($B332,'1か月一覧'!$A:$AH,'2か月一覧'!Q$1,FALSE)+VLOOKUP($C332,'1か月一覧'!$A:$AH,'2か月一覧'!Q$1,FALSE)</f>
        <v>66054</v>
      </c>
      <c r="R332" s="1">
        <f>VLOOKUP($B332,'1か月一覧'!$A:$AH,'2か月一覧'!R$1,FALSE)+VLOOKUP($C332,'1か月一覧'!$A:$AH,'2か月一覧'!R$1,FALSE)</f>
        <v>69598</v>
      </c>
      <c r="S332" s="1">
        <f>VLOOKUP($B332,'1か月一覧'!$A:$AH,'2か月一覧'!S$1,FALSE)+VLOOKUP($C332,'1か月一覧'!$A:$AH,'2か月一覧'!S$1,FALSE)</f>
        <v>69758</v>
      </c>
      <c r="T332" s="1">
        <f>VLOOKUP($B332,'1か月一覧'!$A:$AH,'2か月一覧'!T$1,FALSE)+VLOOKUP($C332,'1か月一覧'!$A:$AH,'2か月一覧'!T$1,FALSE)</f>
        <v>70998</v>
      </c>
      <c r="U332" s="1">
        <f>VLOOKUP($B332,'1か月一覧'!$A:$AH,'2か月一覧'!U$1,FALSE)+VLOOKUP($C332,'1か月一覧'!$A:$AH,'2か月一覧'!U$1,FALSE)</f>
        <v>71938</v>
      </c>
      <c r="V332" s="1">
        <f>VLOOKUP($B332,'1か月一覧'!$A:$AH,'2か月一覧'!V$1,FALSE)+VLOOKUP($C332,'1か月一覧'!$A:$AH,'2か月一覧'!V$1,FALSE)</f>
        <v>98898</v>
      </c>
      <c r="W332" s="1">
        <f>VLOOKUP($B332,'1か月一覧'!$A:$AH,'2か月一覧'!W$1,FALSE)+VLOOKUP($C332,'1か月一覧'!$A:$AH,'2か月一覧'!W$1,FALSE)</f>
        <v>100898</v>
      </c>
      <c r="X332" s="1">
        <f>VLOOKUP($B332,'1か月一覧'!$A:$AH,'2か月一覧'!X$1,FALSE)+VLOOKUP($C332,'1か月一覧'!$A:$AH,'2か月一覧'!X$1,FALSE)</f>
        <v>249898</v>
      </c>
      <c r="Y332" s="1">
        <f>VLOOKUP($B332,'1か月一覧'!$A:$AH,'2か月一覧'!Y$1,FALSE)+VLOOKUP($C332,'1か月一覧'!$A:$AH,'2か月一覧'!Y$1,FALSE)</f>
        <v>68032</v>
      </c>
      <c r="Z332" s="1">
        <f>VLOOKUP($B332,'1か月一覧'!$A:$AH,'2か月一覧'!Z$1,FALSE)+VLOOKUP($C332,'1か月一覧'!$A:$AH,'2か月一覧'!Z$1,FALSE)</f>
        <v>6604</v>
      </c>
      <c r="AA332" s="1">
        <f>VLOOKUP($B332,'1か月一覧'!$A:$AH,'2か月一覧'!AA$1,FALSE)+VLOOKUP($C332,'1か月一覧'!$A:$AH,'2か月一覧'!AA$1,FALSE)</f>
        <v>6604</v>
      </c>
      <c r="AB332" s="1">
        <f>VLOOKUP($B332,'1か月一覧'!$A:$AH,'2か月一覧'!AB$1,FALSE)+VLOOKUP($C332,'1か月一覧'!$A:$AH,'2か月一覧'!AB$1,FALSE)</f>
        <v>6604</v>
      </c>
      <c r="AC332" s="1">
        <f>VLOOKUP($B332,'1か月一覧'!$A:$AH,'2か月一覧'!AC$1,FALSE)+VLOOKUP($C332,'1か月一覧'!$A:$AH,'2か月一覧'!AC$1,FALSE)</f>
        <v>6958</v>
      </c>
      <c r="AD332" s="1">
        <f>VLOOKUP($B332,'1か月一覧'!$A:$AH,'2か月一覧'!AD$1,FALSE)+VLOOKUP($C332,'1か月一覧'!$A:$AH,'2か月一覧'!AD$1,FALSE)</f>
        <v>6974</v>
      </c>
      <c r="AE332" s="1">
        <f>VLOOKUP($B332,'1か月一覧'!$A:$AH,'2か月一覧'!AE$1,FALSE)+VLOOKUP($C332,'1か月一覧'!$A:$AH,'2か月一覧'!AE$1,FALSE)</f>
        <v>7098</v>
      </c>
      <c r="AF332" s="1">
        <f>VLOOKUP($B332,'1か月一覧'!$A:$AH,'2か月一覧'!AF$1,FALSE)+VLOOKUP($C332,'1か月一覧'!$A:$AH,'2か月一覧'!AF$1,FALSE)</f>
        <v>7192</v>
      </c>
      <c r="AG332" s="1">
        <f>VLOOKUP($B332,'1か月一覧'!$A:$AH,'2か月一覧'!AG$1,FALSE)+VLOOKUP($C332,'1か月一覧'!$A:$AH,'2か月一覧'!AG$1,FALSE)</f>
        <v>9888</v>
      </c>
      <c r="AH332" s="1">
        <f>VLOOKUP($B332,'1か月一覧'!$A:$AH,'2か月一覧'!AH$1,FALSE)+VLOOKUP($C332,'1か月一覧'!$A:$AH,'2か月一覧'!AH$1,FALSE)</f>
        <v>10088</v>
      </c>
      <c r="AI332" s="1">
        <f>VLOOKUP($B332,'1か月一覧'!$A:$AH,'2か月一覧'!AI$1,FALSE)+VLOOKUP($C332,'1か月一覧'!$A:$AH,'2か月一覧'!AI$1,FALSE)</f>
        <v>24988</v>
      </c>
      <c r="AJ332" s="1">
        <f>VLOOKUP($B332,'1か月一覧'!$A:$AH,'2か月一覧'!AJ$1,FALSE)+VLOOKUP($C332,'1か月一覧'!$A:$AH,'2か月一覧'!AJ$1,FALSE)</f>
        <v>6802</v>
      </c>
    </row>
    <row r="333" spans="1:36">
      <c r="A333" s="1">
        <v>329</v>
      </c>
      <c r="B333" s="1">
        <f t="shared" si="13"/>
        <v>165</v>
      </c>
      <c r="C333" s="1">
        <f t="shared" si="14"/>
        <v>164</v>
      </c>
      <c r="D333" s="1">
        <f>VLOOKUP($B333,'1か月一覧'!$A:$AH,'2か月一覧'!D$1,FALSE)+VLOOKUP($C333,'1か月一覧'!$A:$AH,'2か月一覧'!D$1,FALSE)</f>
        <v>72896</v>
      </c>
      <c r="E333" s="1">
        <f>VLOOKUP($B333,'1か月一覧'!$A:$AH,'2か月一覧'!E$1,FALSE)+VLOOKUP($C333,'1か月一覧'!$A:$AH,'2か月一覧'!E$1,FALSE)</f>
        <v>72896</v>
      </c>
      <c r="F333" s="1">
        <f>VLOOKUP($B333,'1か月一覧'!$A:$AH,'2か月一覧'!F$1,FALSE)+VLOOKUP($C333,'1か月一覧'!$A:$AH,'2か月一覧'!F$1,FALSE)</f>
        <v>72896</v>
      </c>
      <c r="G333" s="1">
        <f>VLOOKUP($B333,'1か月一覧'!$A:$AH,'2か月一覧'!G$1,FALSE)+VLOOKUP($C333,'1か月一覧'!$A:$AH,'2か月一覧'!G$1,FALSE)</f>
        <v>76794</v>
      </c>
      <c r="H333" s="1">
        <f>VLOOKUP($B333,'1か月一覧'!$A:$AH,'2か月一覧'!H$1,FALSE)+VLOOKUP($C333,'1か月一覧'!$A:$AH,'2か月一覧'!H$1,FALSE)</f>
        <v>76970</v>
      </c>
      <c r="I333" s="1">
        <f>VLOOKUP($B333,'1か月一覧'!$A:$AH,'2か月一覧'!I$1,FALSE)+VLOOKUP($C333,'1か月一覧'!$A:$AH,'2か月一覧'!I$1,FALSE)</f>
        <v>78334</v>
      </c>
      <c r="J333" s="1">
        <f>VLOOKUP($B333,'1か月一覧'!$A:$AH,'2か月一覧'!J$1,FALSE)+VLOOKUP($C333,'1か月一覧'!$A:$AH,'2か月一覧'!J$1,FALSE)</f>
        <v>79368</v>
      </c>
      <c r="K333" s="1">
        <f>VLOOKUP($B333,'1か月一覧'!$A:$AH,'2か月一覧'!K$1,FALSE)+VLOOKUP($C333,'1か月一覧'!$A:$AH,'2か月一覧'!K$1,FALSE)</f>
        <v>109024</v>
      </c>
      <c r="L333" s="1">
        <f>VLOOKUP($B333,'1か月一覧'!$A:$AH,'2か月一覧'!L$1,FALSE)+VLOOKUP($C333,'1か月一覧'!$A:$AH,'2か月一覧'!L$1,FALSE)</f>
        <v>111224</v>
      </c>
      <c r="M333" s="1">
        <f>VLOOKUP($B333,'1か月一覧'!$A:$AH,'2か月一覧'!M$1,FALSE)+VLOOKUP($C333,'1か月一覧'!$A:$AH,'2か月一覧'!M$1,FALSE)</f>
        <v>275124</v>
      </c>
      <c r="N333" s="1">
        <f>VLOOKUP($B333,'1か月一覧'!$A:$AH,'2か月一覧'!N$1,FALSE)+VLOOKUP($C333,'1か月一覧'!$A:$AH,'2か月一覧'!N$1,FALSE)</f>
        <v>75089</v>
      </c>
      <c r="O333" s="1">
        <f>VLOOKUP($B333,'1か月一覧'!$A:$AH,'2か月一覧'!O$1,FALSE)+VLOOKUP($C333,'1か月一覧'!$A:$AH,'2か月一覧'!O$1,FALSE)</f>
        <v>66270</v>
      </c>
      <c r="P333" s="1">
        <f>VLOOKUP($B333,'1か月一覧'!$A:$AH,'2か月一覧'!P$1,FALSE)+VLOOKUP($C333,'1か月一覧'!$A:$AH,'2か月一覧'!P$1,FALSE)</f>
        <v>66270</v>
      </c>
      <c r="Q333" s="1">
        <f>VLOOKUP($B333,'1か月一覧'!$A:$AH,'2か月一覧'!Q$1,FALSE)+VLOOKUP($C333,'1か月一覧'!$A:$AH,'2か月一覧'!Q$1,FALSE)</f>
        <v>66270</v>
      </c>
      <c r="R333" s="1">
        <f>VLOOKUP($B333,'1か月一覧'!$A:$AH,'2か月一覧'!R$1,FALSE)+VLOOKUP($C333,'1か月一覧'!$A:$AH,'2か月一覧'!R$1,FALSE)</f>
        <v>69814</v>
      </c>
      <c r="S333" s="1">
        <f>VLOOKUP($B333,'1か月一覧'!$A:$AH,'2か月一覧'!S$1,FALSE)+VLOOKUP($C333,'1か月一覧'!$A:$AH,'2か月一覧'!S$1,FALSE)</f>
        <v>69974</v>
      </c>
      <c r="T333" s="1">
        <f>VLOOKUP($B333,'1か月一覧'!$A:$AH,'2か月一覧'!T$1,FALSE)+VLOOKUP($C333,'1か月一覧'!$A:$AH,'2か月一覧'!T$1,FALSE)</f>
        <v>71214</v>
      </c>
      <c r="U333" s="1">
        <f>VLOOKUP($B333,'1か月一覧'!$A:$AH,'2か月一覧'!U$1,FALSE)+VLOOKUP($C333,'1か月一覧'!$A:$AH,'2か月一覧'!U$1,FALSE)</f>
        <v>72154</v>
      </c>
      <c r="V333" s="1">
        <f>VLOOKUP($B333,'1か月一覧'!$A:$AH,'2か月一覧'!V$1,FALSE)+VLOOKUP($C333,'1か月一覧'!$A:$AH,'2か月一覧'!V$1,FALSE)</f>
        <v>99114</v>
      </c>
      <c r="W333" s="1">
        <f>VLOOKUP($B333,'1か月一覧'!$A:$AH,'2か月一覧'!W$1,FALSE)+VLOOKUP($C333,'1か月一覧'!$A:$AH,'2か月一覧'!W$1,FALSE)</f>
        <v>101114</v>
      </c>
      <c r="X333" s="1">
        <f>VLOOKUP($B333,'1か月一覧'!$A:$AH,'2か月一覧'!X$1,FALSE)+VLOOKUP($C333,'1か月一覧'!$A:$AH,'2か月一覧'!X$1,FALSE)</f>
        <v>250114</v>
      </c>
      <c r="Y333" s="1">
        <f>VLOOKUP($B333,'1か月一覧'!$A:$AH,'2か月一覧'!Y$1,FALSE)+VLOOKUP($C333,'1か月一覧'!$A:$AH,'2か月一覧'!Y$1,FALSE)</f>
        <v>68264</v>
      </c>
      <c r="Z333" s="1">
        <f>VLOOKUP($B333,'1か月一覧'!$A:$AH,'2か月一覧'!Z$1,FALSE)+VLOOKUP($C333,'1か月一覧'!$A:$AH,'2か月一覧'!Z$1,FALSE)</f>
        <v>6626</v>
      </c>
      <c r="AA333" s="1">
        <f>VLOOKUP($B333,'1か月一覧'!$A:$AH,'2か月一覧'!AA$1,FALSE)+VLOOKUP($C333,'1か月一覧'!$A:$AH,'2か月一覧'!AA$1,FALSE)</f>
        <v>6626</v>
      </c>
      <c r="AB333" s="1">
        <f>VLOOKUP($B333,'1か月一覧'!$A:$AH,'2か月一覧'!AB$1,FALSE)+VLOOKUP($C333,'1か月一覧'!$A:$AH,'2か月一覧'!AB$1,FALSE)</f>
        <v>6626</v>
      </c>
      <c r="AC333" s="1">
        <f>VLOOKUP($B333,'1か月一覧'!$A:$AH,'2か月一覧'!AC$1,FALSE)+VLOOKUP($C333,'1か月一覧'!$A:$AH,'2か月一覧'!AC$1,FALSE)</f>
        <v>6980</v>
      </c>
      <c r="AD333" s="1">
        <f>VLOOKUP($B333,'1か月一覧'!$A:$AH,'2か月一覧'!AD$1,FALSE)+VLOOKUP($C333,'1か月一覧'!$A:$AH,'2か月一覧'!AD$1,FALSE)</f>
        <v>6996</v>
      </c>
      <c r="AE333" s="1">
        <f>VLOOKUP($B333,'1か月一覧'!$A:$AH,'2か月一覧'!AE$1,FALSE)+VLOOKUP($C333,'1か月一覧'!$A:$AH,'2か月一覧'!AE$1,FALSE)</f>
        <v>7120</v>
      </c>
      <c r="AF333" s="1">
        <f>VLOOKUP($B333,'1か月一覧'!$A:$AH,'2か月一覧'!AF$1,FALSE)+VLOOKUP($C333,'1か月一覧'!$A:$AH,'2か月一覧'!AF$1,FALSE)</f>
        <v>7214</v>
      </c>
      <c r="AG333" s="1">
        <f>VLOOKUP($B333,'1か月一覧'!$A:$AH,'2か月一覧'!AG$1,FALSE)+VLOOKUP($C333,'1か月一覧'!$A:$AH,'2か月一覧'!AG$1,FALSE)</f>
        <v>9910</v>
      </c>
      <c r="AH333" s="1">
        <f>VLOOKUP($B333,'1か月一覧'!$A:$AH,'2か月一覧'!AH$1,FALSE)+VLOOKUP($C333,'1か月一覧'!$A:$AH,'2か月一覧'!AH$1,FALSE)</f>
        <v>10110</v>
      </c>
      <c r="AI333" s="1">
        <f>VLOOKUP($B333,'1か月一覧'!$A:$AH,'2か月一覧'!AI$1,FALSE)+VLOOKUP($C333,'1か月一覧'!$A:$AH,'2か月一覧'!AI$1,FALSE)</f>
        <v>25010</v>
      </c>
      <c r="AJ333" s="1">
        <f>VLOOKUP($B333,'1か月一覧'!$A:$AH,'2か月一覧'!AJ$1,FALSE)+VLOOKUP($C333,'1か月一覧'!$A:$AH,'2か月一覧'!AJ$1,FALSE)</f>
        <v>6825</v>
      </c>
    </row>
    <row r="334" spans="1:36">
      <c r="A334" s="1">
        <v>330</v>
      </c>
      <c r="B334" s="1">
        <f t="shared" si="13"/>
        <v>165</v>
      </c>
      <c r="C334" s="1">
        <f t="shared" si="14"/>
        <v>165</v>
      </c>
      <c r="D334" s="1">
        <f>VLOOKUP($B334,'1か月一覧'!$A:$AH,'2か月一覧'!D$1,FALSE)+VLOOKUP($C334,'1か月一覧'!$A:$AH,'2か月一覧'!D$1,FALSE)</f>
        <v>73134</v>
      </c>
      <c r="E334" s="1">
        <f>VLOOKUP($B334,'1か月一覧'!$A:$AH,'2か月一覧'!E$1,FALSE)+VLOOKUP($C334,'1か月一覧'!$A:$AH,'2か月一覧'!E$1,FALSE)</f>
        <v>73134</v>
      </c>
      <c r="F334" s="1">
        <f>VLOOKUP($B334,'1か月一覧'!$A:$AH,'2か月一覧'!F$1,FALSE)+VLOOKUP($C334,'1か月一覧'!$A:$AH,'2か月一覧'!F$1,FALSE)</f>
        <v>73134</v>
      </c>
      <c r="G334" s="1">
        <f>VLOOKUP($B334,'1か月一覧'!$A:$AH,'2か月一覧'!G$1,FALSE)+VLOOKUP($C334,'1か月一覧'!$A:$AH,'2か月一覧'!G$1,FALSE)</f>
        <v>77032</v>
      </c>
      <c r="H334" s="1">
        <f>VLOOKUP($B334,'1か月一覧'!$A:$AH,'2か月一覧'!H$1,FALSE)+VLOOKUP($C334,'1か月一覧'!$A:$AH,'2か月一覧'!H$1,FALSE)</f>
        <v>77208</v>
      </c>
      <c r="I334" s="1">
        <f>VLOOKUP($B334,'1か月一覧'!$A:$AH,'2か月一覧'!I$1,FALSE)+VLOOKUP($C334,'1か月一覧'!$A:$AH,'2か月一覧'!I$1,FALSE)</f>
        <v>78572</v>
      </c>
      <c r="J334" s="1">
        <f>VLOOKUP($B334,'1か月一覧'!$A:$AH,'2か月一覧'!J$1,FALSE)+VLOOKUP($C334,'1か月一覧'!$A:$AH,'2か月一覧'!J$1,FALSE)</f>
        <v>79606</v>
      </c>
      <c r="K334" s="1">
        <f>VLOOKUP($B334,'1か月一覧'!$A:$AH,'2か月一覧'!K$1,FALSE)+VLOOKUP($C334,'1か月一覧'!$A:$AH,'2か月一覧'!K$1,FALSE)</f>
        <v>109262</v>
      </c>
      <c r="L334" s="1">
        <f>VLOOKUP($B334,'1か月一覧'!$A:$AH,'2か月一覧'!L$1,FALSE)+VLOOKUP($C334,'1か月一覧'!$A:$AH,'2か月一覧'!L$1,FALSE)</f>
        <v>111462</v>
      </c>
      <c r="M334" s="1">
        <f>VLOOKUP($B334,'1か月一覧'!$A:$AH,'2か月一覧'!M$1,FALSE)+VLOOKUP($C334,'1か月一覧'!$A:$AH,'2か月一覧'!M$1,FALSE)</f>
        <v>275362</v>
      </c>
      <c r="N334" s="1">
        <f>VLOOKUP($B334,'1か月一覧'!$A:$AH,'2か月一覧'!N$1,FALSE)+VLOOKUP($C334,'1か月一覧'!$A:$AH,'2か月一覧'!N$1,FALSE)</f>
        <v>75344</v>
      </c>
      <c r="O334" s="1">
        <f>VLOOKUP($B334,'1か月一覧'!$A:$AH,'2か月一覧'!O$1,FALSE)+VLOOKUP($C334,'1か月一覧'!$A:$AH,'2か月一覧'!O$1,FALSE)</f>
        <v>66486</v>
      </c>
      <c r="P334" s="1">
        <f>VLOOKUP($B334,'1か月一覧'!$A:$AH,'2か月一覧'!P$1,FALSE)+VLOOKUP($C334,'1か月一覧'!$A:$AH,'2か月一覧'!P$1,FALSE)</f>
        <v>66486</v>
      </c>
      <c r="Q334" s="1">
        <f>VLOOKUP($B334,'1か月一覧'!$A:$AH,'2か月一覧'!Q$1,FALSE)+VLOOKUP($C334,'1か月一覧'!$A:$AH,'2か月一覧'!Q$1,FALSE)</f>
        <v>66486</v>
      </c>
      <c r="R334" s="1">
        <f>VLOOKUP($B334,'1か月一覧'!$A:$AH,'2か月一覧'!R$1,FALSE)+VLOOKUP($C334,'1か月一覧'!$A:$AH,'2か月一覧'!R$1,FALSE)</f>
        <v>70030</v>
      </c>
      <c r="S334" s="1">
        <f>VLOOKUP($B334,'1か月一覧'!$A:$AH,'2か月一覧'!S$1,FALSE)+VLOOKUP($C334,'1か月一覧'!$A:$AH,'2か月一覧'!S$1,FALSE)</f>
        <v>70190</v>
      </c>
      <c r="T334" s="1">
        <f>VLOOKUP($B334,'1か月一覧'!$A:$AH,'2か月一覧'!T$1,FALSE)+VLOOKUP($C334,'1か月一覧'!$A:$AH,'2か月一覧'!T$1,FALSE)</f>
        <v>71430</v>
      </c>
      <c r="U334" s="1">
        <f>VLOOKUP($B334,'1か月一覧'!$A:$AH,'2か月一覧'!U$1,FALSE)+VLOOKUP($C334,'1か月一覧'!$A:$AH,'2か月一覧'!U$1,FALSE)</f>
        <v>72370</v>
      </c>
      <c r="V334" s="1">
        <f>VLOOKUP($B334,'1か月一覧'!$A:$AH,'2か月一覧'!V$1,FALSE)+VLOOKUP($C334,'1か月一覧'!$A:$AH,'2か月一覧'!V$1,FALSE)</f>
        <v>99330</v>
      </c>
      <c r="W334" s="1">
        <f>VLOOKUP($B334,'1か月一覧'!$A:$AH,'2か月一覧'!W$1,FALSE)+VLOOKUP($C334,'1か月一覧'!$A:$AH,'2か月一覧'!W$1,FALSE)</f>
        <v>101330</v>
      </c>
      <c r="X334" s="1">
        <f>VLOOKUP($B334,'1か月一覧'!$A:$AH,'2か月一覧'!X$1,FALSE)+VLOOKUP($C334,'1か月一覧'!$A:$AH,'2か月一覧'!X$1,FALSE)</f>
        <v>250330</v>
      </c>
      <c r="Y334" s="1">
        <f>VLOOKUP($B334,'1か月一覧'!$A:$AH,'2か月一覧'!Y$1,FALSE)+VLOOKUP($C334,'1か月一覧'!$A:$AH,'2か月一覧'!Y$1,FALSE)</f>
        <v>68496</v>
      </c>
      <c r="Z334" s="1">
        <f>VLOOKUP($B334,'1か月一覧'!$A:$AH,'2か月一覧'!Z$1,FALSE)+VLOOKUP($C334,'1か月一覧'!$A:$AH,'2か月一覧'!Z$1,FALSE)</f>
        <v>6648</v>
      </c>
      <c r="AA334" s="1">
        <f>VLOOKUP($B334,'1か月一覧'!$A:$AH,'2か月一覧'!AA$1,FALSE)+VLOOKUP($C334,'1か月一覧'!$A:$AH,'2か月一覧'!AA$1,FALSE)</f>
        <v>6648</v>
      </c>
      <c r="AB334" s="1">
        <f>VLOOKUP($B334,'1か月一覧'!$A:$AH,'2か月一覧'!AB$1,FALSE)+VLOOKUP($C334,'1か月一覧'!$A:$AH,'2か月一覧'!AB$1,FALSE)</f>
        <v>6648</v>
      </c>
      <c r="AC334" s="1">
        <f>VLOOKUP($B334,'1か月一覧'!$A:$AH,'2か月一覧'!AC$1,FALSE)+VLOOKUP($C334,'1か月一覧'!$A:$AH,'2か月一覧'!AC$1,FALSE)</f>
        <v>7002</v>
      </c>
      <c r="AD334" s="1">
        <f>VLOOKUP($B334,'1か月一覧'!$A:$AH,'2か月一覧'!AD$1,FALSE)+VLOOKUP($C334,'1か月一覧'!$A:$AH,'2か月一覧'!AD$1,FALSE)</f>
        <v>7018</v>
      </c>
      <c r="AE334" s="1">
        <f>VLOOKUP($B334,'1か月一覧'!$A:$AH,'2か月一覧'!AE$1,FALSE)+VLOOKUP($C334,'1か月一覧'!$A:$AH,'2か月一覧'!AE$1,FALSE)</f>
        <v>7142</v>
      </c>
      <c r="AF334" s="1">
        <f>VLOOKUP($B334,'1か月一覧'!$A:$AH,'2か月一覧'!AF$1,FALSE)+VLOOKUP($C334,'1か月一覧'!$A:$AH,'2か月一覧'!AF$1,FALSE)</f>
        <v>7236</v>
      </c>
      <c r="AG334" s="1">
        <f>VLOOKUP($B334,'1か月一覧'!$A:$AH,'2か月一覧'!AG$1,FALSE)+VLOOKUP($C334,'1か月一覧'!$A:$AH,'2か月一覧'!AG$1,FALSE)</f>
        <v>9932</v>
      </c>
      <c r="AH334" s="1">
        <f>VLOOKUP($B334,'1か月一覧'!$A:$AH,'2か月一覧'!AH$1,FALSE)+VLOOKUP($C334,'1か月一覧'!$A:$AH,'2か月一覧'!AH$1,FALSE)</f>
        <v>10132</v>
      </c>
      <c r="AI334" s="1">
        <f>VLOOKUP($B334,'1か月一覧'!$A:$AH,'2か月一覧'!AI$1,FALSE)+VLOOKUP($C334,'1か月一覧'!$A:$AH,'2か月一覧'!AI$1,FALSE)</f>
        <v>25032</v>
      </c>
      <c r="AJ334" s="1">
        <f>VLOOKUP($B334,'1か月一覧'!$A:$AH,'2か月一覧'!AJ$1,FALSE)+VLOOKUP($C334,'1か月一覧'!$A:$AH,'2か月一覧'!AJ$1,FALSE)</f>
        <v>6848</v>
      </c>
    </row>
    <row r="335" spans="1:36">
      <c r="A335" s="1">
        <v>331</v>
      </c>
      <c r="B335" s="1">
        <f t="shared" si="13"/>
        <v>166</v>
      </c>
      <c r="C335" s="1">
        <f t="shared" si="14"/>
        <v>165</v>
      </c>
      <c r="D335" s="1">
        <f>VLOOKUP($B335,'1か月一覧'!$A:$AH,'2か月一覧'!D$1,FALSE)+VLOOKUP($C335,'1か月一覧'!$A:$AH,'2か月一覧'!D$1,FALSE)</f>
        <v>73371</v>
      </c>
      <c r="E335" s="1">
        <f>VLOOKUP($B335,'1か月一覧'!$A:$AH,'2か月一覧'!E$1,FALSE)+VLOOKUP($C335,'1か月一覧'!$A:$AH,'2か月一覧'!E$1,FALSE)</f>
        <v>73371</v>
      </c>
      <c r="F335" s="1">
        <f>VLOOKUP($B335,'1か月一覧'!$A:$AH,'2か月一覧'!F$1,FALSE)+VLOOKUP($C335,'1か月一覧'!$A:$AH,'2か月一覧'!F$1,FALSE)</f>
        <v>73371</v>
      </c>
      <c r="G335" s="1">
        <f>VLOOKUP($B335,'1か月一覧'!$A:$AH,'2か月一覧'!G$1,FALSE)+VLOOKUP($C335,'1か月一覧'!$A:$AH,'2か月一覧'!G$1,FALSE)</f>
        <v>77270</v>
      </c>
      <c r="H335" s="1">
        <f>VLOOKUP($B335,'1か月一覧'!$A:$AH,'2か月一覧'!H$1,FALSE)+VLOOKUP($C335,'1か月一覧'!$A:$AH,'2か月一覧'!H$1,FALSE)</f>
        <v>77446</v>
      </c>
      <c r="I335" s="1">
        <f>VLOOKUP($B335,'1か月一覧'!$A:$AH,'2か月一覧'!I$1,FALSE)+VLOOKUP($C335,'1か月一覧'!$A:$AH,'2か月一覧'!I$1,FALSE)</f>
        <v>78810</v>
      </c>
      <c r="J335" s="1">
        <f>VLOOKUP($B335,'1か月一覧'!$A:$AH,'2か月一覧'!J$1,FALSE)+VLOOKUP($C335,'1か月一覧'!$A:$AH,'2か月一覧'!J$1,FALSE)</f>
        <v>79844</v>
      </c>
      <c r="K335" s="1">
        <f>VLOOKUP($B335,'1か月一覧'!$A:$AH,'2か月一覧'!K$1,FALSE)+VLOOKUP($C335,'1か月一覧'!$A:$AH,'2か月一覧'!K$1,FALSE)</f>
        <v>109500</v>
      </c>
      <c r="L335" s="1">
        <f>VLOOKUP($B335,'1か月一覧'!$A:$AH,'2か月一覧'!L$1,FALSE)+VLOOKUP($C335,'1か月一覧'!$A:$AH,'2か月一覧'!L$1,FALSE)</f>
        <v>111700</v>
      </c>
      <c r="M335" s="1">
        <f>VLOOKUP($B335,'1か月一覧'!$A:$AH,'2か月一覧'!M$1,FALSE)+VLOOKUP($C335,'1か月一覧'!$A:$AH,'2か月一覧'!M$1,FALSE)</f>
        <v>275600</v>
      </c>
      <c r="N335" s="1">
        <f>VLOOKUP($B335,'1か月一覧'!$A:$AH,'2か月一覧'!N$1,FALSE)+VLOOKUP($C335,'1か月一覧'!$A:$AH,'2か月一覧'!N$1,FALSE)</f>
        <v>75600</v>
      </c>
      <c r="O335" s="1">
        <f>VLOOKUP($B335,'1か月一覧'!$A:$AH,'2か月一覧'!O$1,FALSE)+VLOOKUP($C335,'1か月一覧'!$A:$AH,'2か月一覧'!O$1,FALSE)</f>
        <v>66702</v>
      </c>
      <c r="P335" s="1">
        <f>VLOOKUP($B335,'1か月一覧'!$A:$AH,'2か月一覧'!P$1,FALSE)+VLOOKUP($C335,'1か月一覧'!$A:$AH,'2か月一覧'!P$1,FALSE)</f>
        <v>66702</v>
      </c>
      <c r="Q335" s="1">
        <f>VLOOKUP($B335,'1か月一覧'!$A:$AH,'2か月一覧'!Q$1,FALSE)+VLOOKUP($C335,'1か月一覧'!$A:$AH,'2か月一覧'!Q$1,FALSE)</f>
        <v>66702</v>
      </c>
      <c r="R335" s="1">
        <f>VLOOKUP($B335,'1か月一覧'!$A:$AH,'2か月一覧'!R$1,FALSE)+VLOOKUP($C335,'1か月一覧'!$A:$AH,'2か月一覧'!R$1,FALSE)</f>
        <v>70246</v>
      </c>
      <c r="S335" s="1">
        <f>VLOOKUP($B335,'1か月一覧'!$A:$AH,'2か月一覧'!S$1,FALSE)+VLOOKUP($C335,'1か月一覧'!$A:$AH,'2か月一覧'!S$1,FALSE)</f>
        <v>70406</v>
      </c>
      <c r="T335" s="1">
        <f>VLOOKUP($B335,'1か月一覧'!$A:$AH,'2か月一覧'!T$1,FALSE)+VLOOKUP($C335,'1か月一覧'!$A:$AH,'2か月一覧'!T$1,FALSE)</f>
        <v>71646</v>
      </c>
      <c r="U335" s="1">
        <f>VLOOKUP($B335,'1か月一覧'!$A:$AH,'2か月一覧'!U$1,FALSE)+VLOOKUP($C335,'1か月一覧'!$A:$AH,'2か月一覧'!U$1,FALSE)</f>
        <v>72586</v>
      </c>
      <c r="V335" s="1">
        <f>VLOOKUP($B335,'1か月一覧'!$A:$AH,'2か月一覧'!V$1,FALSE)+VLOOKUP($C335,'1か月一覧'!$A:$AH,'2か月一覧'!V$1,FALSE)</f>
        <v>99546</v>
      </c>
      <c r="W335" s="1">
        <f>VLOOKUP($B335,'1か月一覧'!$A:$AH,'2か月一覧'!W$1,FALSE)+VLOOKUP($C335,'1か月一覧'!$A:$AH,'2か月一覧'!W$1,FALSE)</f>
        <v>101546</v>
      </c>
      <c r="X335" s="1">
        <f>VLOOKUP($B335,'1か月一覧'!$A:$AH,'2か月一覧'!X$1,FALSE)+VLOOKUP($C335,'1か月一覧'!$A:$AH,'2か月一覧'!X$1,FALSE)</f>
        <v>250546</v>
      </c>
      <c r="Y335" s="1">
        <f>VLOOKUP($B335,'1か月一覧'!$A:$AH,'2か月一覧'!Y$1,FALSE)+VLOOKUP($C335,'1か月一覧'!$A:$AH,'2か月一覧'!Y$1,FALSE)</f>
        <v>68728</v>
      </c>
      <c r="Z335" s="1">
        <f>VLOOKUP($B335,'1か月一覧'!$A:$AH,'2か月一覧'!Z$1,FALSE)+VLOOKUP($C335,'1か月一覧'!$A:$AH,'2か月一覧'!Z$1,FALSE)</f>
        <v>6669</v>
      </c>
      <c r="AA335" s="1">
        <f>VLOOKUP($B335,'1か月一覧'!$A:$AH,'2か月一覧'!AA$1,FALSE)+VLOOKUP($C335,'1か月一覧'!$A:$AH,'2か月一覧'!AA$1,FALSE)</f>
        <v>6669</v>
      </c>
      <c r="AB335" s="1">
        <f>VLOOKUP($B335,'1か月一覧'!$A:$AH,'2か月一覧'!AB$1,FALSE)+VLOOKUP($C335,'1か月一覧'!$A:$AH,'2か月一覧'!AB$1,FALSE)</f>
        <v>6669</v>
      </c>
      <c r="AC335" s="1">
        <f>VLOOKUP($B335,'1か月一覧'!$A:$AH,'2か月一覧'!AC$1,FALSE)+VLOOKUP($C335,'1か月一覧'!$A:$AH,'2か月一覧'!AC$1,FALSE)</f>
        <v>7024</v>
      </c>
      <c r="AD335" s="1">
        <f>VLOOKUP($B335,'1か月一覧'!$A:$AH,'2か月一覧'!AD$1,FALSE)+VLOOKUP($C335,'1か月一覧'!$A:$AH,'2か月一覧'!AD$1,FALSE)</f>
        <v>7040</v>
      </c>
      <c r="AE335" s="1">
        <f>VLOOKUP($B335,'1か月一覧'!$A:$AH,'2か月一覧'!AE$1,FALSE)+VLOOKUP($C335,'1か月一覧'!$A:$AH,'2か月一覧'!AE$1,FALSE)</f>
        <v>7164</v>
      </c>
      <c r="AF335" s="1">
        <f>VLOOKUP($B335,'1か月一覧'!$A:$AH,'2か月一覧'!AF$1,FALSE)+VLOOKUP($C335,'1か月一覧'!$A:$AH,'2か月一覧'!AF$1,FALSE)</f>
        <v>7258</v>
      </c>
      <c r="AG335" s="1">
        <f>VLOOKUP($B335,'1か月一覧'!$A:$AH,'2か月一覧'!AG$1,FALSE)+VLOOKUP($C335,'1か月一覧'!$A:$AH,'2か月一覧'!AG$1,FALSE)</f>
        <v>9954</v>
      </c>
      <c r="AH335" s="1">
        <f>VLOOKUP($B335,'1か月一覧'!$A:$AH,'2か月一覧'!AH$1,FALSE)+VLOOKUP($C335,'1か月一覧'!$A:$AH,'2か月一覧'!AH$1,FALSE)</f>
        <v>10154</v>
      </c>
      <c r="AI335" s="1">
        <f>VLOOKUP($B335,'1か月一覧'!$A:$AH,'2か月一覧'!AI$1,FALSE)+VLOOKUP($C335,'1か月一覧'!$A:$AH,'2か月一覧'!AI$1,FALSE)</f>
        <v>25054</v>
      </c>
      <c r="AJ335" s="1">
        <f>VLOOKUP($B335,'1か月一覧'!$A:$AH,'2か月一覧'!AJ$1,FALSE)+VLOOKUP($C335,'1か月一覧'!$A:$AH,'2か月一覧'!AJ$1,FALSE)</f>
        <v>6872</v>
      </c>
    </row>
    <row r="336" spans="1:36">
      <c r="A336" s="1">
        <v>332</v>
      </c>
      <c r="B336" s="1">
        <f t="shared" si="13"/>
        <v>166</v>
      </c>
      <c r="C336" s="1">
        <f t="shared" si="14"/>
        <v>166</v>
      </c>
      <c r="D336" s="1">
        <f>VLOOKUP($B336,'1か月一覧'!$A:$AH,'2か月一覧'!D$1,FALSE)+VLOOKUP($C336,'1か月一覧'!$A:$AH,'2か月一覧'!D$1,FALSE)</f>
        <v>73608</v>
      </c>
      <c r="E336" s="1">
        <f>VLOOKUP($B336,'1か月一覧'!$A:$AH,'2か月一覧'!E$1,FALSE)+VLOOKUP($C336,'1か月一覧'!$A:$AH,'2か月一覧'!E$1,FALSE)</f>
        <v>73608</v>
      </c>
      <c r="F336" s="1">
        <f>VLOOKUP($B336,'1か月一覧'!$A:$AH,'2か月一覧'!F$1,FALSE)+VLOOKUP($C336,'1か月一覧'!$A:$AH,'2か月一覧'!F$1,FALSE)</f>
        <v>73608</v>
      </c>
      <c r="G336" s="1">
        <f>VLOOKUP($B336,'1か月一覧'!$A:$AH,'2か月一覧'!G$1,FALSE)+VLOOKUP($C336,'1か月一覧'!$A:$AH,'2か月一覧'!G$1,FALSE)</f>
        <v>77508</v>
      </c>
      <c r="H336" s="1">
        <f>VLOOKUP($B336,'1か月一覧'!$A:$AH,'2か月一覧'!H$1,FALSE)+VLOOKUP($C336,'1か月一覧'!$A:$AH,'2か月一覧'!H$1,FALSE)</f>
        <v>77684</v>
      </c>
      <c r="I336" s="1">
        <f>VLOOKUP($B336,'1か月一覧'!$A:$AH,'2か月一覧'!I$1,FALSE)+VLOOKUP($C336,'1か月一覧'!$A:$AH,'2か月一覧'!I$1,FALSE)</f>
        <v>79048</v>
      </c>
      <c r="J336" s="1">
        <f>VLOOKUP($B336,'1か月一覧'!$A:$AH,'2か月一覧'!J$1,FALSE)+VLOOKUP($C336,'1か月一覧'!$A:$AH,'2か月一覧'!J$1,FALSE)</f>
        <v>80082</v>
      </c>
      <c r="K336" s="1">
        <f>VLOOKUP($B336,'1か月一覧'!$A:$AH,'2か月一覧'!K$1,FALSE)+VLOOKUP($C336,'1か月一覧'!$A:$AH,'2か月一覧'!K$1,FALSE)</f>
        <v>109738</v>
      </c>
      <c r="L336" s="1">
        <f>VLOOKUP($B336,'1か月一覧'!$A:$AH,'2か月一覧'!L$1,FALSE)+VLOOKUP($C336,'1か月一覧'!$A:$AH,'2か月一覧'!L$1,FALSE)</f>
        <v>111938</v>
      </c>
      <c r="M336" s="1">
        <f>VLOOKUP($B336,'1か月一覧'!$A:$AH,'2か月一覧'!M$1,FALSE)+VLOOKUP($C336,'1か月一覧'!$A:$AH,'2か月一覧'!M$1,FALSE)</f>
        <v>275838</v>
      </c>
      <c r="N336" s="1">
        <f>VLOOKUP($B336,'1か月一覧'!$A:$AH,'2か月一覧'!N$1,FALSE)+VLOOKUP($C336,'1か月一覧'!$A:$AH,'2か月一覧'!N$1,FALSE)</f>
        <v>75856</v>
      </c>
      <c r="O336" s="1">
        <f>VLOOKUP($B336,'1か月一覧'!$A:$AH,'2か月一覧'!O$1,FALSE)+VLOOKUP($C336,'1か月一覧'!$A:$AH,'2か月一覧'!O$1,FALSE)</f>
        <v>66918</v>
      </c>
      <c r="P336" s="1">
        <f>VLOOKUP($B336,'1か月一覧'!$A:$AH,'2か月一覧'!P$1,FALSE)+VLOOKUP($C336,'1か月一覧'!$A:$AH,'2か月一覧'!P$1,FALSE)</f>
        <v>66918</v>
      </c>
      <c r="Q336" s="1">
        <f>VLOOKUP($B336,'1か月一覧'!$A:$AH,'2か月一覧'!Q$1,FALSE)+VLOOKUP($C336,'1か月一覧'!$A:$AH,'2か月一覧'!Q$1,FALSE)</f>
        <v>66918</v>
      </c>
      <c r="R336" s="1">
        <f>VLOOKUP($B336,'1か月一覧'!$A:$AH,'2か月一覧'!R$1,FALSE)+VLOOKUP($C336,'1か月一覧'!$A:$AH,'2か月一覧'!R$1,FALSE)</f>
        <v>70462</v>
      </c>
      <c r="S336" s="1">
        <f>VLOOKUP($B336,'1か月一覧'!$A:$AH,'2か月一覧'!S$1,FALSE)+VLOOKUP($C336,'1か月一覧'!$A:$AH,'2か月一覧'!S$1,FALSE)</f>
        <v>70622</v>
      </c>
      <c r="T336" s="1">
        <f>VLOOKUP($B336,'1か月一覧'!$A:$AH,'2か月一覧'!T$1,FALSE)+VLOOKUP($C336,'1か月一覧'!$A:$AH,'2か月一覧'!T$1,FALSE)</f>
        <v>71862</v>
      </c>
      <c r="U336" s="1">
        <f>VLOOKUP($B336,'1か月一覧'!$A:$AH,'2か月一覧'!U$1,FALSE)+VLOOKUP($C336,'1か月一覧'!$A:$AH,'2か月一覧'!U$1,FALSE)</f>
        <v>72802</v>
      </c>
      <c r="V336" s="1">
        <f>VLOOKUP($B336,'1か月一覧'!$A:$AH,'2か月一覧'!V$1,FALSE)+VLOOKUP($C336,'1か月一覧'!$A:$AH,'2か月一覧'!V$1,FALSE)</f>
        <v>99762</v>
      </c>
      <c r="W336" s="1">
        <f>VLOOKUP($B336,'1か月一覧'!$A:$AH,'2か月一覧'!W$1,FALSE)+VLOOKUP($C336,'1か月一覧'!$A:$AH,'2か月一覧'!W$1,FALSE)</f>
        <v>101762</v>
      </c>
      <c r="X336" s="1">
        <f>VLOOKUP($B336,'1か月一覧'!$A:$AH,'2か月一覧'!X$1,FALSE)+VLOOKUP($C336,'1か月一覧'!$A:$AH,'2か月一覧'!X$1,FALSE)</f>
        <v>250762</v>
      </c>
      <c r="Y336" s="1">
        <f>VLOOKUP($B336,'1か月一覧'!$A:$AH,'2か月一覧'!Y$1,FALSE)+VLOOKUP($C336,'1か月一覧'!$A:$AH,'2か月一覧'!Y$1,FALSE)</f>
        <v>68960</v>
      </c>
      <c r="Z336" s="1">
        <f>VLOOKUP($B336,'1か月一覧'!$A:$AH,'2か月一覧'!Z$1,FALSE)+VLOOKUP($C336,'1か月一覧'!$A:$AH,'2か月一覧'!Z$1,FALSE)</f>
        <v>6690</v>
      </c>
      <c r="AA336" s="1">
        <f>VLOOKUP($B336,'1か月一覧'!$A:$AH,'2か月一覧'!AA$1,FALSE)+VLOOKUP($C336,'1か月一覧'!$A:$AH,'2か月一覧'!AA$1,FALSE)</f>
        <v>6690</v>
      </c>
      <c r="AB336" s="1">
        <f>VLOOKUP($B336,'1か月一覧'!$A:$AH,'2か月一覧'!AB$1,FALSE)+VLOOKUP($C336,'1か月一覧'!$A:$AH,'2か月一覧'!AB$1,FALSE)</f>
        <v>6690</v>
      </c>
      <c r="AC336" s="1">
        <f>VLOOKUP($B336,'1か月一覧'!$A:$AH,'2か月一覧'!AC$1,FALSE)+VLOOKUP($C336,'1か月一覧'!$A:$AH,'2か月一覧'!AC$1,FALSE)</f>
        <v>7046</v>
      </c>
      <c r="AD336" s="1">
        <f>VLOOKUP($B336,'1か月一覧'!$A:$AH,'2か月一覧'!AD$1,FALSE)+VLOOKUP($C336,'1か月一覧'!$A:$AH,'2か月一覧'!AD$1,FALSE)</f>
        <v>7062</v>
      </c>
      <c r="AE336" s="1">
        <f>VLOOKUP($B336,'1か月一覧'!$A:$AH,'2か月一覧'!AE$1,FALSE)+VLOOKUP($C336,'1か月一覧'!$A:$AH,'2か月一覧'!AE$1,FALSE)</f>
        <v>7186</v>
      </c>
      <c r="AF336" s="1">
        <f>VLOOKUP($B336,'1か月一覧'!$A:$AH,'2か月一覧'!AF$1,FALSE)+VLOOKUP($C336,'1か月一覧'!$A:$AH,'2か月一覧'!AF$1,FALSE)</f>
        <v>7280</v>
      </c>
      <c r="AG336" s="1">
        <f>VLOOKUP($B336,'1か月一覧'!$A:$AH,'2か月一覧'!AG$1,FALSE)+VLOOKUP($C336,'1か月一覧'!$A:$AH,'2か月一覧'!AG$1,FALSE)</f>
        <v>9976</v>
      </c>
      <c r="AH336" s="1">
        <f>VLOOKUP($B336,'1か月一覧'!$A:$AH,'2か月一覧'!AH$1,FALSE)+VLOOKUP($C336,'1か月一覧'!$A:$AH,'2か月一覧'!AH$1,FALSE)</f>
        <v>10176</v>
      </c>
      <c r="AI336" s="1">
        <f>VLOOKUP($B336,'1か月一覧'!$A:$AH,'2か月一覧'!AI$1,FALSE)+VLOOKUP($C336,'1か月一覧'!$A:$AH,'2か月一覧'!AI$1,FALSE)</f>
        <v>25076</v>
      </c>
      <c r="AJ336" s="1">
        <f>VLOOKUP($B336,'1か月一覧'!$A:$AH,'2か月一覧'!AJ$1,FALSE)+VLOOKUP($C336,'1か月一覧'!$A:$AH,'2か月一覧'!AJ$1,FALSE)</f>
        <v>6896</v>
      </c>
    </row>
    <row r="337" spans="1:36">
      <c r="A337" s="1">
        <v>333</v>
      </c>
      <c r="B337" s="1">
        <f t="shared" si="13"/>
        <v>167</v>
      </c>
      <c r="C337" s="1">
        <f t="shared" si="14"/>
        <v>166</v>
      </c>
      <c r="D337" s="1">
        <f>VLOOKUP($B337,'1か月一覧'!$A:$AH,'2か月一覧'!D$1,FALSE)+VLOOKUP($C337,'1か月一覧'!$A:$AH,'2か月一覧'!D$1,FALSE)</f>
        <v>73846</v>
      </c>
      <c r="E337" s="1">
        <f>VLOOKUP($B337,'1か月一覧'!$A:$AH,'2か月一覧'!E$1,FALSE)+VLOOKUP($C337,'1か月一覧'!$A:$AH,'2か月一覧'!E$1,FALSE)</f>
        <v>73846</v>
      </c>
      <c r="F337" s="1">
        <f>VLOOKUP($B337,'1か月一覧'!$A:$AH,'2か月一覧'!F$1,FALSE)+VLOOKUP($C337,'1か月一覧'!$A:$AH,'2か月一覧'!F$1,FALSE)</f>
        <v>73846</v>
      </c>
      <c r="G337" s="1">
        <f>VLOOKUP($B337,'1か月一覧'!$A:$AH,'2か月一覧'!G$1,FALSE)+VLOOKUP($C337,'1か月一覧'!$A:$AH,'2か月一覧'!G$1,FALSE)</f>
        <v>77745</v>
      </c>
      <c r="H337" s="1">
        <f>VLOOKUP($B337,'1か月一覧'!$A:$AH,'2か月一覧'!H$1,FALSE)+VLOOKUP($C337,'1か月一覧'!$A:$AH,'2か月一覧'!H$1,FALSE)</f>
        <v>77921</v>
      </c>
      <c r="I337" s="1">
        <f>VLOOKUP($B337,'1か月一覧'!$A:$AH,'2か月一覧'!I$1,FALSE)+VLOOKUP($C337,'1か月一覧'!$A:$AH,'2か月一覧'!I$1,FALSE)</f>
        <v>79285</v>
      </c>
      <c r="J337" s="1">
        <f>VLOOKUP($B337,'1か月一覧'!$A:$AH,'2か月一覧'!J$1,FALSE)+VLOOKUP($C337,'1か月一覧'!$A:$AH,'2か月一覧'!J$1,FALSE)</f>
        <v>80319</v>
      </c>
      <c r="K337" s="1">
        <f>VLOOKUP($B337,'1か月一覧'!$A:$AH,'2か月一覧'!K$1,FALSE)+VLOOKUP($C337,'1か月一覧'!$A:$AH,'2か月一覧'!K$1,FALSE)</f>
        <v>109975</v>
      </c>
      <c r="L337" s="1">
        <f>VLOOKUP($B337,'1か月一覧'!$A:$AH,'2か月一覧'!L$1,FALSE)+VLOOKUP($C337,'1か月一覧'!$A:$AH,'2か月一覧'!L$1,FALSE)</f>
        <v>112175</v>
      </c>
      <c r="M337" s="1">
        <f>VLOOKUP($B337,'1か月一覧'!$A:$AH,'2か月一覧'!M$1,FALSE)+VLOOKUP($C337,'1か月一覧'!$A:$AH,'2か月一覧'!M$1,FALSE)</f>
        <v>276075</v>
      </c>
      <c r="N337" s="1">
        <f>VLOOKUP($B337,'1か月一覧'!$A:$AH,'2か月一覧'!N$1,FALSE)+VLOOKUP($C337,'1か月一覧'!$A:$AH,'2か月一覧'!N$1,FALSE)</f>
        <v>76111</v>
      </c>
      <c r="O337" s="1">
        <f>VLOOKUP($B337,'1か月一覧'!$A:$AH,'2か月一覧'!O$1,FALSE)+VLOOKUP($C337,'1か月一覧'!$A:$AH,'2か月一覧'!O$1,FALSE)</f>
        <v>67134</v>
      </c>
      <c r="P337" s="1">
        <f>VLOOKUP($B337,'1か月一覧'!$A:$AH,'2か月一覧'!P$1,FALSE)+VLOOKUP($C337,'1か月一覧'!$A:$AH,'2か月一覧'!P$1,FALSE)</f>
        <v>67134</v>
      </c>
      <c r="Q337" s="1">
        <f>VLOOKUP($B337,'1か月一覧'!$A:$AH,'2か月一覧'!Q$1,FALSE)+VLOOKUP($C337,'1か月一覧'!$A:$AH,'2か月一覧'!Q$1,FALSE)</f>
        <v>67134</v>
      </c>
      <c r="R337" s="1">
        <f>VLOOKUP($B337,'1か月一覧'!$A:$AH,'2か月一覧'!R$1,FALSE)+VLOOKUP($C337,'1か月一覧'!$A:$AH,'2か月一覧'!R$1,FALSE)</f>
        <v>70678</v>
      </c>
      <c r="S337" s="1">
        <f>VLOOKUP($B337,'1か月一覧'!$A:$AH,'2か月一覧'!S$1,FALSE)+VLOOKUP($C337,'1か月一覧'!$A:$AH,'2か月一覧'!S$1,FALSE)</f>
        <v>70838</v>
      </c>
      <c r="T337" s="1">
        <f>VLOOKUP($B337,'1か月一覧'!$A:$AH,'2か月一覧'!T$1,FALSE)+VLOOKUP($C337,'1か月一覧'!$A:$AH,'2か月一覧'!T$1,FALSE)</f>
        <v>72078</v>
      </c>
      <c r="U337" s="1">
        <f>VLOOKUP($B337,'1か月一覧'!$A:$AH,'2か月一覧'!U$1,FALSE)+VLOOKUP($C337,'1か月一覧'!$A:$AH,'2か月一覧'!U$1,FALSE)</f>
        <v>73018</v>
      </c>
      <c r="V337" s="1">
        <f>VLOOKUP($B337,'1か月一覧'!$A:$AH,'2か月一覧'!V$1,FALSE)+VLOOKUP($C337,'1か月一覧'!$A:$AH,'2か月一覧'!V$1,FALSE)</f>
        <v>99978</v>
      </c>
      <c r="W337" s="1">
        <f>VLOOKUP($B337,'1か月一覧'!$A:$AH,'2か月一覧'!W$1,FALSE)+VLOOKUP($C337,'1か月一覧'!$A:$AH,'2か月一覧'!W$1,FALSE)</f>
        <v>101978</v>
      </c>
      <c r="X337" s="1">
        <f>VLOOKUP($B337,'1か月一覧'!$A:$AH,'2か月一覧'!X$1,FALSE)+VLOOKUP($C337,'1か月一覧'!$A:$AH,'2か月一覧'!X$1,FALSE)</f>
        <v>250978</v>
      </c>
      <c r="Y337" s="1">
        <f>VLOOKUP($B337,'1か月一覧'!$A:$AH,'2か月一覧'!Y$1,FALSE)+VLOOKUP($C337,'1か月一覧'!$A:$AH,'2か月一覧'!Y$1,FALSE)</f>
        <v>69192</v>
      </c>
      <c r="Z337" s="1">
        <f>VLOOKUP($B337,'1か月一覧'!$A:$AH,'2か月一覧'!Z$1,FALSE)+VLOOKUP($C337,'1か月一覧'!$A:$AH,'2か月一覧'!Z$1,FALSE)</f>
        <v>6712</v>
      </c>
      <c r="AA337" s="1">
        <f>VLOOKUP($B337,'1か月一覧'!$A:$AH,'2か月一覧'!AA$1,FALSE)+VLOOKUP($C337,'1か月一覧'!$A:$AH,'2か月一覧'!AA$1,FALSE)</f>
        <v>6712</v>
      </c>
      <c r="AB337" s="1">
        <f>VLOOKUP($B337,'1か月一覧'!$A:$AH,'2か月一覧'!AB$1,FALSE)+VLOOKUP($C337,'1か月一覧'!$A:$AH,'2か月一覧'!AB$1,FALSE)</f>
        <v>6712</v>
      </c>
      <c r="AC337" s="1">
        <f>VLOOKUP($B337,'1か月一覧'!$A:$AH,'2か月一覧'!AC$1,FALSE)+VLOOKUP($C337,'1か月一覧'!$A:$AH,'2か月一覧'!AC$1,FALSE)</f>
        <v>7067</v>
      </c>
      <c r="AD337" s="1">
        <f>VLOOKUP($B337,'1か月一覧'!$A:$AH,'2か月一覧'!AD$1,FALSE)+VLOOKUP($C337,'1か月一覧'!$A:$AH,'2か月一覧'!AD$1,FALSE)</f>
        <v>7083</v>
      </c>
      <c r="AE337" s="1">
        <f>VLOOKUP($B337,'1か月一覧'!$A:$AH,'2か月一覧'!AE$1,FALSE)+VLOOKUP($C337,'1か月一覧'!$A:$AH,'2か月一覧'!AE$1,FALSE)</f>
        <v>7207</v>
      </c>
      <c r="AF337" s="1">
        <f>VLOOKUP($B337,'1か月一覧'!$A:$AH,'2か月一覧'!AF$1,FALSE)+VLOOKUP($C337,'1か月一覧'!$A:$AH,'2か月一覧'!AF$1,FALSE)</f>
        <v>7301</v>
      </c>
      <c r="AG337" s="1">
        <f>VLOOKUP($B337,'1か月一覧'!$A:$AH,'2か月一覧'!AG$1,FALSE)+VLOOKUP($C337,'1か月一覧'!$A:$AH,'2か月一覧'!AG$1,FALSE)</f>
        <v>9997</v>
      </c>
      <c r="AH337" s="1">
        <f>VLOOKUP($B337,'1か月一覧'!$A:$AH,'2か月一覧'!AH$1,FALSE)+VLOOKUP($C337,'1か月一覧'!$A:$AH,'2か月一覧'!AH$1,FALSE)</f>
        <v>10197</v>
      </c>
      <c r="AI337" s="1">
        <f>VLOOKUP($B337,'1か月一覧'!$A:$AH,'2か月一覧'!AI$1,FALSE)+VLOOKUP($C337,'1か月一覧'!$A:$AH,'2か月一覧'!AI$1,FALSE)</f>
        <v>25097</v>
      </c>
      <c r="AJ337" s="1">
        <f>VLOOKUP($B337,'1か月一覧'!$A:$AH,'2か月一覧'!AJ$1,FALSE)+VLOOKUP($C337,'1か月一覧'!$A:$AH,'2か月一覧'!AJ$1,FALSE)</f>
        <v>6919</v>
      </c>
    </row>
    <row r="338" spans="1:36">
      <c r="A338" s="1">
        <v>334</v>
      </c>
      <c r="B338" s="1">
        <f t="shared" si="13"/>
        <v>167</v>
      </c>
      <c r="C338" s="1">
        <f t="shared" si="14"/>
        <v>167</v>
      </c>
      <c r="D338" s="1">
        <f>VLOOKUP($B338,'1か月一覧'!$A:$AH,'2か月一覧'!D$1,FALSE)+VLOOKUP($C338,'1か月一覧'!$A:$AH,'2か月一覧'!D$1,FALSE)</f>
        <v>74084</v>
      </c>
      <c r="E338" s="1">
        <f>VLOOKUP($B338,'1か月一覧'!$A:$AH,'2か月一覧'!E$1,FALSE)+VLOOKUP($C338,'1か月一覧'!$A:$AH,'2か月一覧'!E$1,FALSE)</f>
        <v>74084</v>
      </c>
      <c r="F338" s="1">
        <f>VLOOKUP($B338,'1か月一覧'!$A:$AH,'2か月一覧'!F$1,FALSE)+VLOOKUP($C338,'1か月一覧'!$A:$AH,'2か月一覧'!F$1,FALSE)</f>
        <v>74084</v>
      </c>
      <c r="G338" s="1">
        <f>VLOOKUP($B338,'1か月一覧'!$A:$AH,'2か月一覧'!G$1,FALSE)+VLOOKUP($C338,'1か月一覧'!$A:$AH,'2か月一覧'!G$1,FALSE)</f>
        <v>77982</v>
      </c>
      <c r="H338" s="1">
        <f>VLOOKUP($B338,'1か月一覧'!$A:$AH,'2か月一覧'!H$1,FALSE)+VLOOKUP($C338,'1か月一覧'!$A:$AH,'2か月一覧'!H$1,FALSE)</f>
        <v>78158</v>
      </c>
      <c r="I338" s="1">
        <f>VLOOKUP($B338,'1か月一覧'!$A:$AH,'2か月一覧'!I$1,FALSE)+VLOOKUP($C338,'1か月一覧'!$A:$AH,'2か月一覧'!I$1,FALSE)</f>
        <v>79522</v>
      </c>
      <c r="J338" s="1">
        <f>VLOOKUP($B338,'1か月一覧'!$A:$AH,'2か月一覧'!J$1,FALSE)+VLOOKUP($C338,'1か月一覧'!$A:$AH,'2か月一覧'!J$1,FALSE)</f>
        <v>80556</v>
      </c>
      <c r="K338" s="1">
        <f>VLOOKUP($B338,'1か月一覧'!$A:$AH,'2か月一覧'!K$1,FALSE)+VLOOKUP($C338,'1か月一覧'!$A:$AH,'2か月一覧'!K$1,FALSE)</f>
        <v>110212</v>
      </c>
      <c r="L338" s="1">
        <f>VLOOKUP($B338,'1か月一覧'!$A:$AH,'2か月一覧'!L$1,FALSE)+VLOOKUP($C338,'1か月一覧'!$A:$AH,'2か月一覧'!L$1,FALSE)</f>
        <v>112412</v>
      </c>
      <c r="M338" s="1">
        <f>VLOOKUP($B338,'1か月一覧'!$A:$AH,'2か月一覧'!M$1,FALSE)+VLOOKUP($C338,'1か月一覧'!$A:$AH,'2か月一覧'!M$1,FALSE)</f>
        <v>276312</v>
      </c>
      <c r="N338" s="1">
        <f>VLOOKUP($B338,'1か月一覧'!$A:$AH,'2か月一覧'!N$1,FALSE)+VLOOKUP($C338,'1か月一覧'!$A:$AH,'2か月一覧'!N$1,FALSE)</f>
        <v>76366</v>
      </c>
      <c r="O338" s="1">
        <f>VLOOKUP($B338,'1か月一覧'!$A:$AH,'2か月一覧'!O$1,FALSE)+VLOOKUP($C338,'1か月一覧'!$A:$AH,'2か月一覧'!O$1,FALSE)</f>
        <v>67350</v>
      </c>
      <c r="P338" s="1">
        <f>VLOOKUP($B338,'1か月一覧'!$A:$AH,'2か月一覧'!P$1,FALSE)+VLOOKUP($C338,'1か月一覧'!$A:$AH,'2か月一覧'!P$1,FALSE)</f>
        <v>67350</v>
      </c>
      <c r="Q338" s="1">
        <f>VLOOKUP($B338,'1か月一覧'!$A:$AH,'2か月一覧'!Q$1,FALSE)+VLOOKUP($C338,'1か月一覧'!$A:$AH,'2か月一覧'!Q$1,FALSE)</f>
        <v>67350</v>
      </c>
      <c r="R338" s="1">
        <f>VLOOKUP($B338,'1か月一覧'!$A:$AH,'2か月一覧'!R$1,FALSE)+VLOOKUP($C338,'1か月一覧'!$A:$AH,'2か月一覧'!R$1,FALSE)</f>
        <v>70894</v>
      </c>
      <c r="S338" s="1">
        <f>VLOOKUP($B338,'1か月一覧'!$A:$AH,'2か月一覧'!S$1,FALSE)+VLOOKUP($C338,'1か月一覧'!$A:$AH,'2か月一覧'!S$1,FALSE)</f>
        <v>71054</v>
      </c>
      <c r="T338" s="1">
        <f>VLOOKUP($B338,'1か月一覧'!$A:$AH,'2か月一覧'!T$1,FALSE)+VLOOKUP($C338,'1か月一覧'!$A:$AH,'2か月一覧'!T$1,FALSE)</f>
        <v>72294</v>
      </c>
      <c r="U338" s="1">
        <f>VLOOKUP($B338,'1か月一覧'!$A:$AH,'2か月一覧'!U$1,FALSE)+VLOOKUP($C338,'1か月一覧'!$A:$AH,'2か月一覧'!U$1,FALSE)</f>
        <v>73234</v>
      </c>
      <c r="V338" s="1">
        <f>VLOOKUP($B338,'1か月一覧'!$A:$AH,'2か月一覧'!V$1,FALSE)+VLOOKUP($C338,'1か月一覧'!$A:$AH,'2か月一覧'!V$1,FALSE)</f>
        <v>100194</v>
      </c>
      <c r="W338" s="1">
        <f>VLOOKUP($B338,'1か月一覧'!$A:$AH,'2か月一覧'!W$1,FALSE)+VLOOKUP($C338,'1か月一覧'!$A:$AH,'2か月一覧'!W$1,FALSE)</f>
        <v>102194</v>
      </c>
      <c r="X338" s="1">
        <f>VLOOKUP($B338,'1か月一覧'!$A:$AH,'2か月一覧'!X$1,FALSE)+VLOOKUP($C338,'1か月一覧'!$A:$AH,'2か月一覧'!X$1,FALSE)</f>
        <v>251194</v>
      </c>
      <c r="Y338" s="1">
        <f>VLOOKUP($B338,'1か月一覧'!$A:$AH,'2か月一覧'!Y$1,FALSE)+VLOOKUP($C338,'1か月一覧'!$A:$AH,'2か月一覧'!Y$1,FALSE)</f>
        <v>69424</v>
      </c>
      <c r="Z338" s="1">
        <f>VLOOKUP($B338,'1か月一覧'!$A:$AH,'2か月一覧'!Z$1,FALSE)+VLOOKUP($C338,'1か月一覧'!$A:$AH,'2か月一覧'!Z$1,FALSE)</f>
        <v>6734</v>
      </c>
      <c r="AA338" s="1">
        <f>VLOOKUP($B338,'1か月一覧'!$A:$AH,'2か月一覧'!AA$1,FALSE)+VLOOKUP($C338,'1か月一覧'!$A:$AH,'2か月一覧'!AA$1,FALSE)</f>
        <v>6734</v>
      </c>
      <c r="AB338" s="1">
        <f>VLOOKUP($B338,'1か月一覧'!$A:$AH,'2か月一覧'!AB$1,FALSE)+VLOOKUP($C338,'1か月一覧'!$A:$AH,'2か月一覧'!AB$1,FALSE)</f>
        <v>6734</v>
      </c>
      <c r="AC338" s="1">
        <f>VLOOKUP($B338,'1か月一覧'!$A:$AH,'2か月一覧'!AC$1,FALSE)+VLOOKUP($C338,'1か月一覧'!$A:$AH,'2か月一覧'!AC$1,FALSE)</f>
        <v>7088</v>
      </c>
      <c r="AD338" s="1">
        <f>VLOOKUP($B338,'1か月一覧'!$A:$AH,'2か月一覧'!AD$1,FALSE)+VLOOKUP($C338,'1か月一覧'!$A:$AH,'2か月一覧'!AD$1,FALSE)</f>
        <v>7104</v>
      </c>
      <c r="AE338" s="1">
        <f>VLOOKUP($B338,'1か月一覧'!$A:$AH,'2か月一覧'!AE$1,FALSE)+VLOOKUP($C338,'1か月一覧'!$A:$AH,'2か月一覧'!AE$1,FALSE)</f>
        <v>7228</v>
      </c>
      <c r="AF338" s="1">
        <f>VLOOKUP($B338,'1か月一覧'!$A:$AH,'2か月一覧'!AF$1,FALSE)+VLOOKUP($C338,'1か月一覧'!$A:$AH,'2か月一覧'!AF$1,FALSE)</f>
        <v>7322</v>
      </c>
      <c r="AG338" s="1">
        <f>VLOOKUP($B338,'1か月一覧'!$A:$AH,'2か月一覧'!AG$1,FALSE)+VLOOKUP($C338,'1か月一覧'!$A:$AH,'2か月一覧'!AG$1,FALSE)</f>
        <v>10018</v>
      </c>
      <c r="AH338" s="1">
        <f>VLOOKUP($B338,'1か月一覧'!$A:$AH,'2か月一覧'!AH$1,FALSE)+VLOOKUP($C338,'1か月一覧'!$A:$AH,'2か月一覧'!AH$1,FALSE)</f>
        <v>10218</v>
      </c>
      <c r="AI338" s="1">
        <f>VLOOKUP($B338,'1か月一覧'!$A:$AH,'2か月一覧'!AI$1,FALSE)+VLOOKUP($C338,'1か月一覧'!$A:$AH,'2か月一覧'!AI$1,FALSE)</f>
        <v>25118</v>
      </c>
      <c r="AJ338" s="1">
        <f>VLOOKUP($B338,'1か月一覧'!$A:$AH,'2か月一覧'!AJ$1,FALSE)+VLOOKUP($C338,'1か月一覧'!$A:$AH,'2か月一覧'!AJ$1,FALSE)</f>
        <v>6942</v>
      </c>
    </row>
    <row r="339" spans="1:36">
      <c r="A339" s="1">
        <v>335</v>
      </c>
      <c r="B339" s="1">
        <f t="shared" si="13"/>
        <v>168</v>
      </c>
      <c r="C339" s="1">
        <f t="shared" si="14"/>
        <v>167</v>
      </c>
      <c r="D339" s="1">
        <f>VLOOKUP($B339,'1か月一覧'!$A:$AH,'2か月一覧'!D$1,FALSE)+VLOOKUP($C339,'1か月一覧'!$A:$AH,'2か月一覧'!D$1,FALSE)</f>
        <v>74322</v>
      </c>
      <c r="E339" s="1">
        <f>VLOOKUP($B339,'1か月一覧'!$A:$AH,'2か月一覧'!E$1,FALSE)+VLOOKUP($C339,'1か月一覧'!$A:$AH,'2か月一覧'!E$1,FALSE)</f>
        <v>74322</v>
      </c>
      <c r="F339" s="1">
        <f>VLOOKUP($B339,'1か月一覧'!$A:$AH,'2か月一覧'!F$1,FALSE)+VLOOKUP($C339,'1か月一覧'!$A:$AH,'2か月一覧'!F$1,FALSE)</f>
        <v>74322</v>
      </c>
      <c r="G339" s="1">
        <f>VLOOKUP($B339,'1か月一覧'!$A:$AH,'2か月一覧'!G$1,FALSE)+VLOOKUP($C339,'1か月一覧'!$A:$AH,'2か月一覧'!G$1,FALSE)</f>
        <v>78220</v>
      </c>
      <c r="H339" s="1">
        <f>VLOOKUP($B339,'1か月一覧'!$A:$AH,'2か月一覧'!H$1,FALSE)+VLOOKUP($C339,'1か月一覧'!$A:$AH,'2か月一覧'!H$1,FALSE)</f>
        <v>78396</v>
      </c>
      <c r="I339" s="1">
        <f>VLOOKUP($B339,'1か月一覧'!$A:$AH,'2か月一覧'!I$1,FALSE)+VLOOKUP($C339,'1か月一覧'!$A:$AH,'2か月一覧'!I$1,FALSE)</f>
        <v>79760</v>
      </c>
      <c r="J339" s="1">
        <f>VLOOKUP($B339,'1か月一覧'!$A:$AH,'2か月一覧'!J$1,FALSE)+VLOOKUP($C339,'1か月一覧'!$A:$AH,'2か月一覧'!J$1,FALSE)</f>
        <v>80794</v>
      </c>
      <c r="K339" s="1">
        <f>VLOOKUP($B339,'1か月一覧'!$A:$AH,'2か月一覧'!K$1,FALSE)+VLOOKUP($C339,'1か月一覧'!$A:$AH,'2か月一覧'!K$1,FALSE)</f>
        <v>110450</v>
      </c>
      <c r="L339" s="1">
        <f>VLOOKUP($B339,'1か月一覧'!$A:$AH,'2か月一覧'!L$1,FALSE)+VLOOKUP($C339,'1か月一覧'!$A:$AH,'2か月一覧'!L$1,FALSE)</f>
        <v>112650</v>
      </c>
      <c r="M339" s="1">
        <f>VLOOKUP($B339,'1か月一覧'!$A:$AH,'2か月一覧'!M$1,FALSE)+VLOOKUP($C339,'1か月一覧'!$A:$AH,'2か月一覧'!M$1,FALSE)</f>
        <v>276550</v>
      </c>
      <c r="N339" s="1">
        <f>VLOOKUP($B339,'1か月一覧'!$A:$AH,'2か月一覧'!N$1,FALSE)+VLOOKUP($C339,'1か月一覧'!$A:$AH,'2か月一覧'!N$1,FALSE)</f>
        <v>76621</v>
      </c>
      <c r="O339" s="1">
        <f>VLOOKUP($B339,'1か月一覧'!$A:$AH,'2か月一覧'!O$1,FALSE)+VLOOKUP($C339,'1か月一覧'!$A:$AH,'2か月一覧'!O$1,FALSE)</f>
        <v>67566</v>
      </c>
      <c r="P339" s="1">
        <f>VLOOKUP($B339,'1か月一覧'!$A:$AH,'2か月一覧'!P$1,FALSE)+VLOOKUP($C339,'1か月一覧'!$A:$AH,'2か月一覧'!P$1,FALSE)</f>
        <v>67566</v>
      </c>
      <c r="Q339" s="1">
        <f>VLOOKUP($B339,'1か月一覧'!$A:$AH,'2か月一覧'!Q$1,FALSE)+VLOOKUP($C339,'1か月一覧'!$A:$AH,'2か月一覧'!Q$1,FALSE)</f>
        <v>67566</v>
      </c>
      <c r="R339" s="1">
        <f>VLOOKUP($B339,'1か月一覧'!$A:$AH,'2か月一覧'!R$1,FALSE)+VLOOKUP($C339,'1か月一覧'!$A:$AH,'2か月一覧'!R$1,FALSE)</f>
        <v>71110</v>
      </c>
      <c r="S339" s="1">
        <f>VLOOKUP($B339,'1か月一覧'!$A:$AH,'2か月一覧'!S$1,FALSE)+VLOOKUP($C339,'1か月一覧'!$A:$AH,'2か月一覧'!S$1,FALSE)</f>
        <v>71270</v>
      </c>
      <c r="T339" s="1">
        <f>VLOOKUP($B339,'1か月一覧'!$A:$AH,'2か月一覧'!T$1,FALSE)+VLOOKUP($C339,'1か月一覧'!$A:$AH,'2か月一覧'!T$1,FALSE)</f>
        <v>72510</v>
      </c>
      <c r="U339" s="1">
        <f>VLOOKUP($B339,'1か月一覧'!$A:$AH,'2か月一覧'!U$1,FALSE)+VLOOKUP($C339,'1か月一覧'!$A:$AH,'2か月一覧'!U$1,FALSE)</f>
        <v>73450</v>
      </c>
      <c r="V339" s="1">
        <f>VLOOKUP($B339,'1か月一覧'!$A:$AH,'2か月一覧'!V$1,FALSE)+VLOOKUP($C339,'1か月一覧'!$A:$AH,'2か月一覧'!V$1,FALSE)</f>
        <v>100410</v>
      </c>
      <c r="W339" s="1">
        <f>VLOOKUP($B339,'1か月一覧'!$A:$AH,'2か月一覧'!W$1,FALSE)+VLOOKUP($C339,'1か月一覧'!$A:$AH,'2か月一覧'!W$1,FALSE)</f>
        <v>102410</v>
      </c>
      <c r="X339" s="1">
        <f>VLOOKUP($B339,'1か月一覧'!$A:$AH,'2か月一覧'!X$1,FALSE)+VLOOKUP($C339,'1か月一覧'!$A:$AH,'2か月一覧'!X$1,FALSE)</f>
        <v>251410</v>
      </c>
      <c r="Y339" s="1">
        <f>VLOOKUP($B339,'1か月一覧'!$A:$AH,'2か月一覧'!Y$1,FALSE)+VLOOKUP($C339,'1か月一覧'!$A:$AH,'2か月一覧'!Y$1,FALSE)</f>
        <v>69656</v>
      </c>
      <c r="Z339" s="1">
        <f>VLOOKUP($B339,'1か月一覧'!$A:$AH,'2か月一覧'!Z$1,FALSE)+VLOOKUP($C339,'1か月一覧'!$A:$AH,'2か月一覧'!Z$1,FALSE)</f>
        <v>6756</v>
      </c>
      <c r="AA339" s="1">
        <f>VLOOKUP($B339,'1か月一覧'!$A:$AH,'2か月一覧'!AA$1,FALSE)+VLOOKUP($C339,'1か月一覧'!$A:$AH,'2か月一覧'!AA$1,FALSE)</f>
        <v>6756</v>
      </c>
      <c r="AB339" s="1">
        <f>VLOOKUP($B339,'1か月一覧'!$A:$AH,'2か月一覧'!AB$1,FALSE)+VLOOKUP($C339,'1か月一覧'!$A:$AH,'2か月一覧'!AB$1,FALSE)</f>
        <v>6756</v>
      </c>
      <c r="AC339" s="1">
        <f>VLOOKUP($B339,'1か月一覧'!$A:$AH,'2か月一覧'!AC$1,FALSE)+VLOOKUP($C339,'1か月一覧'!$A:$AH,'2か月一覧'!AC$1,FALSE)</f>
        <v>7110</v>
      </c>
      <c r="AD339" s="1">
        <f>VLOOKUP($B339,'1か月一覧'!$A:$AH,'2か月一覧'!AD$1,FALSE)+VLOOKUP($C339,'1か月一覧'!$A:$AH,'2か月一覧'!AD$1,FALSE)</f>
        <v>7126</v>
      </c>
      <c r="AE339" s="1">
        <f>VLOOKUP($B339,'1か月一覧'!$A:$AH,'2か月一覧'!AE$1,FALSE)+VLOOKUP($C339,'1か月一覧'!$A:$AH,'2か月一覧'!AE$1,FALSE)</f>
        <v>7250</v>
      </c>
      <c r="AF339" s="1">
        <f>VLOOKUP($B339,'1か月一覧'!$A:$AH,'2か月一覧'!AF$1,FALSE)+VLOOKUP($C339,'1か月一覧'!$A:$AH,'2か月一覧'!AF$1,FALSE)</f>
        <v>7344</v>
      </c>
      <c r="AG339" s="1">
        <f>VLOOKUP($B339,'1か月一覧'!$A:$AH,'2か月一覧'!AG$1,FALSE)+VLOOKUP($C339,'1か月一覧'!$A:$AH,'2か月一覧'!AG$1,FALSE)</f>
        <v>10040</v>
      </c>
      <c r="AH339" s="1">
        <f>VLOOKUP($B339,'1か月一覧'!$A:$AH,'2か月一覧'!AH$1,FALSE)+VLOOKUP($C339,'1か月一覧'!$A:$AH,'2か月一覧'!AH$1,FALSE)</f>
        <v>10240</v>
      </c>
      <c r="AI339" s="1">
        <f>VLOOKUP($B339,'1か月一覧'!$A:$AH,'2か月一覧'!AI$1,FALSE)+VLOOKUP($C339,'1か月一覧'!$A:$AH,'2か月一覧'!AI$1,FALSE)</f>
        <v>25140</v>
      </c>
      <c r="AJ339" s="1">
        <f>VLOOKUP($B339,'1か月一覧'!$A:$AH,'2か月一覧'!AJ$1,FALSE)+VLOOKUP($C339,'1か月一覧'!$A:$AH,'2か月一覧'!AJ$1,FALSE)</f>
        <v>6965</v>
      </c>
    </row>
    <row r="340" spans="1:36">
      <c r="A340" s="1">
        <v>336</v>
      </c>
      <c r="B340" s="1">
        <f t="shared" si="13"/>
        <v>168</v>
      </c>
      <c r="C340" s="1">
        <f t="shared" si="14"/>
        <v>168</v>
      </c>
      <c r="D340" s="1">
        <f>VLOOKUP($B340,'1か月一覧'!$A:$AH,'2か月一覧'!D$1,FALSE)+VLOOKUP($C340,'1か月一覧'!$A:$AH,'2か月一覧'!D$1,FALSE)</f>
        <v>74560</v>
      </c>
      <c r="E340" s="1">
        <f>VLOOKUP($B340,'1か月一覧'!$A:$AH,'2か月一覧'!E$1,FALSE)+VLOOKUP($C340,'1か月一覧'!$A:$AH,'2か月一覧'!E$1,FALSE)</f>
        <v>74560</v>
      </c>
      <c r="F340" s="1">
        <f>VLOOKUP($B340,'1か月一覧'!$A:$AH,'2か月一覧'!F$1,FALSE)+VLOOKUP($C340,'1か月一覧'!$A:$AH,'2か月一覧'!F$1,FALSE)</f>
        <v>74560</v>
      </c>
      <c r="G340" s="1">
        <f>VLOOKUP($B340,'1か月一覧'!$A:$AH,'2か月一覧'!G$1,FALSE)+VLOOKUP($C340,'1か月一覧'!$A:$AH,'2か月一覧'!G$1,FALSE)</f>
        <v>78458</v>
      </c>
      <c r="H340" s="1">
        <f>VLOOKUP($B340,'1か月一覧'!$A:$AH,'2か月一覧'!H$1,FALSE)+VLOOKUP($C340,'1か月一覧'!$A:$AH,'2か月一覧'!H$1,FALSE)</f>
        <v>78634</v>
      </c>
      <c r="I340" s="1">
        <f>VLOOKUP($B340,'1か月一覧'!$A:$AH,'2か月一覧'!I$1,FALSE)+VLOOKUP($C340,'1か月一覧'!$A:$AH,'2か月一覧'!I$1,FALSE)</f>
        <v>79998</v>
      </c>
      <c r="J340" s="1">
        <f>VLOOKUP($B340,'1か月一覧'!$A:$AH,'2か月一覧'!J$1,FALSE)+VLOOKUP($C340,'1か月一覧'!$A:$AH,'2か月一覧'!J$1,FALSE)</f>
        <v>81032</v>
      </c>
      <c r="K340" s="1">
        <f>VLOOKUP($B340,'1か月一覧'!$A:$AH,'2か月一覧'!K$1,FALSE)+VLOOKUP($C340,'1か月一覧'!$A:$AH,'2か月一覧'!K$1,FALSE)</f>
        <v>110688</v>
      </c>
      <c r="L340" s="1">
        <f>VLOOKUP($B340,'1か月一覧'!$A:$AH,'2か月一覧'!L$1,FALSE)+VLOOKUP($C340,'1か月一覧'!$A:$AH,'2か月一覧'!L$1,FALSE)</f>
        <v>112888</v>
      </c>
      <c r="M340" s="1">
        <f>VLOOKUP($B340,'1か月一覧'!$A:$AH,'2か月一覧'!M$1,FALSE)+VLOOKUP($C340,'1か月一覧'!$A:$AH,'2か月一覧'!M$1,FALSE)</f>
        <v>276788</v>
      </c>
      <c r="N340" s="1">
        <f>VLOOKUP($B340,'1か月一覧'!$A:$AH,'2か月一覧'!N$1,FALSE)+VLOOKUP($C340,'1か月一覧'!$A:$AH,'2か月一覧'!N$1,FALSE)</f>
        <v>76876</v>
      </c>
      <c r="O340" s="1">
        <f>VLOOKUP($B340,'1か月一覧'!$A:$AH,'2か月一覧'!O$1,FALSE)+VLOOKUP($C340,'1か月一覧'!$A:$AH,'2か月一覧'!O$1,FALSE)</f>
        <v>67782</v>
      </c>
      <c r="P340" s="1">
        <f>VLOOKUP($B340,'1か月一覧'!$A:$AH,'2か月一覧'!P$1,FALSE)+VLOOKUP($C340,'1か月一覧'!$A:$AH,'2か月一覧'!P$1,FALSE)</f>
        <v>67782</v>
      </c>
      <c r="Q340" s="1">
        <f>VLOOKUP($B340,'1か月一覧'!$A:$AH,'2か月一覧'!Q$1,FALSE)+VLOOKUP($C340,'1か月一覧'!$A:$AH,'2か月一覧'!Q$1,FALSE)</f>
        <v>67782</v>
      </c>
      <c r="R340" s="1">
        <f>VLOOKUP($B340,'1か月一覧'!$A:$AH,'2か月一覧'!R$1,FALSE)+VLOOKUP($C340,'1か月一覧'!$A:$AH,'2か月一覧'!R$1,FALSE)</f>
        <v>71326</v>
      </c>
      <c r="S340" s="1">
        <f>VLOOKUP($B340,'1か月一覧'!$A:$AH,'2か月一覧'!S$1,FALSE)+VLOOKUP($C340,'1か月一覧'!$A:$AH,'2か月一覧'!S$1,FALSE)</f>
        <v>71486</v>
      </c>
      <c r="T340" s="1">
        <f>VLOOKUP($B340,'1か月一覧'!$A:$AH,'2か月一覧'!T$1,FALSE)+VLOOKUP($C340,'1か月一覧'!$A:$AH,'2か月一覧'!T$1,FALSE)</f>
        <v>72726</v>
      </c>
      <c r="U340" s="1">
        <f>VLOOKUP($B340,'1か月一覧'!$A:$AH,'2か月一覧'!U$1,FALSE)+VLOOKUP($C340,'1か月一覧'!$A:$AH,'2か月一覧'!U$1,FALSE)</f>
        <v>73666</v>
      </c>
      <c r="V340" s="1">
        <f>VLOOKUP($B340,'1か月一覧'!$A:$AH,'2か月一覧'!V$1,FALSE)+VLOOKUP($C340,'1か月一覧'!$A:$AH,'2か月一覧'!V$1,FALSE)</f>
        <v>100626</v>
      </c>
      <c r="W340" s="1">
        <f>VLOOKUP($B340,'1か月一覧'!$A:$AH,'2か月一覧'!W$1,FALSE)+VLOOKUP($C340,'1か月一覧'!$A:$AH,'2か月一覧'!W$1,FALSE)</f>
        <v>102626</v>
      </c>
      <c r="X340" s="1">
        <f>VLOOKUP($B340,'1か月一覧'!$A:$AH,'2か月一覧'!X$1,FALSE)+VLOOKUP($C340,'1か月一覧'!$A:$AH,'2か月一覧'!X$1,FALSE)</f>
        <v>251626</v>
      </c>
      <c r="Y340" s="1">
        <f>VLOOKUP($B340,'1か月一覧'!$A:$AH,'2か月一覧'!Y$1,FALSE)+VLOOKUP($C340,'1か月一覧'!$A:$AH,'2か月一覧'!Y$1,FALSE)</f>
        <v>69888</v>
      </c>
      <c r="Z340" s="1">
        <f>VLOOKUP($B340,'1か月一覧'!$A:$AH,'2か月一覧'!Z$1,FALSE)+VLOOKUP($C340,'1か月一覧'!$A:$AH,'2か月一覧'!Z$1,FALSE)</f>
        <v>6778</v>
      </c>
      <c r="AA340" s="1">
        <f>VLOOKUP($B340,'1か月一覧'!$A:$AH,'2か月一覧'!AA$1,FALSE)+VLOOKUP($C340,'1か月一覧'!$A:$AH,'2か月一覧'!AA$1,FALSE)</f>
        <v>6778</v>
      </c>
      <c r="AB340" s="1">
        <f>VLOOKUP($B340,'1か月一覧'!$A:$AH,'2か月一覧'!AB$1,FALSE)+VLOOKUP($C340,'1か月一覧'!$A:$AH,'2か月一覧'!AB$1,FALSE)</f>
        <v>6778</v>
      </c>
      <c r="AC340" s="1">
        <f>VLOOKUP($B340,'1か月一覧'!$A:$AH,'2か月一覧'!AC$1,FALSE)+VLOOKUP($C340,'1か月一覧'!$A:$AH,'2か月一覧'!AC$1,FALSE)</f>
        <v>7132</v>
      </c>
      <c r="AD340" s="1">
        <f>VLOOKUP($B340,'1か月一覧'!$A:$AH,'2か月一覧'!AD$1,FALSE)+VLOOKUP($C340,'1か月一覧'!$A:$AH,'2か月一覧'!AD$1,FALSE)</f>
        <v>7148</v>
      </c>
      <c r="AE340" s="1">
        <f>VLOOKUP($B340,'1か月一覧'!$A:$AH,'2か月一覧'!AE$1,FALSE)+VLOOKUP($C340,'1か月一覧'!$A:$AH,'2か月一覧'!AE$1,FALSE)</f>
        <v>7272</v>
      </c>
      <c r="AF340" s="1">
        <f>VLOOKUP($B340,'1か月一覧'!$A:$AH,'2か月一覧'!AF$1,FALSE)+VLOOKUP($C340,'1か月一覧'!$A:$AH,'2か月一覧'!AF$1,FALSE)</f>
        <v>7366</v>
      </c>
      <c r="AG340" s="1">
        <f>VLOOKUP($B340,'1か月一覧'!$A:$AH,'2か月一覧'!AG$1,FALSE)+VLOOKUP($C340,'1か月一覧'!$A:$AH,'2か月一覧'!AG$1,FALSE)</f>
        <v>10062</v>
      </c>
      <c r="AH340" s="1">
        <f>VLOOKUP($B340,'1か月一覧'!$A:$AH,'2か月一覧'!AH$1,FALSE)+VLOOKUP($C340,'1か月一覧'!$A:$AH,'2か月一覧'!AH$1,FALSE)</f>
        <v>10262</v>
      </c>
      <c r="AI340" s="1">
        <f>VLOOKUP($B340,'1か月一覧'!$A:$AH,'2か月一覧'!AI$1,FALSE)+VLOOKUP($C340,'1か月一覧'!$A:$AH,'2か月一覧'!AI$1,FALSE)</f>
        <v>25162</v>
      </c>
      <c r="AJ340" s="1">
        <f>VLOOKUP($B340,'1か月一覧'!$A:$AH,'2か月一覧'!AJ$1,FALSE)+VLOOKUP($C340,'1か月一覧'!$A:$AH,'2か月一覧'!AJ$1,FALSE)</f>
        <v>6988</v>
      </c>
    </row>
    <row r="341" spans="1:36">
      <c r="A341" s="1">
        <v>337</v>
      </c>
      <c r="B341" s="1">
        <f t="shared" si="13"/>
        <v>169</v>
      </c>
      <c r="C341" s="1">
        <f t="shared" si="14"/>
        <v>168</v>
      </c>
      <c r="D341" s="1">
        <f>VLOOKUP($B341,'1か月一覧'!$A:$AH,'2か月一覧'!D$1,FALSE)+VLOOKUP($C341,'1か月一覧'!$A:$AH,'2か月一覧'!D$1,FALSE)</f>
        <v>74797</v>
      </c>
      <c r="E341" s="1">
        <f>VLOOKUP($B341,'1か月一覧'!$A:$AH,'2か月一覧'!E$1,FALSE)+VLOOKUP($C341,'1か月一覧'!$A:$AH,'2か月一覧'!E$1,FALSE)</f>
        <v>74797</v>
      </c>
      <c r="F341" s="1">
        <f>VLOOKUP($B341,'1か月一覧'!$A:$AH,'2か月一覧'!F$1,FALSE)+VLOOKUP($C341,'1か月一覧'!$A:$AH,'2か月一覧'!F$1,FALSE)</f>
        <v>74797</v>
      </c>
      <c r="G341" s="1">
        <f>VLOOKUP($B341,'1か月一覧'!$A:$AH,'2か月一覧'!G$1,FALSE)+VLOOKUP($C341,'1か月一覧'!$A:$AH,'2か月一覧'!G$1,FALSE)</f>
        <v>78695</v>
      </c>
      <c r="H341" s="1">
        <f>VLOOKUP($B341,'1か月一覧'!$A:$AH,'2か月一覧'!H$1,FALSE)+VLOOKUP($C341,'1か月一覧'!$A:$AH,'2か月一覧'!H$1,FALSE)</f>
        <v>78871</v>
      </c>
      <c r="I341" s="1">
        <f>VLOOKUP($B341,'1か月一覧'!$A:$AH,'2か月一覧'!I$1,FALSE)+VLOOKUP($C341,'1か月一覧'!$A:$AH,'2か月一覧'!I$1,FALSE)</f>
        <v>80235</v>
      </c>
      <c r="J341" s="1">
        <f>VLOOKUP($B341,'1か月一覧'!$A:$AH,'2か月一覧'!J$1,FALSE)+VLOOKUP($C341,'1か月一覧'!$A:$AH,'2か月一覧'!J$1,FALSE)</f>
        <v>81269</v>
      </c>
      <c r="K341" s="1">
        <f>VLOOKUP($B341,'1か月一覧'!$A:$AH,'2か月一覧'!K$1,FALSE)+VLOOKUP($C341,'1か月一覧'!$A:$AH,'2か月一覧'!K$1,FALSE)</f>
        <v>110925</v>
      </c>
      <c r="L341" s="1">
        <f>VLOOKUP($B341,'1か月一覧'!$A:$AH,'2か月一覧'!L$1,FALSE)+VLOOKUP($C341,'1か月一覧'!$A:$AH,'2か月一覧'!L$1,FALSE)</f>
        <v>113125</v>
      </c>
      <c r="M341" s="1">
        <f>VLOOKUP($B341,'1か月一覧'!$A:$AH,'2か月一覧'!M$1,FALSE)+VLOOKUP($C341,'1か月一覧'!$A:$AH,'2か月一覧'!M$1,FALSE)</f>
        <v>277025</v>
      </c>
      <c r="N341" s="1">
        <f>VLOOKUP($B341,'1か月一覧'!$A:$AH,'2か月一覧'!N$1,FALSE)+VLOOKUP($C341,'1か月一覧'!$A:$AH,'2か月一覧'!N$1,FALSE)</f>
        <v>77131</v>
      </c>
      <c r="O341" s="1">
        <f>VLOOKUP($B341,'1か月一覧'!$A:$AH,'2か月一覧'!O$1,FALSE)+VLOOKUP($C341,'1か月一覧'!$A:$AH,'2か月一覧'!O$1,FALSE)</f>
        <v>67998</v>
      </c>
      <c r="P341" s="1">
        <f>VLOOKUP($B341,'1か月一覧'!$A:$AH,'2か月一覧'!P$1,FALSE)+VLOOKUP($C341,'1か月一覧'!$A:$AH,'2か月一覧'!P$1,FALSE)</f>
        <v>67998</v>
      </c>
      <c r="Q341" s="1">
        <f>VLOOKUP($B341,'1か月一覧'!$A:$AH,'2か月一覧'!Q$1,FALSE)+VLOOKUP($C341,'1か月一覧'!$A:$AH,'2か月一覧'!Q$1,FALSE)</f>
        <v>67998</v>
      </c>
      <c r="R341" s="1">
        <f>VLOOKUP($B341,'1か月一覧'!$A:$AH,'2か月一覧'!R$1,FALSE)+VLOOKUP($C341,'1か月一覧'!$A:$AH,'2か月一覧'!R$1,FALSE)</f>
        <v>71542</v>
      </c>
      <c r="S341" s="1">
        <f>VLOOKUP($B341,'1か月一覧'!$A:$AH,'2か月一覧'!S$1,FALSE)+VLOOKUP($C341,'1か月一覧'!$A:$AH,'2か月一覧'!S$1,FALSE)</f>
        <v>71702</v>
      </c>
      <c r="T341" s="1">
        <f>VLOOKUP($B341,'1か月一覧'!$A:$AH,'2か月一覧'!T$1,FALSE)+VLOOKUP($C341,'1か月一覧'!$A:$AH,'2か月一覧'!T$1,FALSE)</f>
        <v>72942</v>
      </c>
      <c r="U341" s="1">
        <f>VLOOKUP($B341,'1か月一覧'!$A:$AH,'2か月一覧'!U$1,FALSE)+VLOOKUP($C341,'1か月一覧'!$A:$AH,'2か月一覧'!U$1,FALSE)</f>
        <v>73882</v>
      </c>
      <c r="V341" s="1">
        <f>VLOOKUP($B341,'1か月一覧'!$A:$AH,'2か月一覧'!V$1,FALSE)+VLOOKUP($C341,'1か月一覧'!$A:$AH,'2か月一覧'!V$1,FALSE)</f>
        <v>100842</v>
      </c>
      <c r="W341" s="1">
        <f>VLOOKUP($B341,'1か月一覧'!$A:$AH,'2か月一覧'!W$1,FALSE)+VLOOKUP($C341,'1か月一覧'!$A:$AH,'2か月一覧'!W$1,FALSE)</f>
        <v>102842</v>
      </c>
      <c r="X341" s="1">
        <f>VLOOKUP($B341,'1か月一覧'!$A:$AH,'2か月一覧'!X$1,FALSE)+VLOOKUP($C341,'1か月一覧'!$A:$AH,'2か月一覧'!X$1,FALSE)</f>
        <v>251842</v>
      </c>
      <c r="Y341" s="1">
        <f>VLOOKUP($B341,'1か月一覧'!$A:$AH,'2か月一覧'!Y$1,FALSE)+VLOOKUP($C341,'1か月一覧'!$A:$AH,'2か月一覧'!Y$1,FALSE)</f>
        <v>70120</v>
      </c>
      <c r="Z341" s="1">
        <f>VLOOKUP($B341,'1か月一覧'!$A:$AH,'2か月一覧'!Z$1,FALSE)+VLOOKUP($C341,'1か月一覧'!$A:$AH,'2か月一覧'!Z$1,FALSE)</f>
        <v>6799</v>
      </c>
      <c r="AA341" s="1">
        <f>VLOOKUP($B341,'1か月一覧'!$A:$AH,'2か月一覧'!AA$1,FALSE)+VLOOKUP($C341,'1か月一覧'!$A:$AH,'2か月一覧'!AA$1,FALSE)</f>
        <v>6799</v>
      </c>
      <c r="AB341" s="1">
        <f>VLOOKUP($B341,'1か月一覧'!$A:$AH,'2か月一覧'!AB$1,FALSE)+VLOOKUP($C341,'1か月一覧'!$A:$AH,'2か月一覧'!AB$1,FALSE)</f>
        <v>6799</v>
      </c>
      <c r="AC341" s="1">
        <f>VLOOKUP($B341,'1か月一覧'!$A:$AH,'2か月一覧'!AC$1,FALSE)+VLOOKUP($C341,'1か月一覧'!$A:$AH,'2か月一覧'!AC$1,FALSE)</f>
        <v>7153</v>
      </c>
      <c r="AD341" s="1">
        <f>VLOOKUP($B341,'1か月一覧'!$A:$AH,'2か月一覧'!AD$1,FALSE)+VLOOKUP($C341,'1か月一覧'!$A:$AH,'2か月一覧'!AD$1,FALSE)</f>
        <v>7169</v>
      </c>
      <c r="AE341" s="1">
        <f>VLOOKUP($B341,'1か月一覧'!$A:$AH,'2か月一覧'!AE$1,FALSE)+VLOOKUP($C341,'1か月一覧'!$A:$AH,'2か月一覧'!AE$1,FALSE)</f>
        <v>7293</v>
      </c>
      <c r="AF341" s="1">
        <f>VLOOKUP($B341,'1か月一覧'!$A:$AH,'2か月一覧'!AF$1,FALSE)+VLOOKUP($C341,'1か月一覧'!$A:$AH,'2か月一覧'!AF$1,FALSE)</f>
        <v>7387</v>
      </c>
      <c r="AG341" s="1">
        <f>VLOOKUP($B341,'1か月一覧'!$A:$AH,'2か月一覧'!AG$1,FALSE)+VLOOKUP($C341,'1か月一覧'!$A:$AH,'2か月一覧'!AG$1,FALSE)</f>
        <v>10083</v>
      </c>
      <c r="AH341" s="1">
        <f>VLOOKUP($B341,'1か月一覧'!$A:$AH,'2か月一覧'!AH$1,FALSE)+VLOOKUP($C341,'1か月一覧'!$A:$AH,'2か月一覧'!AH$1,FALSE)</f>
        <v>10283</v>
      </c>
      <c r="AI341" s="1">
        <f>VLOOKUP($B341,'1か月一覧'!$A:$AH,'2か月一覧'!AI$1,FALSE)+VLOOKUP($C341,'1か月一覧'!$A:$AH,'2か月一覧'!AI$1,FALSE)</f>
        <v>25183</v>
      </c>
      <c r="AJ341" s="1">
        <f>VLOOKUP($B341,'1か月一覧'!$A:$AH,'2か月一覧'!AJ$1,FALSE)+VLOOKUP($C341,'1か月一覧'!$A:$AH,'2か月一覧'!AJ$1,FALSE)</f>
        <v>7011</v>
      </c>
    </row>
    <row r="342" spans="1:36">
      <c r="A342" s="1">
        <v>338</v>
      </c>
      <c r="B342" s="1">
        <f t="shared" si="13"/>
        <v>169</v>
      </c>
      <c r="C342" s="1">
        <f t="shared" si="14"/>
        <v>169</v>
      </c>
      <c r="D342" s="1">
        <f>VLOOKUP($B342,'1か月一覧'!$A:$AH,'2か月一覧'!D$1,FALSE)+VLOOKUP($C342,'1か月一覧'!$A:$AH,'2か月一覧'!D$1,FALSE)</f>
        <v>75034</v>
      </c>
      <c r="E342" s="1">
        <f>VLOOKUP($B342,'1か月一覧'!$A:$AH,'2か月一覧'!E$1,FALSE)+VLOOKUP($C342,'1か月一覧'!$A:$AH,'2か月一覧'!E$1,FALSE)</f>
        <v>75034</v>
      </c>
      <c r="F342" s="1">
        <f>VLOOKUP($B342,'1か月一覧'!$A:$AH,'2か月一覧'!F$1,FALSE)+VLOOKUP($C342,'1か月一覧'!$A:$AH,'2か月一覧'!F$1,FALSE)</f>
        <v>75034</v>
      </c>
      <c r="G342" s="1">
        <f>VLOOKUP($B342,'1か月一覧'!$A:$AH,'2か月一覧'!G$1,FALSE)+VLOOKUP($C342,'1か月一覧'!$A:$AH,'2か月一覧'!G$1,FALSE)</f>
        <v>78932</v>
      </c>
      <c r="H342" s="1">
        <f>VLOOKUP($B342,'1か月一覧'!$A:$AH,'2か月一覧'!H$1,FALSE)+VLOOKUP($C342,'1か月一覧'!$A:$AH,'2か月一覧'!H$1,FALSE)</f>
        <v>79108</v>
      </c>
      <c r="I342" s="1">
        <f>VLOOKUP($B342,'1か月一覧'!$A:$AH,'2か月一覧'!I$1,FALSE)+VLOOKUP($C342,'1か月一覧'!$A:$AH,'2か月一覧'!I$1,FALSE)</f>
        <v>80472</v>
      </c>
      <c r="J342" s="1">
        <f>VLOOKUP($B342,'1か月一覧'!$A:$AH,'2か月一覧'!J$1,FALSE)+VLOOKUP($C342,'1か月一覧'!$A:$AH,'2か月一覧'!J$1,FALSE)</f>
        <v>81506</v>
      </c>
      <c r="K342" s="1">
        <f>VLOOKUP($B342,'1か月一覧'!$A:$AH,'2か月一覧'!K$1,FALSE)+VLOOKUP($C342,'1か月一覧'!$A:$AH,'2か月一覧'!K$1,FALSE)</f>
        <v>111162</v>
      </c>
      <c r="L342" s="1">
        <f>VLOOKUP($B342,'1か月一覧'!$A:$AH,'2か月一覧'!L$1,FALSE)+VLOOKUP($C342,'1か月一覧'!$A:$AH,'2か月一覧'!L$1,FALSE)</f>
        <v>113362</v>
      </c>
      <c r="M342" s="1">
        <f>VLOOKUP($B342,'1か月一覧'!$A:$AH,'2か月一覧'!M$1,FALSE)+VLOOKUP($C342,'1か月一覧'!$A:$AH,'2か月一覧'!M$1,FALSE)</f>
        <v>277262</v>
      </c>
      <c r="N342" s="1">
        <f>VLOOKUP($B342,'1か月一覧'!$A:$AH,'2か月一覧'!N$1,FALSE)+VLOOKUP($C342,'1か月一覧'!$A:$AH,'2か月一覧'!N$1,FALSE)</f>
        <v>77386</v>
      </c>
      <c r="O342" s="1">
        <f>VLOOKUP($B342,'1か月一覧'!$A:$AH,'2か月一覧'!O$1,FALSE)+VLOOKUP($C342,'1か月一覧'!$A:$AH,'2か月一覧'!O$1,FALSE)</f>
        <v>68214</v>
      </c>
      <c r="P342" s="1">
        <f>VLOOKUP($B342,'1か月一覧'!$A:$AH,'2か月一覧'!P$1,FALSE)+VLOOKUP($C342,'1か月一覧'!$A:$AH,'2か月一覧'!P$1,FALSE)</f>
        <v>68214</v>
      </c>
      <c r="Q342" s="1">
        <f>VLOOKUP($B342,'1か月一覧'!$A:$AH,'2か月一覧'!Q$1,FALSE)+VLOOKUP($C342,'1か月一覧'!$A:$AH,'2か月一覧'!Q$1,FALSE)</f>
        <v>68214</v>
      </c>
      <c r="R342" s="1">
        <f>VLOOKUP($B342,'1か月一覧'!$A:$AH,'2か月一覧'!R$1,FALSE)+VLOOKUP($C342,'1か月一覧'!$A:$AH,'2か月一覧'!R$1,FALSE)</f>
        <v>71758</v>
      </c>
      <c r="S342" s="1">
        <f>VLOOKUP($B342,'1か月一覧'!$A:$AH,'2か月一覧'!S$1,FALSE)+VLOOKUP($C342,'1か月一覧'!$A:$AH,'2か月一覧'!S$1,FALSE)</f>
        <v>71918</v>
      </c>
      <c r="T342" s="1">
        <f>VLOOKUP($B342,'1か月一覧'!$A:$AH,'2か月一覧'!T$1,FALSE)+VLOOKUP($C342,'1か月一覧'!$A:$AH,'2か月一覧'!T$1,FALSE)</f>
        <v>73158</v>
      </c>
      <c r="U342" s="1">
        <f>VLOOKUP($B342,'1か月一覧'!$A:$AH,'2か月一覧'!U$1,FALSE)+VLOOKUP($C342,'1か月一覧'!$A:$AH,'2か月一覧'!U$1,FALSE)</f>
        <v>74098</v>
      </c>
      <c r="V342" s="1">
        <f>VLOOKUP($B342,'1か月一覧'!$A:$AH,'2か月一覧'!V$1,FALSE)+VLOOKUP($C342,'1か月一覧'!$A:$AH,'2か月一覧'!V$1,FALSE)</f>
        <v>101058</v>
      </c>
      <c r="W342" s="1">
        <f>VLOOKUP($B342,'1か月一覧'!$A:$AH,'2か月一覧'!W$1,FALSE)+VLOOKUP($C342,'1か月一覧'!$A:$AH,'2か月一覧'!W$1,FALSE)</f>
        <v>103058</v>
      </c>
      <c r="X342" s="1">
        <f>VLOOKUP($B342,'1か月一覧'!$A:$AH,'2か月一覧'!X$1,FALSE)+VLOOKUP($C342,'1か月一覧'!$A:$AH,'2か月一覧'!X$1,FALSE)</f>
        <v>252058</v>
      </c>
      <c r="Y342" s="1">
        <f>VLOOKUP($B342,'1か月一覧'!$A:$AH,'2か月一覧'!Y$1,FALSE)+VLOOKUP($C342,'1か月一覧'!$A:$AH,'2か月一覧'!Y$1,FALSE)</f>
        <v>70352</v>
      </c>
      <c r="Z342" s="1">
        <f>VLOOKUP($B342,'1か月一覧'!$A:$AH,'2か月一覧'!Z$1,FALSE)+VLOOKUP($C342,'1か月一覧'!$A:$AH,'2か月一覧'!Z$1,FALSE)</f>
        <v>6820</v>
      </c>
      <c r="AA342" s="1">
        <f>VLOOKUP($B342,'1か月一覧'!$A:$AH,'2か月一覧'!AA$1,FALSE)+VLOOKUP($C342,'1か月一覧'!$A:$AH,'2か月一覧'!AA$1,FALSE)</f>
        <v>6820</v>
      </c>
      <c r="AB342" s="1">
        <f>VLOOKUP($B342,'1か月一覧'!$A:$AH,'2か月一覧'!AB$1,FALSE)+VLOOKUP($C342,'1か月一覧'!$A:$AH,'2か月一覧'!AB$1,FALSE)</f>
        <v>6820</v>
      </c>
      <c r="AC342" s="1">
        <f>VLOOKUP($B342,'1か月一覧'!$A:$AH,'2か月一覧'!AC$1,FALSE)+VLOOKUP($C342,'1か月一覧'!$A:$AH,'2か月一覧'!AC$1,FALSE)</f>
        <v>7174</v>
      </c>
      <c r="AD342" s="1">
        <f>VLOOKUP($B342,'1か月一覧'!$A:$AH,'2か月一覧'!AD$1,FALSE)+VLOOKUP($C342,'1か月一覧'!$A:$AH,'2か月一覧'!AD$1,FALSE)</f>
        <v>7190</v>
      </c>
      <c r="AE342" s="1">
        <f>VLOOKUP($B342,'1か月一覧'!$A:$AH,'2か月一覧'!AE$1,FALSE)+VLOOKUP($C342,'1か月一覧'!$A:$AH,'2か月一覧'!AE$1,FALSE)</f>
        <v>7314</v>
      </c>
      <c r="AF342" s="1">
        <f>VLOOKUP($B342,'1か月一覧'!$A:$AH,'2か月一覧'!AF$1,FALSE)+VLOOKUP($C342,'1か月一覧'!$A:$AH,'2か月一覧'!AF$1,FALSE)</f>
        <v>7408</v>
      </c>
      <c r="AG342" s="1">
        <f>VLOOKUP($B342,'1か月一覧'!$A:$AH,'2か月一覧'!AG$1,FALSE)+VLOOKUP($C342,'1か月一覧'!$A:$AH,'2か月一覧'!AG$1,FALSE)</f>
        <v>10104</v>
      </c>
      <c r="AH342" s="1">
        <f>VLOOKUP($B342,'1か月一覧'!$A:$AH,'2か月一覧'!AH$1,FALSE)+VLOOKUP($C342,'1か月一覧'!$A:$AH,'2か月一覧'!AH$1,FALSE)</f>
        <v>10304</v>
      </c>
      <c r="AI342" s="1">
        <f>VLOOKUP($B342,'1か月一覧'!$A:$AH,'2か月一覧'!AI$1,FALSE)+VLOOKUP($C342,'1か月一覧'!$A:$AH,'2か月一覧'!AI$1,FALSE)</f>
        <v>25204</v>
      </c>
      <c r="AJ342" s="1">
        <f>VLOOKUP($B342,'1か月一覧'!$A:$AH,'2か月一覧'!AJ$1,FALSE)+VLOOKUP($C342,'1か月一覧'!$A:$AH,'2か月一覧'!AJ$1,FALSE)</f>
        <v>7034</v>
      </c>
    </row>
    <row r="343" spans="1:36">
      <c r="A343" s="1">
        <v>339</v>
      </c>
      <c r="B343" s="1">
        <f t="shared" si="13"/>
        <v>170</v>
      </c>
      <c r="C343" s="1">
        <f t="shared" si="14"/>
        <v>169</v>
      </c>
      <c r="D343" s="1">
        <f>VLOOKUP($B343,'1か月一覧'!$A:$AH,'2か月一覧'!D$1,FALSE)+VLOOKUP($C343,'1か月一覧'!$A:$AH,'2か月一覧'!D$1,FALSE)</f>
        <v>75272</v>
      </c>
      <c r="E343" s="1">
        <f>VLOOKUP($B343,'1か月一覧'!$A:$AH,'2か月一覧'!E$1,FALSE)+VLOOKUP($C343,'1か月一覧'!$A:$AH,'2か月一覧'!E$1,FALSE)</f>
        <v>75272</v>
      </c>
      <c r="F343" s="1">
        <f>VLOOKUP($B343,'1か月一覧'!$A:$AH,'2か月一覧'!F$1,FALSE)+VLOOKUP($C343,'1か月一覧'!$A:$AH,'2か月一覧'!F$1,FALSE)</f>
        <v>75272</v>
      </c>
      <c r="G343" s="1">
        <f>VLOOKUP($B343,'1か月一覧'!$A:$AH,'2か月一覧'!G$1,FALSE)+VLOOKUP($C343,'1か月一覧'!$A:$AH,'2か月一覧'!G$1,FALSE)</f>
        <v>79170</v>
      </c>
      <c r="H343" s="1">
        <f>VLOOKUP($B343,'1か月一覧'!$A:$AH,'2か月一覧'!H$1,FALSE)+VLOOKUP($C343,'1か月一覧'!$A:$AH,'2か月一覧'!H$1,FALSE)</f>
        <v>79346</v>
      </c>
      <c r="I343" s="1">
        <f>VLOOKUP($B343,'1か月一覧'!$A:$AH,'2か月一覧'!I$1,FALSE)+VLOOKUP($C343,'1か月一覧'!$A:$AH,'2か月一覧'!I$1,FALSE)</f>
        <v>80710</v>
      </c>
      <c r="J343" s="1">
        <f>VLOOKUP($B343,'1か月一覧'!$A:$AH,'2か月一覧'!J$1,FALSE)+VLOOKUP($C343,'1か月一覧'!$A:$AH,'2か月一覧'!J$1,FALSE)</f>
        <v>81744</v>
      </c>
      <c r="K343" s="1">
        <f>VLOOKUP($B343,'1か月一覧'!$A:$AH,'2か月一覧'!K$1,FALSE)+VLOOKUP($C343,'1か月一覧'!$A:$AH,'2か月一覧'!K$1,FALSE)</f>
        <v>111400</v>
      </c>
      <c r="L343" s="1">
        <f>VLOOKUP($B343,'1か月一覧'!$A:$AH,'2か月一覧'!L$1,FALSE)+VLOOKUP($C343,'1か月一覧'!$A:$AH,'2か月一覧'!L$1,FALSE)</f>
        <v>113600</v>
      </c>
      <c r="M343" s="1">
        <f>VLOOKUP($B343,'1か月一覧'!$A:$AH,'2か月一覧'!M$1,FALSE)+VLOOKUP($C343,'1か月一覧'!$A:$AH,'2か月一覧'!M$1,FALSE)</f>
        <v>277500</v>
      </c>
      <c r="N343" s="1">
        <f>VLOOKUP($B343,'1か月一覧'!$A:$AH,'2か月一覧'!N$1,FALSE)+VLOOKUP($C343,'1か月一覧'!$A:$AH,'2か月一覧'!N$1,FALSE)</f>
        <v>77641</v>
      </c>
      <c r="O343" s="1">
        <f>VLOOKUP($B343,'1か月一覧'!$A:$AH,'2か月一覧'!O$1,FALSE)+VLOOKUP($C343,'1か月一覧'!$A:$AH,'2か月一覧'!O$1,FALSE)</f>
        <v>68430</v>
      </c>
      <c r="P343" s="1">
        <f>VLOOKUP($B343,'1か月一覧'!$A:$AH,'2か月一覧'!P$1,FALSE)+VLOOKUP($C343,'1か月一覧'!$A:$AH,'2か月一覧'!P$1,FALSE)</f>
        <v>68430</v>
      </c>
      <c r="Q343" s="1">
        <f>VLOOKUP($B343,'1か月一覧'!$A:$AH,'2か月一覧'!Q$1,FALSE)+VLOOKUP($C343,'1か月一覧'!$A:$AH,'2か月一覧'!Q$1,FALSE)</f>
        <v>68430</v>
      </c>
      <c r="R343" s="1">
        <f>VLOOKUP($B343,'1か月一覧'!$A:$AH,'2か月一覧'!R$1,FALSE)+VLOOKUP($C343,'1か月一覧'!$A:$AH,'2か月一覧'!R$1,FALSE)</f>
        <v>71974</v>
      </c>
      <c r="S343" s="1">
        <f>VLOOKUP($B343,'1か月一覧'!$A:$AH,'2か月一覧'!S$1,FALSE)+VLOOKUP($C343,'1か月一覧'!$A:$AH,'2か月一覧'!S$1,FALSE)</f>
        <v>72134</v>
      </c>
      <c r="T343" s="1">
        <f>VLOOKUP($B343,'1か月一覧'!$A:$AH,'2か月一覧'!T$1,FALSE)+VLOOKUP($C343,'1か月一覧'!$A:$AH,'2か月一覧'!T$1,FALSE)</f>
        <v>73374</v>
      </c>
      <c r="U343" s="1">
        <f>VLOOKUP($B343,'1か月一覧'!$A:$AH,'2か月一覧'!U$1,FALSE)+VLOOKUP($C343,'1か月一覧'!$A:$AH,'2か月一覧'!U$1,FALSE)</f>
        <v>74314</v>
      </c>
      <c r="V343" s="1">
        <f>VLOOKUP($B343,'1か月一覧'!$A:$AH,'2か月一覧'!V$1,FALSE)+VLOOKUP($C343,'1か月一覧'!$A:$AH,'2か月一覧'!V$1,FALSE)</f>
        <v>101274</v>
      </c>
      <c r="W343" s="1">
        <f>VLOOKUP($B343,'1か月一覧'!$A:$AH,'2か月一覧'!W$1,FALSE)+VLOOKUP($C343,'1か月一覧'!$A:$AH,'2か月一覧'!W$1,FALSE)</f>
        <v>103274</v>
      </c>
      <c r="X343" s="1">
        <f>VLOOKUP($B343,'1か月一覧'!$A:$AH,'2か月一覧'!X$1,FALSE)+VLOOKUP($C343,'1か月一覧'!$A:$AH,'2か月一覧'!X$1,FALSE)</f>
        <v>252274</v>
      </c>
      <c r="Y343" s="1">
        <f>VLOOKUP($B343,'1か月一覧'!$A:$AH,'2か月一覧'!Y$1,FALSE)+VLOOKUP($C343,'1か月一覧'!$A:$AH,'2か月一覧'!Y$1,FALSE)</f>
        <v>70584</v>
      </c>
      <c r="Z343" s="1">
        <f>VLOOKUP($B343,'1か月一覧'!$A:$AH,'2か月一覧'!Z$1,FALSE)+VLOOKUP($C343,'1か月一覧'!$A:$AH,'2か月一覧'!Z$1,FALSE)</f>
        <v>6842</v>
      </c>
      <c r="AA343" s="1">
        <f>VLOOKUP($B343,'1か月一覧'!$A:$AH,'2か月一覧'!AA$1,FALSE)+VLOOKUP($C343,'1か月一覧'!$A:$AH,'2か月一覧'!AA$1,FALSE)</f>
        <v>6842</v>
      </c>
      <c r="AB343" s="1">
        <f>VLOOKUP($B343,'1か月一覧'!$A:$AH,'2か月一覧'!AB$1,FALSE)+VLOOKUP($C343,'1か月一覧'!$A:$AH,'2か月一覧'!AB$1,FALSE)</f>
        <v>6842</v>
      </c>
      <c r="AC343" s="1">
        <f>VLOOKUP($B343,'1か月一覧'!$A:$AH,'2か月一覧'!AC$1,FALSE)+VLOOKUP($C343,'1か月一覧'!$A:$AH,'2か月一覧'!AC$1,FALSE)</f>
        <v>7196</v>
      </c>
      <c r="AD343" s="1">
        <f>VLOOKUP($B343,'1か月一覧'!$A:$AH,'2か月一覧'!AD$1,FALSE)+VLOOKUP($C343,'1か月一覧'!$A:$AH,'2か月一覧'!AD$1,FALSE)</f>
        <v>7212</v>
      </c>
      <c r="AE343" s="1">
        <f>VLOOKUP($B343,'1か月一覧'!$A:$AH,'2か月一覧'!AE$1,FALSE)+VLOOKUP($C343,'1か月一覧'!$A:$AH,'2か月一覧'!AE$1,FALSE)</f>
        <v>7336</v>
      </c>
      <c r="AF343" s="1">
        <f>VLOOKUP($B343,'1か月一覧'!$A:$AH,'2か月一覧'!AF$1,FALSE)+VLOOKUP($C343,'1か月一覧'!$A:$AH,'2か月一覧'!AF$1,FALSE)</f>
        <v>7430</v>
      </c>
      <c r="AG343" s="1">
        <f>VLOOKUP($B343,'1か月一覧'!$A:$AH,'2か月一覧'!AG$1,FALSE)+VLOOKUP($C343,'1か月一覧'!$A:$AH,'2か月一覧'!AG$1,FALSE)</f>
        <v>10126</v>
      </c>
      <c r="AH343" s="1">
        <f>VLOOKUP($B343,'1か月一覧'!$A:$AH,'2か月一覧'!AH$1,FALSE)+VLOOKUP($C343,'1か月一覧'!$A:$AH,'2か月一覧'!AH$1,FALSE)</f>
        <v>10326</v>
      </c>
      <c r="AI343" s="1">
        <f>VLOOKUP($B343,'1か月一覧'!$A:$AH,'2か月一覧'!AI$1,FALSE)+VLOOKUP($C343,'1か月一覧'!$A:$AH,'2か月一覧'!AI$1,FALSE)</f>
        <v>25226</v>
      </c>
      <c r="AJ343" s="1">
        <f>VLOOKUP($B343,'1か月一覧'!$A:$AH,'2か月一覧'!AJ$1,FALSE)+VLOOKUP($C343,'1か月一覧'!$A:$AH,'2か月一覧'!AJ$1,FALSE)</f>
        <v>7057</v>
      </c>
    </row>
    <row r="344" spans="1:36">
      <c r="A344" s="1">
        <v>340</v>
      </c>
      <c r="B344" s="1">
        <f t="shared" si="13"/>
        <v>170</v>
      </c>
      <c r="C344" s="1">
        <f t="shared" si="14"/>
        <v>170</v>
      </c>
      <c r="D344" s="1">
        <f>VLOOKUP($B344,'1か月一覧'!$A:$AH,'2か月一覧'!D$1,FALSE)+VLOOKUP($C344,'1か月一覧'!$A:$AH,'2か月一覧'!D$1,FALSE)</f>
        <v>75510</v>
      </c>
      <c r="E344" s="1">
        <f>VLOOKUP($B344,'1か月一覧'!$A:$AH,'2か月一覧'!E$1,FALSE)+VLOOKUP($C344,'1か月一覧'!$A:$AH,'2か月一覧'!E$1,FALSE)</f>
        <v>75510</v>
      </c>
      <c r="F344" s="1">
        <f>VLOOKUP($B344,'1か月一覧'!$A:$AH,'2か月一覧'!F$1,FALSE)+VLOOKUP($C344,'1か月一覧'!$A:$AH,'2か月一覧'!F$1,FALSE)</f>
        <v>75510</v>
      </c>
      <c r="G344" s="1">
        <f>VLOOKUP($B344,'1か月一覧'!$A:$AH,'2か月一覧'!G$1,FALSE)+VLOOKUP($C344,'1か月一覧'!$A:$AH,'2か月一覧'!G$1,FALSE)</f>
        <v>79408</v>
      </c>
      <c r="H344" s="1">
        <f>VLOOKUP($B344,'1か月一覧'!$A:$AH,'2か月一覧'!H$1,FALSE)+VLOOKUP($C344,'1か月一覧'!$A:$AH,'2か月一覧'!H$1,FALSE)</f>
        <v>79584</v>
      </c>
      <c r="I344" s="1">
        <f>VLOOKUP($B344,'1か月一覧'!$A:$AH,'2か月一覧'!I$1,FALSE)+VLOOKUP($C344,'1か月一覧'!$A:$AH,'2か月一覧'!I$1,FALSE)</f>
        <v>80948</v>
      </c>
      <c r="J344" s="1">
        <f>VLOOKUP($B344,'1か月一覧'!$A:$AH,'2か月一覧'!J$1,FALSE)+VLOOKUP($C344,'1か月一覧'!$A:$AH,'2か月一覧'!J$1,FALSE)</f>
        <v>81982</v>
      </c>
      <c r="K344" s="1">
        <f>VLOOKUP($B344,'1か月一覧'!$A:$AH,'2か月一覧'!K$1,FALSE)+VLOOKUP($C344,'1か月一覧'!$A:$AH,'2か月一覧'!K$1,FALSE)</f>
        <v>111638</v>
      </c>
      <c r="L344" s="1">
        <f>VLOOKUP($B344,'1か月一覧'!$A:$AH,'2か月一覧'!L$1,FALSE)+VLOOKUP($C344,'1か月一覧'!$A:$AH,'2か月一覧'!L$1,FALSE)</f>
        <v>113838</v>
      </c>
      <c r="M344" s="1">
        <f>VLOOKUP($B344,'1か月一覧'!$A:$AH,'2か月一覧'!M$1,FALSE)+VLOOKUP($C344,'1か月一覧'!$A:$AH,'2か月一覧'!M$1,FALSE)</f>
        <v>277738</v>
      </c>
      <c r="N344" s="1">
        <f>VLOOKUP($B344,'1か月一覧'!$A:$AH,'2か月一覧'!N$1,FALSE)+VLOOKUP($C344,'1か月一覧'!$A:$AH,'2か月一覧'!N$1,FALSE)</f>
        <v>77896</v>
      </c>
      <c r="O344" s="1">
        <f>VLOOKUP($B344,'1か月一覧'!$A:$AH,'2か月一覧'!O$1,FALSE)+VLOOKUP($C344,'1か月一覧'!$A:$AH,'2か月一覧'!O$1,FALSE)</f>
        <v>68646</v>
      </c>
      <c r="P344" s="1">
        <f>VLOOKUP($B344,'1か月一覧'!$A:$AH,'2か月一覧'!P$1,FALSE)+VLOOKUP($C344,'1か月一覧'!$A:$AH,'2か月一覧'!P$1,FALSE)</f>
        <v>68646</v>
      </c>
      <c r="Q344" s="1">
        <f>VLOOKUP($B344,'1か月一覧'!$A:$AH,'2か月一覧'!Q$1,FALSE)+VLOOKUP($C344,'1か月一覧'!$A:$AH,'2か月一覧'!Q$1,FALSE)</f>
        <v>68646</v>
      </c>
      <c r="R344" s="1">
        <f>VLOOKUP($B344,'1か月一覧'!$A:$AH,'2か月一覧'!R$1,FALSE)+VLOOKUP($C344,'1か月一覧'!$A:$AH,'2か月一覧'!R$1,FALSE)</f>
        <v>72190</v>
      </c>
      <c r="S344" s="1">
        <f>VLOOKUP($B344,'1か月一覧'!$A:$AH,'2か月一覧'!S$1,FALSE)+VLOOKUP($C344,'1か月一覧'!$A:$AH,'2か月一覧'!S$1,FALSE)</f>
        <v>72350</v>
      </c>
      <c r="T344" s="1">
        <f>VLOOKUP($B344,'1か月一覧'!$A:$AH,'2か月一覧'!T$1,FALSE)+VLOOKUP($C344,'1か月一覧'!$A:$AH,'2か月一覧'!T$1,FALSE)</f>
        <v>73590</v>
      </c>
      <c r="U344" s="1">
        <f>VLOOKUP($B344,'1か月一覧'!$A:$AH,'2か月一覧'!U$1,FALSE)+VLOOKUP($C344,'1か月一覧'!$A:$AH,'2か月一覧'!U$1,FALSE)</f>
        <v>74530</v>
      </c>
      <c r="V344" s="1">
        <f>VLOOKUP($B344,'1か月一覧'!$A:$AH,'2か月一覧'!V$1,FALSE)+VLOOKUP($C344,'1か月一覧'!$A:$AH,'2か月一覧'!V$1,FALSE)</f>
        <v>101490</v>
      </c>
      <c r="W344" s="1">
        <f>VLOOKUP($B344,'1か月一覧'!$A:$AH,'2か月一覧'!W$1,FALSE)+VLOOKUP($C344,'1か月一覧'!$A:$AH,'2か月一覧'!W$1,FALSE)</f>
        <v>103490</v>
      </c>
      <c r="X344" s="1">
        <f>VLOOKUP($B344,'1か月一覧'!$A:$AH,'2か月一覧'!X$1,FALSE)+VLOOKUP($C344,'1か月一覧'!$A:$AH,'2か月一覧'!X$1,FALSE)</f>
        <v>252490</v>
      </c>
      <c r="Y344" s="1">
        <f>VLOOKUP($B344,'1か月一覧'!$A:$AH,'2か月一覧'!Y$1,FALSE)+VLOOKUP($C344,'1か月一覧'!$A:$AH,'2か月一覧'!Y$1,FALSE)</f>
        <v>70816</v>
      </c>
      <c r="Z344" s="1">
        <f>VLOOKUP($B344,'1か月一覧'!$A:$AH,'2か月一覧'!Z$1,FALSE)+VLOOKUP($C344,'1か月一覧'!$A:$AH,'2か月一覧'!Z$1,FALSE)</f>
        <v>6864</v>
      </c>
      <c r="AA344" s="1">
        <f>VLOOKUP($B344,'1か月一覧'!$A:$AH,'2か月一覧'!AA$1,FALSE)+VLOOKUP($C344,'1か月一覧'!$A:$AH,'2か月一覧'!AA$1,FALSE)</f>
        <v>6864</v>
      </c>
      <c r="AB344" s="1">
        <f>VLOOKUP($B344,'1か月一覧'!$A:$AH,'2か月一覧'!AB$1,FALSE)+VLOOKUP($C344,'1か月一覧'!$A:$AH,'2か月一覧'!AB$1,FALSE)</f>
        <v>6864</v>
      </c>
      <c r="AC344" s="1">
        <f>VLOOKUP($B344,'1か月一覧'!$A:$AH,'2か月一覧'!AC$1,FALSE)+VLOOKUP($C344,'1か月一覧'!$A:$AH,'2か月一覧'!AC$1,FALSE)</f>
        <v>7218</v>
      </c>
      <c r="AD344" s="1">
        <f>VLOOKUP($B344,'1か月一覧'!$A:$AH,'2か月一覧'!AD$1,FALSE)+VLOOKUP($C344,'1か月一覧'!$A:$AH,'2か月一覧'!AD$1,FALSE)</f>
        <v>7234</v>
      </c>
      <c r="AE344" s="1">
        <f>VLOOKUP($B344,'1か月一覧'!$A:$AH,'2か月一覧'!AE$1,FALSE)+VLOOKUP($C344,'1か月一覧'!$A:$AH,'2か月一覧'!AE$1,FALSE)</f>
        <v>7358</v>
      </c>
      <c r="AF344" s="1">
        <f>VLOOKUP($B344,'1か月一覧'!$A:$AH,'2か月一覧'!AF$1,FALSE)+VLOOKUP($C344,'1か月一覧'!$A:$AH,'2か月一覧'!AF$1,FALSE)</f>
        <v>7452</v>
      </c>
      <c r="AG344" s="1">
        <f>VLOOKUP($B344,'1か月一覧'!$A:$AH,'2か月一覧'!AG$1,FALSE)+VLOOKUP($C344,'1か月一覧'!$A:$AH,'2か月一覧'!AG$1,FALSE)</f>
        <v>10148</v>
      </c>
      <c r="AH344" s="1">
        <f>VLOOKUP($B344,'1か月一覧'!$A:$AH,'2か月一覧'!AH$1,FALSE)+VLOOKUP($C344,'1か月一覧'!$A:$AH,'2か月一覧'!AH$1,FALSE)</f>
        <v>10348</v>
      </c>
      <c r="AI344" s="1">
        <f>VLOOKUP($B344,'1か月一覧'!$A:$AH,'2か月一覧'!AI$1,FALSE)+VLOOKUP($C344,'1か月一覧'!$A:$AH,'2か月一覧'!AI$1,FALSE)</f>
        <v>25248</v>
      </c>
      <c r="AJ344" s="1">
        <f>VLOOKUP($B344,'1か月一覧'!$A:$AH,'2か月一覧'!AJ$1,FALSE)+VLOOKUP($C344,'1か月一覧'!$A:$AH,'2か月一覧'!AJ$1,FALSE)</f>
        <v>7080</v>
      </c>
    </row>
    <row r="345" spans="1:36">
      <c r="A345" s="1">
        <v>341</v>
      </c>
      <c r="B345" s="1">
        <f t="shared" si="13"/>
        <v>171</v>
      </c>
      <c r="C345" s="1">
        <f t="shared" si="14"/>
        <v>170</v>
      </c>
      <c r="D345" s="1">
        <f>VLOOKUP($B345,'1か月一覧'!$A:$AH,'2か月一覧'!D$1,FALSE)+VLOOKUP($C345,'1か月一覧'!$A:$AH,'2か月一覧'!D$1,FALSE)</f>
        <v>75747</v>
      </c>
      <c r="E345" s="1">
        <f>VLOOKUP($B345,'1か月一覧'!$A:$AH,'2か月一覧'!E$1,FALSE)+VLOOKUP($C345,'1か月一覧'!$A:$AH,'2か月一覧'!E$1,FALSE)</f>
        <v>75747</v>
      </c>
      <c r="F345" s="1">
        <f>VLOOKUP($B345,'1か月一覧'!$A:$AH,'2か月一覧'!F$1,FALSE)+VLOOKUP($C345,'1か月一覧'!$A:$AH,'2か月一覧'!F$1,FALSE)</f>
        <v>75747</v>
      </c>
      <c r="G345" s="1">
        <f>VLOOKUP($B345,'1か月一覧'!$A:$AH,'2か月一覧'!G$1,FALSE)+VLOOKUP($C345,'1か月一覧'!$A:$AH,'2か月一覧'!G$1,FALSE)</f>
        <v>79646</v>
      </c>
      <c r="H345" s="1">
        <f>VLOOKUP($B345,'1か月一覧'!$A:$AH,'2か月一覧'!H$1,FALSE)+VLOOKUP($C345,'1か月一覧'!$A:$AH,'2か月一覧'!H$1,FALSE)</f>
        <v>79822</v>
      </c>
      <c r="I345" s="1">
        <f>VLOOKUP($B345,'1か月一覧'!$A:$AH,'2か月一覧'!I$1,FALSE)+VLOOKUP($C345,'1か月一覧'!$A:$AH,'2か月一覧'!I$1,FALSE)</f>
        <v>81186</v>
      </c>
      <c r="J345" s="1">
        <f>VLOOKUP($B345,'1か月一覧'!$A:$AH,'2か月一覧'!J$1,FALSE)+VLOOKUP($C345,'1か月一覧'!$A:$AH,'2か月一覧'!J$1,FALSE)</f>
        <v>82220</v>
      </c>
      <c r="K345" s="1">
        <f>VLOOKUP($B345,'1か月一覧'!$A:$AH,'2か月一覧'!K$1,FALSE)+VLOOKUP($C345,'1か月一覧'!$A:$AH,'2か月一覧'!K$1,FALSE)</f>
        <v>111876</v>
      </c>
      <c r="L345" s="1">
        <f>VLOOKUP($B345,'1か月一覧'!$A:$AH,'2か月一覧'!L$1,FALSE)+VLOOKUP($C345,'1か月一覧'!$A:$AH,'2か月一覧'!L$1,FALSE)</f>
        <v>114076</v>
      </c>
      <c r="M345" s="1">
        <f>VLOOKUP($B345,'1か月一覧'!$A:$AH,'2か月一覧'!M$1,FALSE)+VLOOKUP($C345,'1か月一覧'!$A:$AH,'2か月一覧'!M$1,FALSE)</f>
        <v>277976</v>
      </c>
      <c r="N345" s="1">
        <f>VLOOKUP($B345,'1か月一覧'!$A:$AH,'2か月一覧'!N$1,FALSE)+VLOOKUP($C345,'1か月一覧'!$A:$AH,'2か月一覧'!N$1,FALSE)</f>
        <v>78152</v>
      </c>
      <c r="O345" s="1">
        <f>VLOOKUP($B345,'1か月一覧'!$A:$AH,'2か月一覧'!O$1,FALSE)+VLOOKUP($C345,'1か月一覧'!$A:$AH,'2か月一覧'!O$1,FALSE)</f>
        <v>68862</v>
      </c>
      <c r="P345" s="1">
        <f>VLOOKUP($B345,'1か月一覧'!$A:$AH,'2か月一覧'!P$1,FALSE)+VLOOKUP($C345,'1か月一覧'!$A:$AH,'2か月一覧'!P$1,FALSE)</f>
        <v>68862</v>
      </c>
      <c r="Q345" s="1">
        <f>VLOOKUP($B345,'1か月一覧'!$A:$AH,'2か月一覧'!Q$1,FALSE)+VLOOKUP($C345,'1か月一覧'!$A:$AH,'2か月一覧'!Q$1,FALSE)</f>
        <v>68862</v>
      </c>
      <c r="R345" s="1">
        <f>VLOOKUP($B345,'1か月一覧'!$A:$AH,'2か月一覧'!R$1,FALSE)+VLOOKUP($C345,'1か月一覧'!$A:$AH,'2か月一覧'!R$1,FALSE)</f>
        <v>72406</v>
      </c>
      <c r="S345" s="1">
        <f>VLOOKUP($B345,'1か月一覧'!$A:$AH,'2か月一覧'!S$1,FALSE)+VLOOKUP($C345,'1か月一覧'!$A:$AH,'2か月一覧'!S$1,FALSE)</f>
        <v>72566</v>
      </c>
      <c r="T345" s="1">
        <f>VLOOKUP($B345,'1か月一覧'!$A:$AH,'2か月一覧'!T$1,FALSE)+VLOOKUP($C345,'1か月一覧'!$A:$AH,'2か月一覧'!T$1,FALSE)</f>
        <v>73806</v>
      </c>
      <c r="U345" s="1">
        <f>VLOOKUP($B345,'1か月一覧'!$A:$AH,'2か月一覧'!U$1,FALSE)+VLOOKUP($C345,'1か月一覧'!$A:$AH,'2か月一覧'!U$1,FALSE)</f>
        <v>74746</v>
      </c>
      <c r="V345" s="1">
        <f>VLOOKUP($B345,'1か月一覧'!$A:$AH,'2か月一覧'!V$1,FALSE)+VLOOKUP($C345,'1か月一覧'!$A:$AH,'2か月一覧'!V$1,FALSE)</f>
        <v>101706</v>
      </c>
      <c r="W345" s="1">
        <f>VLOOKUP($B345,'1か月一覧'!$A:$AH,'2か月一覧'!W$1,FALSE)+VLOOKUP($C345,'1か月一覧'!$A:$AH,'2か月一覧'!W$1,FALSE)</f>
        <v>103706</v>
      </c>
      <c r="X345" s="1">
        <f>VLOOKUP($B345,'1か月一覧'!$A:$AH,'2か月一覧'!X$1,FALSE)+VLOOKUP($C345,'1か月一覧'!$A:$AH,'2か月一覧'!X$1,FALSE)</f>
        <v>252706</v>
      </c>
      <c r="Y345" s="1">
        <f>VLOOKUP($B345,'1か月一覧'!$A:$AH,'2か月一覧'!Y$1,FALSE)+VLOOKUP($C345,'1か月一覧'!$A:$AH,'2か月一覧'!Y$1,FALSE)</f>
        <v>71048</v>
      </c>
      <c r="Z345" s="1">
        <f>VLOOKUP($B345,'1か月一覧'!$A:$AH,'2か月一覧'!Z$1,FALSE)+VLOOKUP($C345,'1か月一覧'!$A:$AH,'2か月一覧'!Z$1,FALSE)</f>
        <v>6885</v>
      </c>
      <c r="AA345" s="1">
        <f>VLOOKUP($B345,'1か月一覧'!$A:$AH,'2か月一覧'!AA$1,FALSE)+VLOOKUP($C345,'1か月一覧'!$A:$AH,'2か月一覧'!AA$1,FALSE)</f>
        <v>6885</v>
      </c>
      <c r="AB345" s="1">
        <f>VLOOKUP($B345,'1か月一覧'!$A:$AH,'2か月一覧'!AB$1,FALSE)+VLOOKUP($C345,'1か月一覧'!$A:$AH,'2か月一覧'!AB$1,FALSE)</f>
        <v>6885</v>
      </c>
      <c r="AC345" s="1">
        <f>VLOOKUP($B345,'1か月一覧'!$A:$AH,'2か月一覧'!AC$1,FALSE)+VLOOKUP($C345,'1か月一覧'!$A:$AH,'2か月一覧'!AC$1,FALSE)</f>
        <v>7240</v>
      </c>
      <c r="AD345" s="1">
        <f>VLOOKUP($B345,'1か月一覧'!$A:$AH,'2か月一覧'!AD$1,FALSE)+VLOOKUP($C345,'1か月一覧'!$A:$AH,'2か月一覧'!AD$1,FALSE)</f>
        <v>7256</v>
      </c>
      <c r="AE345" s="1">
        <f>VLOOKUP($B345,'1か月一覧'!$A:$AH,'2か月一覧'!AE$1,FALSE)+VLOOKUP($C345,'1か月一覧'!$A:$AH,'2か月一覧'!AE$1,FALSE)</f>
        <v>7380</v>
      </c>
      <c r="AF345" s="1">
        <f>VLOOKUP($B345,'1か月一覧'!$A:$AH,'2か月一覧'!AF$1,FALSE)+VLOOKUP($C345,'1か月一覧'!$A:$AH,'2か月一覧'!AF$1,FALSE)</f>
        <v>7474</v>
      </c>
      <c r="AG345" s="1">
        <f>VLOOKUP($B345,'1か月一覧'!$A:$AH,'2か月一覧'!AG$1,FALSE)+VLOOKUP($C345,'1か月一覧'!$A:$AH,'2か月一覧'!AG$1,FALSE)</f>
        <v>10170</v>
      </c>
      <c r="AH345" s="1">
        <f>VLOOKUP($B345,'1か月一覧'!$A:$AH,'2か月一覧'!AH$1,FALSE)+VLOOKUP($C345,'1か月一覧'!$A:$AH,'2か月一覧'!AH$1,FALSE)</f>
        <v>10370</v>
      </c>
      <c r="AI345" s="1">
        <f>VLOOKUP($B345,'1か月一覧'!$A:$AH,'2か月一覧'!AI$1,FALSE)+VLOOKUP($C345,'1か月一覧'!$A:$AH,'2か月一覧'!AI$1,FALSE)</f>
        <v>25270</v>
      </c>
      <c r="AJ345" s="1">
        <f>VLOOKUP($B345,'1か月一覧'!$A:$AH,'2か月一覧'!AJ$1,FALSE)+VLOOKUP($C345,'1か月一覧'!$A:$AH,'2か月一覧'!AJ$1,FALSE)</f>
        <v>7104</v>
      </c>
    </row>
    <row r="346" spans="1:36">
      <c r="A346" s="1">
        <v>342</v>
      </c>
      <c r="B346" s="1">
        <f t="shared" si="13"/>
        <v>171</v>
      </c>
      <c r="C346" s="1">
        <f t="shared" si="14"/>
        <v>171</v>
      </c>
      <c r="D346" s="1">
        <f>VLOOKUP($B346,'1か月一覧'!$A:$AH,'2か月一覧'!D$1,FALSE)+VLOOKUP($C346,'1か月一覧'!$A:$AH,'2か月一覧'!D$1,FALSE)</f>
        <v>75984</v>
      </c>
      <c r="E346" s="1">
        <f>VLOOKUP($B346,'1か月一覧'!$A:$AH,'2か月一覧'!E$1,FALSE)+VLOOKUP($C346,'1か月一覧'!$A:$AH,'2か月一覧'!E$1,FALSE)</f>
        <v>75984</v>
      </c>
      <c r="F346" s="1">
        <f>VLOOKUP($B346,'1か月一覧'!$A:$AH,'2か月一覧'!F$1,FALSE)+VLOOKUP($C346,'1か月一覧'!$A:$AH,'2か月一覧'!F$1,FALSE)</f>
        <v>75984</v>
      </c>
      <c r="G346" s="1">
        <f>VLOOKUP($B346,'1か月一覧'!$A:$AH,'2か月一覧'!G$1,FALSE)+VLOOKUP($C346,'1か月一覧'!$A:$AH,'2か月一覧'!G$1,FALSE)</f>
        <v>79884</v>
      </c>
      <c r="H346" s="1">
        <f>VLOOKUP($B346,'1か月一覧'!$A:$AH,'2か月一覧'!H$1,FALSE)+VLOOKUP($C346,'1か月一覧'!$A:$AH,'2か月一覧'!H$1,FALSE)</f>
        <v>80060</v>
      </c>
      <c r="I346" s="1">
        <f>VLOOKUP($B346,'1か月一覧'!$A:$AH,'2か月一覧'!I$1,FALSE)+VLOOKUP($C346,'1か月一覧'!$A:$AH,'2か月一覧'!I$1,FALSE)</f>
        <v>81424</v>
      </c>
      <c r="J346" s="1">
        <f>VLOOKUP($B346,'1か月一覧'!$A:$AH,'2か月一覧'!J$1,FALSE)+VLOOKUP($C346,'1か月一覧'!$A:$AH,'2か月一覧'!J$1,FALSE)</f>
        <v>82458</v>
      </c>
      <c r="K346" s="1">
        <f>VLOOKUP($B346,'1か月一覧'!$A:$AH,'2か月一覧'!K$1,FALSE)+VLOOKUP($C346,'1か月一覧'!$A:$AH,'2か月一覧'!K$1,FALSE)</f>
        <v>112114</v>
      </c>
      <c r="L346" s="1">
        <f>VLOOKUP($B346,'1か月一覧'!$A:$AH,'2か月一覧'!L$1,FALSE)+VLOOKUP($C346,'1か月一覧'!$A:$AH,'2か月一覧'!L$1,FALSE)</f>
        <v>114314</v>
      </c>
      <c r="M346" s="1">
        <f>VLOOKUP($B346,'1か月一覧'!$A:$AH,'2か月一覧'!M$1,FALSE)+VLOOKUP($C346,'1か月一覧'!$A:$AH,'2か月一覧'!M$1,FALSE)</f>
        <v>278214</v>
      </c>
      <c r="N346" s="1">
        <f>VLOOKUP($B346,'1か月一覧'!$A:$AH,'2か月一覧'!N$1,FALSE)+VLOOKUP($C346,'1か月一覧'!$A:$AH,'2か月一覧'!N$1,FALSE)</f>
        <v>78408</v>
      </c>
      <c r="O346" s="1">
        <f>VLOOKUP($B346,'1か月一覧'!$A:$AH,'2か月一覧'!O$1,FALSE)+VLOOKUP($C346,'1か月一覧'!$A:$AH,'2か月一覧'!O$1,FALSE)</f>
        <v>69078</v>
      </c>
      <c r="P346" s="1">
        <f>VLOOKUP($B346,'1か月一覧'!$A:$AH,'2か月一覧'!P$1,FALSE)+VLOOKUP($C346,'1か月一覧'!$A:$AH,'2か月一覧'!P$1,FALSE)</f>
        <v>69078</v>
      </c>
      <c r="Q346" s="1">
        <f>VLOOKUP($B346,'1か月一覧'!$A:$AH,'2か月一覧'!Q$1,FALSE)+VLOOKUP($C346,'1か月一覧'!$A:$AH,'2か月一覧'!Q$1,FALSE)</f>
        <v>69078</v>
      </c>
      <c r="R346" s="1">
        <f>VLOOKUP($B346,'1か月一覧'!$A:$AH,'2か月一覧'!R$1,FALSE)+VLOOKUP($C346,'1か月一覧'!$A:$AH,'2か月一覧'!R$1,FALSE)</f>
        <v>72622</v>
      </c>
      <c r="S346" s="1">
        <f>VLOOKUP($B346,'1か月一覧'!$A:$AH,'2か月一覧'!S$1,FALSE)+VLOOKUP($C346,'1か月一覧'!$A:$AH,'2か月一覧'!S$1,FALSE)</f>
        <v>72782</v>
      </c>
      <c r="T346" s="1">
        <f>VLOOKUP($B346,'1か月一覧'!$A:$AH,'2か月一覧'!T$1,FALSE)+VLOOKUP($C346,'1か月一覧'!$A:$AH,'2か月一覧'!T$1,FALSE)</f>
        <v>74022</v>
      </c>
      <c r="U346" s="1">
        <f>VLOOKUP($B346,'1か月一覧'!$A:$AH,'2か月一覧'!U$1,FALSE)+VLOOKUP($C346,'1か月一覧'!$A:$AH,'2か月一覧'!U$1,FALSE)</f>
        <v>74962</v>
      </c>
      <c r="V346" s="1">
        <f>VLOOKUP($B346,'1か月一覧'!$A:$AH,'2か月一覧'!V$1,FALSE)+VLOOKUP($C346,'1か月一覧'!$A:$AH,'2か月一覧'!V$1,FALSE)</f>
        <v>101922</v>
      </c>
      <c r="W346" s="1">
        <f>VLOOKUP($B346,'1か月一覧'!$A:$AH,'2か月一覧'!W$1,FALSE)+VLOOKUP($C346,'1か月一覧'!$A:$AH,'2か月一覧'!W$1,FALSE)</f>
        <v>103922</v>
      </c>
      <c r="X346" s="1">
        <f>VLOOKUP($B346,'1か月一覧'!$A:$AH,'2か月一覧'!X$1,FALSE)+VLOOKUP($C346,'1か月一覧'!$A:$AH,'2か月一覧'!X$1,FALSE)</f>
        <v>252922</v>
      </c>
      <c r="Y346" s="1">
        <f>VLOOKUP($B346,'1か月一覧'!$A:$AH,'2か月一覧'!Y$1,FALSE)+VLOOKUP($C346,'1か月一覧'!$A:$AH,'2か月一覧'!Y$1,FALSE)</f>
        <v>71280</v>
      </c>
      <c r="Z346" s="1">
        <f>VLOOKUP($B346,'1か月一覧'!$A:$AH,'2か月一覧'!Z$1,FALSE)+VLOOKUP($C346,'1か月一覧'!$A:$AH,'2か月一覧'!Z$1,FALSE)</f>
        <v>6906</v>
      </c>
      <c r="AA346" s="1">
        <f>VLOOKUP($B346,'1か月一覧'!$A:$AH,'2か月一覧'!AA$1,FALSE)+VLOOKUP($C346,'1か月一覧'!$A:$AH,'2か月一覧'!AA$1,FALSE)</f>
        <v>6906</v>
      </c>
      <c r="AB346" s="1">
        <f>VLOOKUP($B346,'1か月一覧'!$A:$AH,'2か月一覧'!AB$1,FALSE)+VLOOKUP($C346,'1か月一覧'!$A:$AH,'2か月一覧'!AB$1,FALSE)</f>
        <v>6906</v>
      </c>
      <c r="AC346" s="1">
        <f>VLOOKUP($B346,'1か月一覧'!$A:$AH,'2か月一覧'!AC$1,FALSE)+VLOOKUP($C346,'1か月一覧'!$A:$AH,'2か月一覧'!AC$1,FALSE)</f>
        <v>7262</v>
      </c>
      <c r="AD346" s="1">
        <f>VLOOKUP($B346,'1か月一覧'!$A:$AH,'2か月一覧'!AD$1,FALSE)+VLOOKUP($C346,'1か月一覧'!$A:$AH,'2か月一覧'!AD$1,FALSE)</f>
        <v>7278</v>
      </c>
      <c r="AE346" s="1">
        <f>VLOOKUP($B346,'1か月一覧'!$A:$AH,'2か月一覧'!AE$1,FALSE)+VLOOKUP($C346,'1か月一覧'!$A:$AH,'2か月一覧'!AE$1,FALSE)</f>
        <v>7402</v>
      </c>
      <c r="AF346" s="1">
        <f>VLOOKUP($B346,'1か月一覧'!$A:$AH,'2か月一覧'!AF$1,FALSE)+VLOOKUP($C346,'1か月一覧'!$A:$AH,'2か月一覧'!AF$1,FALSE)</f>
        <v>7496</v>
      </c>
      <c r="AG346" s="1">
        <f>VLOOKUP($B346,'1か月一覧'!$A:$AH,'2か月一覧'!AG$1,FALSE)+VLOOKUP($C346,'1か月一覧'!$A:$AH,'2か月一覧'!AG$1,FALSE)</f>
        <v>10192</v>
      </c>
      <c r="AH346" s="1">
        <f>VLOOKUP($B346,'1か月一覧'!$A:$AH,'2か月一覧'!AH$1,FALSE)+VLOOKUP($C346,'1か月一覧'!$A:$AH,'2か月一覧'!AH$1,FALSE)</f>
        <v>10392</v>
      </c>
      <c r="AI346" s="1">
        <f>VLOOKUP($B346,'1か月一覧'!$A:$AH,'2か月一覧'!AI$1,FALSE)+VLOOKUP($C346,'1か月一覧'!$A:$AH,'2か月一覧'!AI$1,FALSE)</f>
        <v>25292</v>
      </c>
      <c r="AJ346" s="1">
        <f>VLOOKUP($B346,'1か月一覧'!$A:$AH,'2か月一覧'!AJ$1,FALSE)+VLOOKUP($C346,'1か月一覧'!$A:$AH,'2か月一覧'!AJ$1,FALSE)</f>
        <v>7128</v>
      </c>
    </row>
    <row r="347" spans="1:36">
      <c r="A347" s="1">
        <v>343</v>
      </c>
      <c r="B347" s="1">
        <f t="shared" si="13"/>
        <v>172</v>
      </c>
      <c r="C347" s="1">
        <f t="shared" si="14"/>
        <v>171</v>
      </c>
      <c r="D347" s="1">
        <f>VLOOKUP($B347,'1か月一覧'!$A:$AH,'2か月一覧'!D$1,FALSE)+VLOOKUP($C347,'1か月一覧'!$A:$AH,'2か月一覧'!D$1,FALSE)</f>
        <v>76222</v>
      </c>
      <c r="E347" s="1">
        <f>VLOOKUP($B347,'1か月一覧'!$A:$AH,'2か月一覧'!E$1,FALSE)+VLOOKUP($C347,'1か月一覧'!$A:$AH,'2か月一覧'!E$1,FALSE)</f>
        <v>76222</v>
      </c>
      <c r="F347" s="1">
        <f>VLOOKUP($B347,'1か月一覧'!$A:$AH,'2か月一覧'!F$1,FALSE)+VLOOKUP($C347,'1か月一覧'!$A:$AH,'2か月一覧'!F$1,FALSE)</f>
        <v>76222</v>
      </c>
      <c r="G347" s="1">
        <f>VLOOKUP($B347,'1か月一覧'!$A:$AH,'2か月一覧'!G$1,FALSE)+VLOOKUP($C347,'1か月一覧'!$A:$AH,'2か月一覧'!G$1,FALSE)</f>
        <v>80121</v>
      </c>
      <c r="H347" s="1">
        <f>VLOOKUP($B347,'1か月一覧'!$A:$AH,'2か月一覧'!H$1,FALSE)+VLOOKUP($C347,'1か月一覧'!$A:$AH,'2か月一覧'!H$1,FALSE)</f>
        <v>80297</v>
      </c>
      <c r="I347" s="1">
        <f>VLOOKUP($B347,'1か月一覧'!$A:$AH,'2か月一覧'!I$1,FALSE)+VLOOKUP($C347,'1か月一覧'!$A:$AH,'2か月一覧'!I$1,FALSE)</f>
        <v>81661</v>
      </c>
      <c r="J347" s="1">
        <f>VLOOKUP($B347,'1か月一覧'!$A:$AH,'2か月一覧'!J$1,FALSE)+VLOOKUP($C347,'1か月一覧'!$A:$AH,'2か月一覧'!J$1,FALSE)</f>
        <v>82695</v>
      </c>
      <c r="K347" s="1">
        <f>VLOOKUP($B347,'1か月一覧'!$A:$AH,'2か月一覧'!K$1,FALSE)+VLOOKUP($C347,'1か月一覧'!$A:$AH,'2か月一覧'!K$1,FALSE)</f>
        <v>112351</v>
      </c>
      <c r="L347" s="1">
        <f>VLOOKUP($B347,'1か月一覧'!$A:$AH,'2か月一覧'!L$1,FALSE)+VLOOKUP($C347,'1か月一覧'!$A:$AH,'2か月一覧'!L$1,FALSE)</f>
        <v>114551</v>
      </c>
      <c r="M347" s="1">
        <f>VLOOKUP($B347,'1か月一覧'!$A:$AH,'2か月一覧'!M$1,FALSE)+VLOOKUP($C347,'1か月一覧'!$A:$AH,'2か月一覧'!M$1,FALSE)</f>
        <v>278451</v>
      </c>
      <c r="N347" s="1">
        <f>VLOOKUP($B347,'1か月一覧'!$A:$AH,'2か月一覧'!N$1,FALSE)+VLOOKUP($C347,'1か月一覧'!$A:$AH,'2か月一覧'!N$1,FALSE)</f>
        <v>78663</v>
      </c>
      <c r="O347" s="1">
        <f>VLOOKUP($B347,'1か月一覧'!$A:$AH,'2か月一覧'!O$1,FALSE)+VLOOKUP($C347,'1か月一覧'!$A:$AH,'2か月一覧'!O$1,FALSE)</f>
        <v>69294</v>
      </c>
      <c r="P347" s="1">
        <f>VLOOKUP($B347,'1か月一覧'!$A:$AH,'2か月一覧'!P$1,FALSE)+VLOOKUP($C347,'1か月一覧'!$A:$AH,'2か月一覧'!P$1,FALSE)</f>
        <v>69294</v>
      </c>
      <c r="Q347" s="1">
        <f>VLOOKUP($B347,'1か月一覧'!$A:$AH,'2か月一覧'!Q$1,FALSE)+VLOOKUP($C347,'1か月一覧'!$A:$AH,'2か月一覧'!Q$1,FALSE)</f>
        <v>69294</v>
      </c>
      <c r="R347" s="1">
        <f>VLOOKUP($B347,'1か月一覧'!$A:$AH,'2か月一覧'!R$1,FALSE)+VLOOKUP($C347,'1か月一覧'!$A:$AH,'2か月一覧'!R$1,FALSE)</f>
        <v>72838</v>
      </c>
      <c r="S347" s="1">
        <f>VLOOKUP($B347,'1か月一覧'!$A:$AH,'2か月一覧'!S$1,FALSE)+VLOOKUP($C347,'1か月一覧'!$A:$AH,'2か月一覧'!S$1,FALSE)</f>
        <v>72998</v>
      </c>
      <c r="T347" s="1">
        <f>VLOOKUP($B347,'1か月一覧'!$A:$AH,'2か月一覧'!T$1,FALSE)+VLOOKUP($C347,'1か月一覧'!$A:$AH,'2か月一覧'!T$1,FALSE)</f>
        <v>74238</v>
      </c>
      <c r="U347" s="1">
        <f>VLOOKUP($B347,'1か月一覧'!$A:$AH,'2か月一覧'!U$1,FALSE)+VLOOKUP($C347,'1か月一覧'!$A:$AH,'2か月一覧'!U$1,FALSE)</f>
        <v>75178</v>
      </c>
      <c r="V347" s="1">
        <f>VLOOKUP($B347,'1か月一覧'!$A:$AH,'2か月一覧'!V$1,FALSE)+VLOOKUP($C347,'1か月一覧'!$A:$AH,'2か月一覧'!V$1,FALSE)</f>
        <v>102138</v>
      </c>
      <c r="W347" s="1">
        <f>VLOOKUP($B347,'1か月一覧'!$A:$AH,'2か月一覧'!W$1,FALSE)+VLOOKUP($C347,'1か月一覧'!$A:$AH,'2か月一覧'!W$1,FALSE)</f>
        <v>104138</v>
      </c>
      <c r="X347" s="1">
        <f>VLOOKUP($B347,'1か月一覧'!$A:$AH,'2か月一覧'!X$1,FALSE)+VLOOKUP($C347,'1か月一覧'!$A:$AH,'2か月一覧'!X$1,FALSE)</f>
        <v>253138</v>
      </c>
      <c r="Y347" s="1">
        <f>VLOOKUP($B347,'1か月一覧'!$A:$AH,'2か月一覧'!Y$1,FALSE)+VLOOKUP($C347,'1か月一覧'!$A:$AH,'2か月一覧'!Y$1,FALSE)</f>
        <v>71512</v>
      </c>
      <c r="Z347" s="1">
        <f>VLOOKUP($B347,'1か月一覧'!$A:$AH,'2か月一覧'!Z$1,FALSE)+VLOOKUP($C347,'1か月一覧'!$A:$AH,'2か月一覧'!Z$1,FALSE)</f>
        <v>6928</v>
      </c>
      <c r="AA347" s="1">
        <f>VLOOKUP($B347,'1か月一覧'!$A:$AH,'2か月一覧'!AA$1,FALSE)+VLOOKUP($C347,'1か月一覧'!$A:$AH,'2か月一覧'!AA$1,FALSE)</f>
        <v>6928</v>
      </c>
      <c r="AB347" s="1">
        <f>VLOOKUP($B347,'1か月一覧'!$A:$AH,'2か月一覧'!AB$1,FALSE)+VLOOKUP($C347,'1か月一覧'!$A:$AH,'2か月一覧'!AB$1,FALSE)</f>
        <v>6928</v>
      </c>
      <c r="AC347" s="1">
        <f>VLOOKUP($B347,'1か月一覧'!$A:$AH,'2か月一覧'!AC$1,FALSE)+VLOOKUP($C347,'1か月一覧'!$A:$AH,'2か月一覧'!AC$1,FALSE)</f>
        <v>7283</v>
      </c>
      <c r="AD347" s="1">
        <f>VLOOKUP($B347,'1か月一覧'!$A:$AH,'2か月一覧'!AD$1,FALSE)+VLOOKUP($C347,'1か月一覧'!$A:$AH,'2か月一覧'!AD$1,FALSE)</f>
        <v>7299</v>
      </c>
      <c r="AE347" s="1">
        <f>VLOOKUP($B347,'1か月一覧'!$A:$AH,'2か月一覧'!AE$1,FALSE)+VLOOKUP($C347,'1か月一覧'!$A:$AH,'2か月一覧'!AE$1,FALSE)</f>
        <v>7423</v>
      </c>
      <c r="AF347" s="1">
        <f>VLOOKUP($B347,'1か月一覧'!$A:$AH,'2か月一覧'!AF$1,FALSE)+VLOOKUP($C347,'1か月一覧'!$A:$AH,'2か月一覧'!AF$1,FALSE)</f>
        <v>7517</v>
      </c>
      <c r="AG347" s="1">
        <f>VLOOKUP($B347,'1か月一覧'!$A:$AH,'2か月一覧'!AG$1,FALSE)+VLOOKUP($C347,'1か月一覧'!$A:$AH,'2か月一覧'!AG$1,FALSE)</f>
        <v>10213</v>
      </c>
      <c r="AH347" s="1">
        <f>VLOOKUP($B347,'1か月一覧'!$A:$AH,'2か月一覧'!AH$1,FALSE)+VLOOKUP($C347,'1か月一覧'!$A:$AH,'2か月一覧'!AH$1,FALSE)</f>
        <v>10413</v>
      </c>
      <c r="AI347" s="1">
        <f>VLOOKUP($B347,'1か月一覧'!$A:$AH,'2か月一覧'!AI$1,FALSE)+VLOOKUP($C347,'1か月一覧'!$A:$AH,'2か月一覧'!AI$1,FALSE)</f>
        <v>25313</v>
      </c>
      <c r="AJ347" s="1">
        <f>VLOOKUP($B347,'1か月一覧'!$A:$AH,'2か月一覧'!AJ$1,FALSE)+VLOOKUP($C347,'1か月一覧'!$A:$AH,'2か月一覧'!AJ$1,FALSE)</f>
        <v>7151</v>
      </c>
    </row>
    <row r="348" spans="1:36">
      <c r="A348" s="1">
        <v>344</v>
      </c>
      <c r="B348" s="1">
        <f t="shared" si="13"/>
        <v>172</v>
      </c>
      <c r="C348" s="1">
        <f t="shared" si="14"/>
        <v>172</v>
      </c>
      <c r="D348" s="1">
        <f>VLOOKUP($B348,'1か月一覧'!$A:$AH,'2か月一覧'!D$1,FALSE)+VLOOKUP($C348,'1か月一覧'!$A:$AH,'2か月一覧'!D$1,FALSE)</f>
        <v>76460</v>
      </c>
      <c r="E348" s="1">
        <f>VLOOKUP($B348,'1か月一覧'!$A:$AH,'2か月一覧'!E$1,FALSE)+VLOOKUP($C348,'1か月一覧'!$A:$AH,'2か月一覧'!E$1,FALSE)</f>
        <v>76460</v>
      </c>
      <c r="F348" s="1">
        <f>VLOOKUP($B348,'1か月一覧'!$A:$AH,'2か月一覧'!F$1,FALSE)+VLOOKUP($C348,'1か月一覧'!$A:$AH,'2か月一覧'!F$1,FALSE)</f>
        <v>76460</v>
      </c>
      <c r="G348" s="1">
        <f>VLOOKUP($B348,'1か月一覧'!$A:$AH,'2か月一覧'!G$1,FALSE)+VLOOKUP($C348,'1か月一覧'!$A:$AH,'2か月一覧'!G$1,FALSE)</f>
        <v>80358</v>
      </c>
      <c r="H348" s="1">
        <f>VLOOKUP($B348,'1か月一覧'!$A:$AH,'2か月一覧'!H$1,FALSE)+VLOOKUP($C348,'1か月一覧'!$A:$AH,'2か月一覧'!H$1,FALSE)</f>
        <v>80534</v>
      </c>
      <c r="I348" s="1">
        <f>VLOOKUP($B348,'1か月一覧'!$A:$AH,'2か月一覧'!I$1,FALSE)+VLOOKUP($C348,'1か月一覧'!$A:$AH,'2か月一覧'!I$1,FALSE)</f>
        <v>81898</v>
      </c>
      <c r="J348" s="1">
        <f>VLOOKUP($B348,'1か月一覧'!$A:$AH,'2か月一覧'!J$1,FALSE)+VLOOKUP($C348,'1か月一覧'!$A:$AH,'2か月一覧'!J$1,FALSE)</f>
        <v>82932</v>
      </c>
      <c r="K348" s="1">
        <f>VLOOKUP($B348,'1か月一覧'!$A:$AH,'2か月一覧'!K$1,FALSE)+VLOOKUP($C348,'1か月一覧'!$A:$AH,'2か月一覧'!K$1,FALSE)</f>
        <v>112588</v>
      </c>
      <c r="L348" s="1">
        <f>VLOOKUP($B348,'1か月一覧'!$A:$AH,'2か月一覧'!L$1,FALSE)+VLOOKUP($C348,'1か月一覧'!$A:$AH,'2か月一覧'!L$1,FALSE)</f>
        <v>114788</v>
      </c>
      <c r="M348" s="1">
        <f>VLOOKUP($B348,'1か月一覧'!$A:$AH,'2か月一覧'!M$1,FALSE)+VLOOKUP($C348,'1か月一覧'!$A:$AH,'2か月一覧'!M$1,FALSE)</f>
        <v>278688</v>
      </c>
      <c r="N348" s="1">
        <f>VLOOKUP($B348,'1か月一覧'!$A:$AH,'2か月一覧'!N$1,FALSE)+VLOOKUP($C348,'1か月一覧'!$A:$AH,'2か月一覧'!N$1,FALSE)</f>
        <v>78918</v>
      </c>
      <c r="O348" s="1">
        <f>VLOOKUP($B348,'1か月一覧'!$A:$AH,'2か月一覧'!O$1,FALSE)+VLOOKUP($C348,'1か月一覧'!$A:$AH,'2か月一覧'!O$1,FALSE)</f>
        <v>69510</v>
      </c>
      <c r="P348" s="1">
        <f>VLOOKUP($B348,'1か月一覧'!$A:$AH,'2か月一覧'!P$1,FALSE)+VLOOKUP($C348,'1か月一覧'!$A:$AH,'2か月一覧'!P$1,FALSE)</f>
        <v>69510</v>
      </c>
      <c r="Q348" s="1">
        <f>VLOOKUP($B348,'1か月一覧'!$A:$AH,'2か月一覧'!Q$1,FALSE)+VLOOKUP($C348,'1か月一覧'!$A:$AH,'2か月一覧'!Q$1,FALSE)</f>
        <v>69510</v>
      </c>
      <c r="R348" s="1">
        <f>VLOOKUP($B348,'1か月一覧'!$A:$AH,'2か月一覧'!R$1,FALSE)+VLOOKUP($C348,'1か月一覧'!$A:$AH,'2か月一覧'!R$1,FALSE)</f>
        <v>73054</v>
      </c>
      <c r="S348" s="1">
        <f>VLOOKUP($B348,'1か月一覧'!$A:$AH,'2か月一覧'!S$1,FALSE)+VLOOKUP($C348,'1か月一覧'!$A:$AH,'2か月一覧'!S$1,FALSE)</f>
        <v>73214</v>
      </c>
      <c r="T348" s="1">
        <f>VLOOKUP($B348,'1か月一覧'!$A:$AH,'2か月一覧'!T$1,FALSE)+VLOOKUP($C348,'1か月一覧'!$A:$AH,'2か月一覧'!T$1,FALSE)</f>
        <v>74454</v>
      </c>
      <c r="U348" s="1">
        <f>VLOOKUP($B348,'1か月一覧'!$A:$AH,'2か月一覧'!U$1,FALSE)+VLOOKUP($C348,'1か月一覧'!$A:$AH,'2か月一覧'!U$1,FALSE)</f>
        <v>75394</v>
      </c>
      <c r="V348" s="1">
        <f>VLOOKUP($B348,'1か月一覧'!$A:$AH,'2か月一覧'!V$1,FALSE)+VLOOKUP($C348,'1か月一覧'!$A:$AH,'2か月一覧'!V$1,FALSE)</f>
        <v>102354</v>
      </c>
      <c r="W348" s="1">
        <f>VLOOKUP($B348,'1か月一覧'!$A:$AH,'2か月一覧'!W$1,FALSE)+VLOOKUP($C348,'1か月一覧'!$A:$AH,'2か月一覧'!W$1,FALSE)</f>
        <v>104354</v>
      </c>
      <c r="X348" s="1">
        <f>VLOOKUP($B348,'1か月一覧'!$A:$AH,'2か月一覧'!X$1,FALSE)+VLOOKUP($C348,'1か月一覧'!$A:$AH,'2か月一覧'!X$1,FALSE)</f>
        <v>253354</v>
      </c>
      <c r="Y348" s="1">
        <f>VLOOKUP($B348,'1か月一覧'!$A:$AH,'2か月一覧'!Y$1,FALSE)+VLOOKUP($C348,'1か月一覧'!$A:$AH,'2か月一覧'!Y$1,FALSE)</f>
        <v>71744</v>
      </c>
      <c r="Z348" s="1">
        <f>VLOOKUP($B348,'1か月一覧'!$A:$AH,'2か月一覧'!Z$1,FALSE)+VLOOKUP($C348,'1か月一覧'!$A:$AH,'2か月一覧'!Z$1,FALSE)</f>
        <v>6950</v>
      </c>
      <c r="AA348" s="1">
        <f>VLOOKUP($B348,'1か月一覧'!$A:$AH,'2か月一覧'!AA$1,FALSE)+VLOOKUP($C348,'1か月一覧'!$A:$AH,'2か月一覧'!AA$1,FALSE)</f>
        <v>6950</v>
      </c>
      <c r="AB348" s="1">
        <f>VLOOKUP($B348,'1か月一覧'!$A:$AH,'2か月一覧'!AB$1,FALSE)+VLOOKUP($C348,'1か月一覧'!$A:$AH,'2か月一覧'!AB$1,FALSE)</f>
        <v>6950</v>
      </c>
      <c r="AC348" s="1">
        <f>VLOOKUP($B348,'1か月一覧'!$A:$AH,'2か月一覧'!AC$1,FALSE)+VLOOKUP($C348,'1か月一覧'!$A:$AH,'2か月一覧'!AC$1,FALSE)</f>
        <v>7304</v>
      </c>
      <c r="AD348" s="1">
        <f>VLOOKUP($B348,'1か月一覧'!$A:$AH,'2か月一覧'!AD$1,FALSE)+VLOOKUP($C348,'1か月一覧'!$A:$AH,'2か月一覧'!AD$1,FALSE)</f>
        <v>7320</v>
      </c>
      <c r="AE348" s="1">
        <f>VLOOKUP($B348,'1か月一覧'!$A:$AH,'2か月一覧'!AE$1,FALSE)+VLOOKUP($C348,'1か月一覧'!$A:$AH,'2か月一覧'!AE$1,FALSE)</f>
        <v>7444</v>
      </c>
      <c r="AF348" s="1">
        <f>VLOOKUP($B348,'1か月一覧'!$A:$AH,'2か月一覧'!AF$1,FALSE)+VLOOKUP($C348,'1か月一覧'!$A:$AH,'2か月一覧'!AF$1,FALSE)</f>
        <v>7538</v>
      </c>
      <c r="AG348" s="1">
        <f>VLOOKUP($B348,'1か月一覧'!$A:$AH,'2か月一覧'!AG$1,FALSE)+VLOOKUP($C348,'1か月一覧'!$A:$AH,'2か月一覧'!AG$1,FALSE)</f>
        <v>10234</v>
      </c>
      <c r="AH348" s="1">
        <f>VLOOKUP($B348,'1か月一覧'!$A:$AH,'2か月一覧'!AH$1,FALSE)+VLOOKUP($C348,'1か月一覧'!$A:$AH,'2か月一覧'!AH$1,FALSE)</f>
        <v>10434</v>
      </c>
      <c r="AI348" s="1">
        <f>VLOOKUP($B348,'1か月一覧'!$A:$AH,'2か月一覧'!AI$1,FALSE)+VLOOKUP($C348,'1か月一覧'!$A:$AH,'2か月一覧'!AI$1,FALSE)</f>
        <v>25334</v>
      </c>
      <c r="AJ348" s="1">
        <f>VLOOKUP($B348,'1か月一覧'!$A:$AH,'2か月一覧'!AJ$1,FALSE)+VLOOKUP($C348,'1か月一覧'!$A:$AH,'2か月一覧'!AJ$1,FALSE)</f>
        <v>7174</v>
      </c>
    </row>
    <row r="349" spans="1:36">
      <c r="A349" s="1">
        <v>345</v>
      </c>
      <c r="B349" s="1">
        <f t="shared" si="13"/>
        <v>173</v>
      </c>
      <c r="C349" s="1">
        <f t="shared" si="14"/>
        <v>172</v>
      </c>
      <c r="D349" s="1">
        <f>VLOOKUP($B349,'1か月一覧'!$A:$AH,'2か月一覧'!D$1,FALSE)+VLOOKUP($C349,'1か月一覧'!$A:$AH,'2か月一覧'!D$1,FALSE)</f>
        <v>76698</v>
      </c>
      <c r="E349" s="1">
        <f>VLOOKUP($B349,'1か月一覧'!$A:$AH,'2か月一覧'!E$1,FALSE)+VLOOKUP($C349,'1か月一覧'!$A:$AH,'2か月一覧'!E$1,FALSE)</f>
        <v>76698</v>
      </c>
      <c r="F349" s="1">
        <f>VLOOKUP($B349,'1か月一覧'!$A:$AH,'2か月一覧'!F$1,FALSE)+VLOOKUP($C349,'1か月一覧'!$A:$AH,'2か月一覧'!F$1,FALSE)</f>
        <v>76698</v>
      </c>
      <c r="G349" s="1">
        <f>VLOOKUP($B349,'1か月一覧'!$A:$AH,'2か月一覧'!G$1,FALSE)+VLOOKUP($C349,'1か月一覧'!$A:$AH,'2か月一覧'!G$1,FALSE)</f>
        <v>80596</v>
      </c>
      <c r="H349" s="1">
        <f>VLOOKUP($B349,'1か月一覧'!$A:$AH,'2か月一覧'!H$1,FALSE)+VLOOKUP($C349,'1か月一覧'!$A:$AH,'2か月一覧'!H$1,FALSE)</f>
        <v>80772</v>
      </c>
      <c r="I349" s="1">
        <f>VLOOKUP($B349,'1か月一覧'!$A:$AH,'2か月一覧'!I$1,FALSE)+VLOOKUP($C349,'1か月一覧'!$A:$AH,'2か月一覧'!I$1,FALSE)</f>
        <v>82136</v>
      </c>
      <c r="J349" s="1">
        <f>VLOOKUP($B349,'1か月一覧'!$A:$AH,'2か月一覧'!J$1,FALSE)+VLOOKUP($C349,'1か月一覧'!$A:$AH,'2か月一覧'!J$1,FALSE)</f>
        <v>83170</v>
      </c>
      <c r="K349" s="1">
        <f>VLOOKUP($B349,'1か月一覧'!$A:$AH,'2か月一覧'!K$1,FALSE)+VLOOKUP($C349,'1か月一覧'!$A:$AH,'2か月一覧'!K$1,FALSE)</f>
        <v>112826</v>
      </c>
      <c r="L349" s="1">
        <f>VLOOKUP($B349,'1か月一覧'!$A:$AH,'2か月一覧'!L$1,FALSE)+VLOOKUP($C349,'1か月一覧'!$A:$AH,'2か月一覧'!L$1,FALSE)</f>
        <v>115026</v>
      </c>
      <c r="M349" s="1">
        <f>VLOOKUP($B349,'1か月一覧'!$A:$AH,'2か月一覧'!M$1,FALSE)+VLOOKUP($C349,'1か月一覧'!$A:$AH,'2か月一覧'!M$1,FALSE)</f>
        <v>278926</v>
      </c>
      <c r="N349" s="1">
        <f>VLOOKUP($B349,'1か月一覧'!$A:$AH,'2か月一覧'!N$1,FALSE)+VLOOKUP($C349,'1か月一覧'!$A:$AH,'2か月一覧'!N$1,FALSE)</f>
        <v>79173</v>
      </c>
      <c r="O349" s="1">
        <f>VLOOKUP($B349,'1か月一覧'!$A:$AH,'2か月一覧'!O$1,FALSE)+VLOOKUP($C349,'1か月一覧'!$A:$AH,'2か月一覧'!O$1,FALSE)</f>
        <v>69726</v>
      </c>
      <c r="P349" s="1">
        <f>VLOOKUP($B349,'1か月一覧'!$A:$AH,'2か月一覧'!P$1,FALSE)+VLOOKUP($C349,'1か月一覧'!$A:$AH,'2か月一覧'!P$1,FALSE)</f>
        <v>69726</v>
      </c>
      <c r="Q349" s="1">
        <f>VLOOKUP($B349,'1か月一覧'!$A:$AH,'2か月一覧'!Q$1,FALSE)+VLOOKUP($C349,'1か月一覧'!$A:$AH,'2か月一覧'!Q$1,FALSE)</f>
        <v>69726</v>
      </c>
      <c r="R349" s="1">
        <f>VLOOKUP($B349,'1か月一覧'!$A:$AH,'2か月一覧'!R$1,FALSE)+VLOOKUP($C349,'1か月一覧'!$A:$AH,'2か月一覧'!R$1,FALSE)</f>
        <v>73270</v>
      </c>
      <c r="S349" s="1">
        <f>VLOOKUP($B349,'1か月一覧'!$A:$AH,'2か月一覧'!S$1,FALSE)+VLOOKUP($C349,'1か月一覧'!$A:$AH,'2か月一覧'!S$1,FALSE)</f>
        <v>73430</v>
      </c>
      <c r="T349" s="1">
        <f>VLOOKUP($B349,'1か月一覧'!$A:$AH,'2か月一覧'!T$1,FALSE)+VLOOKUP($C349,'1か月一覧'!$A:$AH,'2か月一覧'!T$1,FALSE)</f>
        <v>74670</v>
      </c>
      <c r="U349" s="1">
        <f>VLOOKUP($B349,'1か月一覧'!$A:$AH,'2か月一覧'!U$1,FALSE)+VLOOKUP($C349,'1か月一覧'!$A:$AH,'2か月一覧'!U$1,FALSE)</f>
        <v>75610</v>
      </c>
      <c r="V349" s="1">
        <f>VLOOKUP($B349,'1か月一覧'!$A:$AH,'2か月一覧'!V$1,FALSE)+VLOOKUP($C349,'1か月一覧'!$A:$AH,'2か月一覧'!V$1,FALSE)</f>
        <v>102570</v>
      </c>
      <c r="W349" s="1">
        <f>VLOOKUP($B349,'1か月一覧'!$A:$AH,'2か月一覧'!W$1,FALSE)+VLOOKUP($C349,'1か月一覧'!$A:$AH,'2か月一覧'!W$1,FALSE)</f>
        <v>104570</v>
      </c>
      <c r="X349" s="1">
        <f>VLOOKUP($B349,'1か月一覧'!$A:$AH,'2か月一覧'!X$1,FALSE)+VLOOKUP($C349,'1か月一覧'!$A:$AH,'2か月一覧'!X$1,FALSE)</f>
        <v>253570</v>
      </c>
      <c r="Y349" s="1">
        <f>VLOOKUP($B349,'1か月一覧'!$A:$AH,'2か月一覧'!Y$1,FALSE)+VLOOKUP($C349,'1か月一覧'!$A:$AH,'2か月一覧'!Y$1,FALSE)</f>
        <v>71976</v>
      </c>
      <c r="Z349" s="1">
        <f>VLOOKUP($B349,'1か月一覧'!$A:$AH,'2か月一覧'!Z$1,FALSE)+VLOOKUP($C349,'1か月一覧'!$A:$AH,'2か月一覧'!Z$1,FALSE)</f>
        <v>6972</v>
      </c>
      <c r="AA349" s="1">
        <f>VLOOKUP($B349,'1か月一覧'!$A:$AH,'2か月一覧'!AA$1,FALSE)+VLOOKUP($C349,'1か月一覧'!$A:$AH,'2か月一覧'!AA$1,FALSE)</f>
        <v>6972</v>
      </c>
      <c r="AB349" s="1">
        <f>VLOOKUP($B349,'1か月一覧'!$A:$AH,'2か月一覧'!AB$1,FALSE)+VLOOKUP($C349,'1か月一覧'!$A:$AH,'2か月一覧'!AB$1,FALSE)</f>
        <v>6972</v>
      </c>
      <c r="AC349" s="1">
        <f>VLOOKUP($B349,'1か月一覧'!$A:$AH,'2か月一覧'!AC$1,FALSE)+VLOOKUP($C349,'1か月一覧'!$A:$AH,'2か月一覧'!AC$1,FALSE)</f>
        <v>7326</v>
      </c>
      <c r="AD349" s="1">
        <f>VLOOKUP($B349,'1か月一覧'!$A:$AH,'2か月一覧'!AD$1,FALSE)+VLOOKUP($C349,'1か月一覧'!$A:$AH,'2か月一覧'!AD$1,FALSE)</f>
        <v>7342</v>
      </c>
      <c r="AE349" s="1">
        <f>VLOOKUP($B349,'1か月一覧'!$A:$AH,'2か月一覧'!AE$1,FALSE)+VLOOKUP($C349,'1か月一覧'!$A:$AH,'2か月一覧'!AE$1,FALSE)</f>
        <v>7466</v>
      </c>
      <c r="AF349" s="1">
        <f>VLOOKUP($B349,'1か月一覧'!$A:$AH,'2か月一覧'!AF$1,FALSE)+VLOOKUP($C349,'1か月一覧'!$A:$AH,'2か月一覧'!AF$1,FALSE)</f>
        <v>7560</v>
      </c>
      <c r="AG349" s="1">
        <f>VLOOKUP($B349,'1か月一覧'!$A:$AH,'2か月一覧'!AG$1,FALSE)+VLOOKUP($C349,'1か月一覧'!$A:$AH,'2か月一覧'!AG$1,FALSE)</f>
        <v>10256</v>
      </c>
      <c r="AH349" s="1">
        <f>VLOOKUP($B349,'1か月一覧'!$A:$AH,'2か月一覧'!AH$1,FALSE)+VLOOKUP($C349,'1か月一覧'!$A:$AH,'2か月一覧'!AH$1,FALSE)</f>
        <v>10456</v>
      </c>
      <c r="AI349" s="1">
        <f>VLOOKUP($B349,'1か月一覧'!$A:$AH,'2か月一覧'!AI$1,FALSE)+VLOOKUP($C349,'1か月一覧'!$A:$AH,'2か月一覧'!AI$1,FALSE)</f>
        <v>25356</v>
      </c>
      <c r="AJ349" s="1">
        <f>VLOOKUP($B349,'1か月一覧'!$A:$AH,'2か月一覧'!AJ$1,FALSE)+VLOOKUP($C349,'1か月一覧'!$A:$AH,'2か月一覧'!AJ$1,FALSE)</f>
        <v>7197</v>
      </c>
    </row>
    <row r="350" spans="1:36">
      <c r="A350" s="1">
        <v>346</v>
      </c>
      <c r="B350" s="1">
        <f t="shared" si="13"/>
        <v>173</v>
      </c>
      <c r="C350" s="1">
        <f t="shared" si="14"/>
        <v>173</v>
      </c>
      <c r="D350" s="1">
        <f>VLOOKUP($B350,'1か月一覧'!$A:$AH,'2か月一覧'!D$1,FALSE)+VLOOKUP($C350,'1か月一覧'!$A:$AH,'2か月一覧'!D$1,FALSE)</f>
        <v>76936</v>
      </c>
      <c r="E350" s="1">
        <f>VLOOKUP($B350,'1か月一覧'!$A:$AH,'2か月一覧'!E$1,FALSE)+VLOOKUP($C350,'1か月一覧'!$A:$AH,'2か月一覧'!E$1,FALSE)</f>
        <v>76936</v>
      </c>
      <c r="F350" s="1">
        <f>VLOOKUP($B350,'1か月一覧'!$A:$AH,'2か月一覧'!F$1,FALSE)+VLOOKUP($C350,'1か月一覧'!$A:$AH,'2か月一覧'!F$1,FALSE)</f>
        <v>76936</v>
      </c>
      <c r="G350" s="1">
        <f>VLOOKUP($B350,'1か月一覧'!$A:$AH,'2か月一覧'!G$1,FALSE)+VLOOKUP($C350,'1か月一覧'!$A:$AH,'2か月一覧'!G$1,FALSE)</f>
        <v>80834</v>
      </c>
      <c r="H350" s="1">
        <f>VLOOKUP($B350,'1か月一覧'!$A:$AH,'2か月一覧'!H$1,FALSE)+VLOOKUP($C350,'1か月一覧'!$A:$AH,'2か月一覧'!H$1,FALSE)</f>
        <v>81010</v>
      </c>
      <c r="I350" s="1">
        <f>VLOOKUP($B350,'1か月一覧'!$A:$AH,'2か月一覧'!I$1,FALSE)+VLOOKUP($C350,'1か月一覧'!$A:$AH,'2か月一覧'!I$1,FALSE)</f>
        <v>82374</v>
      </c>
      <c r="J350" s="1">
        <f>VLOOKUP($B350,'1か月一覧'!$A:$AH,'2か月一覧'!J$1,FALSE)+VLOOKUP($C350,'1か月一覧'!$A:$AH,'2か月一覧'!J$1,FALSE)</f>
        <v>83408</v>
      </c>
      <c r="K350" s="1">
        <f>VLOOKUP($B350,'1か月一覧'!$A:$AH,'2か月一覧'!K$1,FALSE)+VLOOKUP($C350,'1か月一覧'!$A:$AH,'2か月一覧'!K$1,FALSE)</f>
        <v>113064</v>
      </c>
      <c r="L350" s="1">
        <f>VLOOKUP($B350,'1か月一覧'!$A:$AH,'2か月一覧'!L$1,FALSE)+VLOOKUP($C350,'1か月一覧'!$A:$AH,'2か月一覧'!L$1,FALSE)</f>
        <v>115264</v>
      </c>
      <c r="M350" s="1">
        <f>VLOOKUP($B350,'1か月一覧'!$A:$AH,'2か月一覧'!M$1,FALSE)+VLOOKUP($C350,'1か月一覧'!$A:$AH,'2か月一覧'!M$1,FALSE)</f>
        <v>279164</v>
      </c>
      <c r="N350" s="1">
        <f>VLOOKUP($B350,'1か月一覧'!$A:$AH,'2か月一覧'!N$1,FALSE)+VLOOKUP($C350,'1か月一覧'!$A:$AH,'2か月一覧'!N$1,FALSE)</f>
        <v>79428</v>
      </c>
      <c r="O350" s="1">
        <f>VLOOKUP($B350,'1か月一覧'!$A:$AH,'2か月一覧'!O$1,FALSE)+VLOOKUP($C350,'1か月一覧'!$A:$AH,'2か月一覧'!O$1,FALSE)</f>
        <v>69942</v>
      </c>
      <c r="P350" s="1">
        <f>VLOOKUP($B350,'1か月一覧'!$A:$AH,'2か月一覧'!P$1,FALSE)+VLOOKUP($C350,'1か月一覧'!$A:$AH,'2か月一覧'!P$1,FALSE)</f>
        <v>69942</v>
      </c>
      <c r="Q350" s="1">
        <f>VLOOKUP($B350,'1か月一覧'!$A:$AH,'2か月一覧'!Q$1,FALSE)+VLOOKUP($C350,'1か月一覧'!$A:$AH,'2か月一覧'!Q$1,FALSE)</f>
        <v>69942</v>
      </c>
      <c r="R350" s="1">
        <f>VLOOKUP($B350,'1か月一覧'!$A:$AH,'2か月一覧'!R$1,FALSE)+VLOOKUP($C350,'1か月一覧'!$A:$AH,'2か月一覧'!R$1,FALSE)</f>
        <v>73486</v>
      </c>
      <c r="S350" s="1">
        <f>VLOOKUP($B350,'1か月一覧'!$A:$AH,'2か月一覧'!S$1,FALSE)+VLOOKUP($C350,'1か月一覧'!$A:$AH,'2か月一覧'!S$1,FALSE)</f>
        <v>73646</v>
      </c>
      <c r="T350" s="1">
        <f>VLOOKUP($B350,'1か月一覧'!$A:$AH,'2か月一覧'!T$1,FALSE)+VLOOKUP($C350,'1か月一覧'!$A:$AH,'2か月一覧'!T$1,FALSE)</f>
        <v>74886</v>
      </c>
      <c r="U350" s="1">
        <f>VLOOKUP($B350,'1か月一覧'!$A:$AH,'2か月一覧'!U$1,FALSE)+VLOOKUP($C350,'1か月一覧'!$A:$AH,'2か月一覧'!U$1,FALSE)</f>
        <v>75826</v>
      </c>
      <c r="V350" s="1">
        <f>VLOOKUP($B350,'1か月一覧'!$A:$AH,'2か月一覧'!V$1,FALSE)+VLOOKUP($C350,'1か月一覧'!$A:$AH,'2か月一覧'!V$1,FALSE)</f>
        <v>102786</v>
      </c>
      <c r="W350" s="1">
        <f>VLOOKUP($B350,'1か月一覧'!$A:$AH,'2か月一覧'!W$1,FALSE)+VLOOKUP($C350,'1か月一覧'!$A:$AH,'2か月一覧'!W$1,FALSE)</f>
        <v>104786</v>
      </c>
      <c r="X350" s="1">
        <f>VLOOKUP($B350,'1か月一覧'!$A:$AH,'2か月一覧'!X$1,FALSE)+VLOOKUP($C350,'1か月一覧'!$A:$AH,'2か月一覧'!X$1,FALSE)</f>
        <v>253786</v>
      </c>
      <c r="Y350" s="1">
        <f>VLOOKUP($B350,'1か月一覧'!$A:$AH,'2か月一覧'!Y$1,FALSE)+VLOOKUP($C350,'1か月一覧'!$A:$AH,'2か月一覧'!Y$1,FALSE)</f>
        <v>72208</v>
      </c>
      <c r="Z350" s="1">
        <f>VLOOKUP($B350,'1か月一覧'!$A:$AH,'2か月一覧'!Z$1,FALSE)+VLOOKUP($C350,'1か月一覧'!$A:$AH,'2か月一覧'!Z$1,FALSE)</f>
        <v>6994</v>
      </c>
      <c r="AA350" s="1">
        <f>VLOOKUP($B350,'1か月一覧'!$A:$AH,'2か月一覧'!AA$1,FALSE)+VLOOKUP($C350,'1か月一覧'!$A:$AH,'2か月一覧'!AA$1,FALSE)</f>
        <v>6994</v>
      </c>
      <c r="AB350" s="1">
        <f>VLOOKUP($B350,'1か月一覧'!$A:$AH,'2か月一覧'!AB$1,FALSE)+VLOOKUP($C350,'1か月一覧'!$A:$AH,'2か月一覧'!AB$1,FALSE)</f>
        <v>6994</v>
      </c>
      <c r="AC350" s="1">
        <f>VLOOKUP($B350,'1か月一覧'!$A:$AH,'2か月一覧'!AC$1,FALSE)+VLOOKUP($C350,'1か月一覧'!$A:$AH,'2か月一覧'!AC$1,FALSE)</f>
        <v>7348</v>
      </c>
      <c r="AD350" s="1">
        <f>VLOOKUP($B350,'1か月一覧'!$A:$AH,'2か月一覧'!AD$1,FALSE)+VLOOKUP($C350,'1か月一覧'!$A:$AH,'2か月一覧'!AD$1,FALSE)</f>
        <v>7364</v>
      </c>
      <c r="AE350" s="1">
        <f>VLOOKUP($B350,'1か月一覧'!$A:$AH,'2か月一覧'!AE$1,FALSE)+VLOOKUP($C350,'1か月一覧'!$A:$AH,'2か月一覧'!AE$1,FALSE)</f>
        <v>7488</v>
      </c>
      <c r="AF350" s="1">
        <f>VLOOKUP($B350,'1か月一覧'!$A:$AH,'2か月一覧'!AF$1,FALSE)+VLOOKUP($C350,'1か月一覧'!$A:$AH,'2か月一覧'!AF$1,FALSE)</f>
        <v>7582</v>
      </c>
      <c r="AG350" s="1">
        <f>VLOOKUP($B350,'1か月一覧'!$A:$AH,'2か月一覧'!AG$1,FALSE)+VLOOKUP($C350,'1か月一覧'!$A:$AH,'2か月一覧'!AG$1,FALSE)</f>
        <v>10278</v>
      </c>
      <c r="AH350" s="1">
        <f>VLOOKUP($B350,'1か月一覧'!$A:$AH,'2か月一覧'!AH$1,FALSE)+VLOOKUP($C350,'1か月一覧'!$A:$AH,'2か月一覧'!AH$1,FALSE)</f>
        <v>10478</v>
      </c>
      <c r="AI350" s="1">
        <f>VLOOKUP($B350,'1か月一覧'!$A:$AH,'2か月一覧'!AI$1,FALSE)+VLOOKUP($C350,'1か月一覧'!$A:$AH,'2か月一覧'!AI$1,FALSE)</f>
        <v>25378</v>
      </c>
      <c r="AJ350" s="1">
        <f>VLOOKUP($B350,'1か月一覧'!$A:$AH,'2か月一覧'!AJ$1,FALSE)+VLOOKUP($C350,'1か月一覧'!$A:$AH,'2か月一覧'!AJ$1,FALSE)</f>
        <v>7220</v>
      </c>
    </row>
    <row r="351" spans="1:36">
      <c r="A351" s="1">
        <v>347</v>
      </c>
      <c r="B351" s="1">
        <f t="shared" si="13"/>
        <v>174</v>
      </c>
      <c r="C351" s="1">
        <f t="shared" si="14"/>
        <v>173</v>
      </c>
      <c r="D351" s="1">
        <f>VLOOKUP($B351,'1か月一覧'!$A:$AH,'2か月一覧'!D$1,FALSE)+VLOOKUP($C351,'1か月一覧'!$A:$AH,'2か月一覧'!D$1,FALSE)</f>
        <v>77173</v>
      </c>
      <c r="E351" s="1">
        <f>VLOOKUP($B351,'1か月一覧'!$A:$AH,'2か月一覧'!E$1,FALSE)+VLOOKUP($C351,'1か月一覧'!$A:$AH,'2か月一覧'!E$1,FALSE)</f>
        <v>77173</v>
      </c>
      <c r="F351" s="1">
        <f>VLOOKUP($B351,'1か月一覧'!$A:$AH,'2か月一覧'!F$1,FALSE)+VLOOKUP($C351,'1か月一覧'!$A:$AH,'2か月一覧'!F$1,FALSE)</f>
        <v>77173</v>
      </c>
      <c r="G351" s="1">
        <f>VLOOKUP($B351,'1か月一覧'!$A:$AH,'2か月一覧'!G$1,FALSE)+VLOOKUP($C351,'1か月一覧'!$A:$AH,'2か月一覧'!G$1,FALSE)</f>
        <v>81071</v>
      </c>
      <c r="H351" s="1">
        <f>VLOOKUP($B351,'1か月一覧'!$A:$AH,'2か月一覧'!H$1,FALSE)+VLOOKUP($C351,'1か月一覧'!$A:$AH,'2か月一覧'!H$1,FALSE)</f>
        <v>81247</v>
      </c>
      <c r="I351" s="1">
        <f>VLOOKUP($B351,'1か月一覧'!$A:$AH,'2か月一覧'!I$1,FALSE)+VLOOKUP($C351,'1か月一覧'!$A:$AH,'2か月一覧'!I$1,FALSE)</f>
        <v>82611</v>
      </c>
      <c r="J351" s="1">
        <f>VLOOKUP($B351,'1か月一覧'!$A:$AH,'2か月一覧'!J$1,FALSE)+VLOOKUP($C351,'1か月一覧'!$A:$AH,'2か月一覧'!J$1,FALSE)</f>
        <v>83645</v>
      </c>
      <c r="K351" s="1">
        <f>VLOOKUP($B351,'1か月一覧'!$A:$AH,'2か月一覧'!K$1,FALSE)+VLOOKUP($C351,'1か月一覧'!$A:$AH,'2か月一覧'!K$1,FALSE)</f>
        <v>113301</v>
      </c>
      <c r="L351" s="1">
        <f>VLOOKUP($B351,'1か月一覧'!$A:$AH,'2か月一覧'!L$1,FALSE)+VLOOKUP($C351,'1か月一覧'!$A:$AH,'2か月一覧'!L$1,FALSE)</f>
        <v>115501</v>
      </c>
      <c r="M351" s="1">
        <f>VLOOKUP($B351,'1か月一覧'!$A:$AH,'2か月一覧'!M$1,FALSE)+VLOOKUP($C351,'1か月一覧'!$A:$AH,'2か月一覧'!M$1,FALSE)</f>
        <v>279401</v>
      </c>
      <c r="N351" s="1">
        <f>VLOOKUP($B351,'1か月一覧'!$A:$AH,'2か月一覧'!N$1,FALSE)+VLOOKUP($C351,'1か月一覧'!$A:$AH,'2か月一覧'!N$1,FALSE)</f>
        <v>79683</v>
      </c>
      <c r="O351" s="1">
        <f>VLOOKUP($B351,'1か月一覧'!$A:$AH,'2か月一覧'!O$1,FALSE)+VLOOKUP($C351,'1か月一覧'!$A:$AH,'2か月一覧'!O$1,FALSE)</f>
        <v>70158</v>
      </c>
      <c r="P351" s="1">
        <f>VLOOKUP($B351,'1か月一覧'!$A:$AH,'2か月一覧'!P$1,FALSE)+VLOOKUP($C351,'1か月一覧'!$A:$AH,'2か月一覧'!P$1,FALSE)</f>
        <v>70158</v>
      </c>
      <c r="Q351" s="1">
        <f>VLOOKUP($B351,'1か月一覧'!$A:$AH,'2か月一覧'!Q$1,FALSE)+VLOOKUP($C351,'1か月一覧'!$A:$AH,'2か月一覧'!Q$1,FALSE)</f>
        <v>70158</v>
      </c>
      <c r="R351" s="1">
        <f>VLOOKUP($B351,'1か月一覧'!$A:$AH,'2か月一覧'!R$1,FALSE)+VLOOKUP($C351,'1か月一覧'!$A:$AH,'2か月一覧'!R$1,FALSE)</f>
        <v>73702</v>
      </c>
      <c r="S351" s="1">
        <f>VLOOKUP($B351,'1か月一覧'!$A:$AH,'2か月一覧'!S$1,FALSE)+VLOOKUP($C351,'1か月一覧'!$A:$AH,'2か月一覧'!S$1,FALSE)</f>
        <v>73862</v>
      </c>
      <c r="T351" s="1">
        <f>VLOOKUP($B351,'1か月一覧'!$A:$AH,'2か月一覧'!T$1,FALSE)+VLOOKUP($C351,'1か月一覧'!$A:$AH,'2か月一覧'!T$1,FALSE)</f>
        <v>75102</v>
      </c>
      <c r="U351" s="1">
        <f>VLOOKUP($B351,'1か月一覧'!$A:$AH,'2か月一覧'!U$1,FALSE)+VLOOKUP($C351,'1か月一覧'!$A:$AH,'2か月一覧'!U$1,FALSE)</f>
        <v>76042</v>
      </c>
      <c r="V351" s="1">
        <f>VLOOKUP($B351,'1か月一覧'!$A:$AH,'2か月一覧'!V$1,FALSE)+VLOOKUP($C351,'1か月一覧'!$A:$AH,'2か月一覧'!V$1,FALSE)</f>
        <v>103002</v>
      </c>
      <c r="W351" s="1">
        <f>VLOOKUP($B351,'1か月一覧'!$A:$AH,'2か月一覧'!W$1,FALSE)+VLOOKUP($C351,'1か月一覧'!$A:$AH,'2か月一覧'!W$1,FALSE)</f>
        <v>105002</v>
      </c>
      <c r="X351" s="1">
        <f>VLOOKUP($B351,'1か月一覧'!$A:$AH,'2か月一覧'!X$1,FALSE)+VLOOKUP($C351,'1か月一覧'!$A:$AH,'2か月一覧'!X$1,FALSE)</f>
        <v>254002</v>
      </c>
      <c r="Y351" s="1">
        <f>VLOOKUP($B351,'1か月一覧'!$A:$AH,'2か月一覧'!Y$1,FALSE)+VLOOKUP($C351,'1か月一覧'!$A:$AH,'2か月一覧'!Y$1,FALSE)</f>
        <v>72440</v>
      </c>
      <c r="Z351" s="1">
        <f>VLOOKUP($B351,'1か月一覧'!$A:$AH,'2か月一覧'!Z$1,FALSE)+VLOOKUP($C351,'1か月一覧'!$A:$AH,'2か月一覧'!Z$1,FALSE)</f>
        <v>7015</v>
      </c>
      <c r="AA351" s="1">
        <f>VLOOKUP($B351,'1か月一覧'!$A:$AH,'2か月一覧'!AA$1,FALSE)+VLOOKUP($C351,'1か月一覧'!$A:$AH,'2か月一覧'!AA$1,FALSE)</f>
        <v>7015</v>
      </c>
      <c r="AB351" s="1">
        <f>VLOOKUP($B351,'1か月一覧'!$A:$AH,'2か月一覧'!AB$1,FALSE)+VLOOKUP($C351,'1か月一覧'!$A:$AH,'2か月一覧'!AB$1,FALSE)</f>
        <v>7015</v>
      </c>
      <c r="AC351" s="1">
        <f>VLOOKUP($B351,'1か月一覧'!$A:$AH,'2か月一覧'!AC$1,FALSE)+VLOOKUP($C351,'1か月一覧'!$A:$AH,'2か月一覧'!AC$1,FALSE)</f>
        <v>7369</v>
      </c>
      <c r="AD351" s="1">
        <f>VLOOKUP($B351,'1か月一覧'!$A:$AH,'2か月一覧'!AD$1,FALSE)+VLOOKUP($C351,'1か月一覧'!$A:$AH,'2か月一覧'!AD$1,FALSE)</f>
        <v>7385</v>
      </c>
      <c r="AE351" s="1">
        <f>VLOOKUP($B351,'1か月一覧'!$A:$AH,'2か月一覧'!AE$1,FALSE)+VLOOKUP($C351,'1か月一覧'!$A:$AH,'2か月一覧'!AE$1,FALSE)</f>
        <v>7509</v>
      </c>
      <c r="AF351" s="1">
        <f>VLOOKUP($B351,'1か月一覧'!$A:$AH,'2か月一覧'!AF$1,FALSE)+VLOOKUP($C351,'1か月一覧'!$A:$AH,'2か月一覧'!AF$1,FALSE)</f>
        <v>7603</v>
      </c>
      <c r="AG351" s="1">
        <f>VLOOKUP($B351,'1か月一覧'!$A:$AH,'2か月一覧'!AG$1,FALSE)+VLOOKUP($C351,'1か月一覧'!$A:$AH,'2か月一覧'!AG$1,FALSE)</f>
        <v>10299</v>
      </c>
      <c r="AH351" s="1">
        <f>VLOOKUP($B351,'1か月一覧'!$A:$AH,'2か月一覧'!AH$1,FALSE)+VLOOKUP($C351,'1か月一覧'!$A:$AH,'2か月一覧'!AH$1,FALSE)</f>
        <v>10499</v>
      </c>
      <c r="AI351" s="1">
        <f>VLOOKUP($B351,'1か月一覧'!$A:$AH,'2か月一覧'!AI$1,FALSE)+VLOOKUP($C351,'1か月一覧'!$A:$AH,'2か月一覧'!AI$1,FALSE)</f>
        <v>25399</v>
      </c>
      <c r="AJ351" s="1">
        <f>VLOOKUP($B351,'1か月一覧'!$A:$AH,'2か月一覧'!AJ$1,FALSE)+VLOOKUP($C351,'1か月一覧'!$A:$AH,'2か月一覧'!AJ$1,FALSE)</f>
        <v>7243</v>
      </c>
    </row>
    <row r="352" spans="1:36">
      <c r="A352" s="1">
        <v>348</v>
      </c>
      <c r="B352" s="1">
        <f t="shared" si="13"/>
        <v>174</v>
      </c>
      <c r="C352" s="1">
        <f t="shared" si="14"/>
        <v>174</v>
      </c>
      <c r="D352" s="1">
        <f>VLOOKUP($B352,'1か月一覧'!$A:$AH,'2か月一覧'!D$1,FALSE)+VLOOKUP($C352,'1か月一覧'!$A:$AH,'2か月一覧'!D$1,FALSE)</f>
        <v>77410</v>
      </c>
      <c r="E352" s="1">
        <f>VLOOKUP($B352,'1か月一覧'!$A:$AH,'2か月一覧'!E$1,FALSE)+VLOOKUP($C352,'1か月一覧'!$A:$AH,'2か月一覧'!E$1,FALSE)</f>
        <v>77410</v>
      </c>
      <c r="F352" s="1">
        <f>VLOOKUP($B352,'1か月一覧'!$A:$AH,'2か月一覧'!F$1,FALSE)+VLOOKUP($C352,'1か月一覧'!$A:$AH,'2か月一覧'!F$1,FALSE)</f>
        <v>77410</v>
      </c>
      <c r="G352" s="1">
        <f>VLOOKUP($B352,'1か月一覧'!$A:$AH,'2か月一覧'!G$1,FALSE)+VLOOKUP($C352,'1か月一覧'!$A:$AH,'2か月一覧'!G$1,FALSE)</f>
        <v>81308</v>
      </c>
      <c r="H352" s="1">
        <f>VLOOKUP($B352,'1か月一覧'!$A:$AH,'2か月一覧'!H$1,FALSE)+VLOOKUP($C352,'1か月一覧'!$A:$AH,'2か月一覧'!H$1,FALSE)</f>
        <v>81484</v>
      </c>
      <c r="I352" s="1">
        <f>VLOOKUP($B352,'1か月一覧'!$A:$AH,'2か月一覧'!I$1,FALSE)+VLOOKUP($C352,'1か月一覧'!$A:$AH,'2か月一覧'!I$1,FALSE)</f>
        <v>82848</v>
      </c>
      <c r="J352" s="1">
        <f>VLOOKUP($B352,'1か月一覧'!$A:$AH,'2か月一覧'!J$1,FALSE)+VLOOKUP($C352,'1か月一覧'!$A:$AH,'2か月一覧'!J$1,FALSE)</f>
        <v>83882</v>
      </c>
      <c r="K352" s="1">
        <f>VLOOKUP($B352,'1か月一覧'!$A:$AH,'2か月一覧'!K$1,FALSE)+VLOOKUP($C352,'1か月一覧'!$A:$AH,'2か月一覧'!K$1,FALSE)</f>
        <v>113538</v>
      </c>
      <c r="L352" s="1">
        <f>VLOOKUP($B352,'1か月一覧'!$A:$AH,'2か月一覧'!L$1,FALSE)+VLOOKUP($C352,'1か月一覧'!$A:$AH,'2か月一覧'!L$1,FALSE)</f>
        <v>115738</v>
      </c>
      <c r="M352" s="1">
        <f>VLOOKUP($B352,'1か月一覧'!$A:$AH,'2か月一覧'!M$1,FALSE)+VLOOKUP($C352,'1か月一覧'!$A:$AH,'2か月一覧'!M$1,FALSE)</f>
        <v>279638</v>
      </c>
      <c r="N352" s="1">
        <f>VLOOKUP($B352,'1か月一覧'!$A:$AH,'2か月一覧'!N$1,FALSE)+VLOOKUP($C352,'1か月一覧'!$A:$AH,'2か月一覧'!N$1,FALSE)</f>
        <v>79938</v>
      </c>
      <c r="O352" s="1">
        <f>VLOOKUP($B352,'1か月一覧'!$A:$AH,'2か月一覧'!O$1,FALSE)+VLOOKUP($C352,'1か月一覧'!$A:$AH,'2か月一覧'!O$1,FALSE)</f>
        <v>70374</v>
      </c>
      <c r="P352" s="1">
        <f>VLOOKUP($B352,'1か月一覧'!$A:$AH,'2か月一覧'!P$1,FALSE)+VLOOKUP($C352,'1か月一覧'!$A:$AH,'2か月一覧'!P$1,FALSE)</f>
        <v>70374</v>
      </c>
      <c r="Q352" s="1">
        <f>VLOOKUP($B352,'1か月一覧'!$A:$AH,'2か月一覧'!Q$1,FALSE)+VLOOKUP($C352,'1か月一覧'!$A:$AH,'2か月一覧'!Q$1,FALSE)</f>
        <v>70374</v>
      </c>
      <c r="R352" s="1">
        <f>VLOOKUP($B352,'1か月一覧'!$A:$AH,'2か月一覧'!R$1,FALSE)+VLOOKUP($C352,'1か月一覧'!$A:$AH,'2か月一覧'!R$1,FALSE)</f>
        <v>73918</v>
      </c>
      <c r="S352" s="1">
        <f>VLOOKUP($B352,'1か月一覧'!$A:$AH,'2か月一覧'!S$1,FALSE)+VLOOKUP($C352,'1か月一覧'!$A:$AH,'2か月一覧'!S$1,FALSE)</f>
        <v>74078</v>
      </c>
      <c r="T352" s="1">
        <f>VLOOKUP($B352,'1か月一覧'!$A:$AH,'2か月一覧'!T$1,FALSE)+VLOOKUP($C352,'1か月一覧'!$A:$AH,'2か月一覧'!T$1,FALSE)</f>
        <v>75318</v>
      </c>
      <c r="U352" s="1">
        <f>VLOOKUP($B352,'1か月一覧'!$A:$AH,'2か月一覧'!U$1,FALSE)+VLOOKUP($C352,'1か月一覧'!$A:$AH,'2か月一覧'!U$1,FALSE)</f>
        <v>76258</v>
      </c>
      <c r="V352" s="1">
        <f>VLOOKUP($B352,'1か月一覧'!$A:$AH,'2か月一覧'!V$1,FALSE)+VLOOKUP($C352,'1か月一覧'!$A:$AH,'2か月一覧'!V$1,FALSE)</f>
        <v>103218</v>
      </c>
      <c r="W352" s="1">
        <f>VLOOKUP($B352,'1か月一覧'!$A:$AH,'2か月一覧'!W$1,FALSE)+VLOOKUP($C352,'1か月一覧'!$A:$AH,'2か月一覧'!W$1,FALSE)</f>
        <v>105218</v>
      </c>
      <c r="X352" s="1">
        <f>VLOOKUP($B352,'1か月一覧'!$A:$AH,'2か月一覧'!X$1,FALSE)+VLOOKUP($C352,'1か月一覧'!$A:$AH,'2か月一覧'!X$1,FALSE)</f>
        <v>254218</v>
      </c>
      <c r="Y352" s="1">
        <f>VLOOKUP($B352,'1か月一覧'!$A:$AH,'2か月一覧'!Y$1,FALSE)+VLOOKUP($C352,'1か月一覧'!$A:$AH,'2か月一覧'!Y$1,FALSE)</f>
        <v>72672</v>
      </c>
      <c r="Z352" s="1">
        <f>VLOOKUP($B352,'1か月一覧'!$A:$AH,'2か月一覧'!Z$1,FALSE)+VLOOKUP($C352,'1か月一覧'!$A:$AH,'2か月一覧'!Z$1,FALSE)</f>
        <v>7036</v>
      </c>
      <c r="AA352" s="1">
        <f>VLOOKUP($B352,'1か月一覧'!$A:$AH,'2か月一覧'!AA$1,FALSE)+VLOOKUP($C352,'1か月一覧'!$A:$AH,'2か月一覧'!AA$1,FALSE)</f>
        <v>7036</v>
      </c>
      <c r="AB352" s="1">
        <f>VLOOKUP($B352,'1か月一覧'!$A:$AH,'2か月一覧'!AB$1,FALSE)+VLOOKUP($C352,'1か月一覧'!$A:$AH,'2か月一覧'!AB$1,FALSE)</f>
        <v>7036</v>
      </c>
      <c r="AC352" s="1">
        <f>VLOOKUP($B352,'1か月一覧'!$A:$AH,'2か月一覧'!AC$1,FALSE)+VLOOKUP($C352,'1か月一覧'!$A:$AH,'2か月一覧'!AC$1,FALSE)</f>
        <v>7390</v>
      </c>
      <c r="AD352" s="1">
        <f>VLOOKUP($B352,'1か月一覧'!$A:$AH,'2か月一覧'!AD$1,FALSE)+VLOOKUP($C352,'1か月一覧'!$A:$AH,'2か月一覧'!AD$1,FALSE)</f>
        <v>7406</v>
      </c>
      <c r="AE352" s="1">
        <f>VLOOKUP($B352,'1か月一覧'!$A:$AH,'2か月一覧'!AE$1,FALSE)+VLOOKUP($C352,'1か月一覧'!$A:$AH,'2か月一覧'!AE$1,FALSE)</f>
        <v>7530</v>
      </c>
      <c r="AF352" s="1">
        <f>VLOOKUP($B352,'1か月一覧'!$A:$AH,'2か月一覧'!AF$1,FALSE)+VLOOKUP($C352,'1か月一覧'!$A:$AH,'2か月一覧'!AF$1,FALSE)</f>
        <v>7624</v>
      </c>
      <c r="AG352" s="1">
        <f>VLOOKUP($B352,'1か月一覧'!$A:$AH,'2か月一覧'!AG$1,FALSE)+VLOOKUP($C352,'1か月一覧'!$A:$AH,'2か月一覧'!AG$1,FALSE)</f>
        <v>10320</v>
      </c>
      <c r="AH352" s="1">
        <f>VLOOKUP($B352,'1か月一覧'!$A:$AH,'2か月一覧'!AH$1,FALSE)+VLOOKUP($C352,'1か月一覧'!$A:$AH,'2か月一覧'!AH$1,FALSE)</f>
        <v>10520</v>
      </c>
      <c r="AI352" s="1">
        <f>VLOOKUP($B352,'1か月一覧'!$A:$AH,'2か月一覧'!AI$1,FALSE)+VLOOKUP($C352,'1か月一覧'!$A:$AH,'2か月一覧'!AI$1,FALSE)</f>
        <v>25420</v>
      </c>
      <c r="AJ352" s="1">
        <f>VLOOKUP($B352,'1か月一覧'!$A:$AH,'2か月一覧'!AJ$1,FALSE)+VLOOKUP($C352,'1か月一覧'!$A:$AH,'2か月一覧'!AJ$1,FALSE)</f>
        <v>7266</v>
      </c>
    </row>
    <row r="353" spans="1:36">
      <c r="A353" s="1">
        <v>349</v>
      </c>
      <c r="B353" s="1">
        <f t="shared" si="13"/>
        <v>175</v>
      </c>
      <c r="C353" s="1">
        <f t="shared" si="14"/>
        <v>174</v>
      </c>
      <c r="D353" s="1">
        <f>VLOOKUP($B353,'1か月一覧'!$A:$AH,'2か月一覧'!D$1,FALSE)+VLOOKUP($C353,'1か月一覧'!$A:$AH,'2か月一覧'!D$1,FALSE)</f>
        <v>77648</v>
      </c>
      <c r="E353" s="1">
        <f>VLOOKUP($B353,'1か月一覧'!$A:$AH,'2か月一覧'!E$1,FALSE)+VLOOKUP($C353,'1か月一覧'!$A:$AH,'2か月一覧'!E$1,FALSE)</f>
        <v>77648</v>
      </c>
      <c r="F353" s="1">
        <f>VLOOKUP($B353,'1か月一覧'!$A:$AH,'2か月一覧'!F$1,FALSE)+VLOOKUP($C353,'1か月一覧'!$A:$AH,'2か月一覧'!F$1,FALSE)</f>
        <v>77648</v>
      </c>
      <c r="G353" s="1">
        <f>VLOOKUP($B353,'1か月一覧'!$A:$AH,'2か月一覧'!G$1,FALSE)+VLOOKUP($C353,'1か月一覧'!$A:$AH,'2か月一覧'!G$1,FALSE)</f>
        <v>81546</v>
      </c>
      <c r="H353" s="1">
        <f>VLOOKUP($B353,'1か月一覧'!$A:$AH,'2か月一覧'!H$1,FALSE)+VLOOKUP($C353,'1か月一覧'!$A:$AH,'2か月一覧'!H$1,FALSE)</f>
        <v>81722</v>
      </c>
      <c r="I353" s="1">
        <f>VLOOKUP($B353,'1か月一覧'!$A:$AH,'2か月一覧'!I$1,FALSE)+VLOOKUP($C353,'1か月一覧'!$A:$AH,'2か月一覧'!I$1,FALSE)</f>
        <v>83086</v>
      </c>
      <c r="J353" s="1">
        <f>VLOOKUP($B353,'1か月一覧'!$A:$AH,'2か月一覧'!J$1,FALSE)+VLOOKUP($C353,'1か月一覧'!$A:$AH,'2か月一覧'!J$1,FALSE)</f>
        <v>84120</v>
      </c>
      <c r="K353" s="1">
        <f>VLOOKUP($B353,'1か月一覧'!$A:$AH,'2か月一覧'!K$1,FALSE)+VLOOKUP($C353,'1か月一覧'!$A:$AH,'2か月一覧'!K$1,FALSE)</f>
        <v>113776</v>
      </c>
      <c r="L353" s="1">
        <f>VLOOKUP($B353,'1か月一覧'!$A:$AH,'2か月一覧'!L$1,FALSE)+VLOOKUP($C353,'1か月一覧'!$A:$AH,'2か月一覧'!L$1,FALSE)</f>
        <v>115976</v>
      </c>
      <c r="M353" s="1">
        <f>VLOOKUP($B353,'1か月一覧'!$A:$AH,'2か月一覧'!M$1,FALSE)+VLOOKUP($C353,'1か月一覧'!$A:$AH,'2か月一覧'!M$1,FALSE)</f>
        <v>279876</v>
      </c>
      <c r="N353" s="1">
        <f>VLOOKUP($B353,'1か月一覧'!$A:$AH,'2か月一覧'!N$1,FALSE)+VLOOKUP($C353,'1か月一覧'!$A:$AH,'2か月一覧'!N$1,FALSE)</f>
        <v>80193</v>
      </c>
      <c r="O353" s="1">
        <f>VLOOKUP($B353,'1か月一覧'!$A:$AH,'2か月一覧'!O$1,FALSE)+VLOOKUP($C353,'1か月一覧'!$A:$AH,'2か月一覧'!O$1,FALSE)</f>
        <v>70590</v>
      </c>
      <c r="P353" s="1">
        <f>VLOOKUP($B353,'1か月一覧'!$A:$AH,'2か月一覧'!P$1,FALSE)+VLOOKUP($C353,'1か月一覧'!$A:$AH,'2か月一覧'!P$1,FALSE)</f>
        <v>70590</v>
      </c>
      <c r="Q353" s="1">
        <f>VLOOKUP($B353,'1か月一覧'!$A:$AH,'2か月一覧'!Q$1,FALSE)+VLOOKUP($C353,'1か月一覧'!$A:$AH,'2か月一覧'!Q$1,FALSE)</f>
        <v>70590</v>
      </c>
      <c r="R353" s="1">
        <f>VLOOKUP($B353,'1か月一覧'!$A:$AH,'2か月一覧'!R$1,FALSE)+VLOOKUP($C353,'1か月一覧'!$A:$AH,'2か月一覧'!R$1,FALSE)</f>
        <v>74134</v>
      </c>
      <c r="S353" s="1">
        <f>VLOOKUP($B353,'1か月一覧'!$A:$AH,'2か月一覧'!S$1,FALSE)+VLOOKUP($C353,'1か月一覧'!$A:$AH,'2か月一覧'!S$1,FALSE)</f>
        <v>74294</v>
      </c>
      <c r="T353" s="1">
        <f>VLOOKUP($B353,'1か月一覧'!$A:$AH,'2か月一覧'!T$1,FALSE)+VLOOKUP($C353,'1か月一覧'!$A:$AH,'2か月一覧'!T$1,FALSE)</f>
        <v>75534</v>
      </c>
      <c r="U353" s="1">
        <f>VLOOKUP($B353,'1か月一覧'!$A:$AH,'2か月一覧'!U$1,FALSE)+VLOOKUP($C353,'1か月一覧'!$A:$AH,'2か月一覧'!U$1,FALSE)</f>
        <v>76474</v>
      </c>
      <c r="V353" s="1">
        <f>VLOOKUP($B353,'1か月一覧'!$A:$AH,'2か月一覧'!V$1,FALSE)+VLOOKUP($C353,'1か月一覧'!$A:$AH,'2か月一覧'!V$1,FALSE)</f>
        <v>103434</v>
      </c>
      <c r="W353" s="1">
        <f>VLOOKUP($B353,'1か月一覧'!$A:$AH,'2か月一覧'!W$1,FALSE)+VLOOKUP($C353,'1か月一覧'!$A:$AH,'2か月一覧'!W$1,FALSE)</f>
        <v>105434</v>
      </c>
      <c r="X353" s="1">
        <f>VLOOKUP($B353,'1か月一覧'!$A:$AH,'2か月一覧'!X$1,FALSE)+VLOOKUP($C353,'1か月一覧'!$A:$AH,'2か月一覧'!X$1,FALSE)</f>
        <v>254434</v>
      </c>
      <c r="Y353" s="1">
        <f>VLOOKUP($B353,'1か月一覧'!$A:$AH,'2か月一覧'!Y$1,FALSE)+VLOOKUP($C353,'1か月一覧'!$A:$AH,'2か月一覧'!Y$1,FALSE)</f>
        <v>72904</v>
      </c>
      <c r="Z353" s="1">
        <f>VLOOKUP($B353,'1か月一覧'!$A:$AH,'2か月一覧'!Z$1,FALSE)+VLOOKUP($C353,'1か月一覧'!$A:$AH,'2か月一覧'!Z$1,FALSE)</f>
        <v>7058</v>
      </c>
      <c r="AA353" s="1">
        <f>VLOOKUP($B353,'1か月一覧'!$A:$AH,'2か月一覧'!AA$1,FALSE)+VLOOKUP($C353,'1か月一覧'!$A:$AH,'2か月一覧'!AA$1,FALSE)</f>
        <v>7058</v>
      </c>
      <c r="AB353" s="1">
        <f>VLOOKUP($B353,'1か月一覧'!$A:$AH,'2か月一覧'!AB$1,FALSE)+VLOOKUP($C353,'1か月一覧'!$A:$AH,'2か月一覧'!AB$1,FALSE)</f>
        <v>7058</v>
      </c>
      <c r="AC353" s="1">
        <f>VLOOKUP($B353,'1か月一覧'!$A:$AH,'2か月一覧'!AC$1,FALSE)+VLOOKUP($C353,'1か月一覧'!$A:$AH,'2か月一覧'!AC$1,FALSE)</f>
        <v>7412</v>
      </c>
      <c r="AD353" s="1">
        <f>VLOOKUP($B353,'1か月一覧'!$A:$AH,'2か月一覧'!AD$1,FALSE)+VLOOKUP($C353,'1か月一覧'!$A:$AH,'2か月一覧'!AD$1,FALSE)</f>
        <v>7428</v>
      </c>
      <c r="AE353" s="1">
        <f>VLOOKUP($B353,'1か月一覧'!$A:$AH,'2か月一覧'!AE$1,FALSE)+VLOOKUP($C353,'1か月一覧'!$A:$AH,'2か月一覧'!AE$1,FALSE)</f>
        <v>7552</v>
      </c>
      <c r="AF353" s="1">
        <f>VLOOKUP($B353,'1か月一覧'!$A:$AH,'2か月一覧'!AF$1,FALSE)+VLOOKUP($C353,'1か月一覧'!$A:$AH,'2か月一覧'!AF$1,FALSE)</f>
        <v>7646</v>
      </c>
      <c r="AG353" s="1">
        <f>VLOOKUP($B353,'1か月一覧'!$A:$AH,'2か月一覧'!AG$1,FALSE)+VLOOKUP($C353,'1か月一覧'!$A:$AH,'2か月一覧'!AG$1,FALSE)</f>
        <v>10342</v>
      </c>
      <c r="AH353" s="1">
        <f>VLOOKUP($B353,'1か月一覧'!$A:$AH,'2か月一覧'!AH$1,FALSE)+VLOOKUP($C353,'1か月一覧'!$A:$AH,'2か月一覧'!AH$1,FALSE)</f>
        <v>10542</v>
      </c>
      <c r="AI353" s="1">
        <f>VLOOKUP($B353,'1か月一覧'!$A:$AH,'2か月一覧'!AI$1,FALSE)+VLOOKUP($C353,'1か月一覧'!$A:$AH,'2か月一覧'!AI$1,FALSE)</f>
        <v>25442</v>
      </c>
      <c r="AJ353" s="1">
        <f>VLOOKUP($B353,'1か月一覧'!$A:$AH,'2か月一覧'!AJ$1,FALSE)+VLOOKUP($C353,'1か月一覧'!$A:$AH,'2か月一覧'!AJ$1,FALSE)</f>
        <v>7289</v>
      </c>
    </row>
    <row r="354" spans="1:36">
      <c r="A354" s="1">
        <v>350</v>
      </c>
      <c r="B354" s="1">
        <f t="shared" si="13"/>
        <v>175</v>
      </c>
      <c r="C354" s="1">
        <f t="shared" si="14"/>
        <v>175</v>
      </c>
      <c r="D354" s="1">
        <f>VLOOKUP($B354,'1か月一覧'!$A:$AH,'2か月一覧'!D$1,FALSE)+VLOOKUP($C354,'1か月一覧'!$A:$AH,'2か月一覧'!D$1,FALSE)</f>
        <v>77886</v>
      </c>
      <c r="E354" s="1">
        <f>VLOOKUP($B354,'1か月一覧'!$A:$AH,'2か月一覧'!E$1,FALSE)+VLOOKUP($C354,'1か月一覧'!$A:$AH,'2か月一覧'!E$1,FALSE)</f>
        <v>77886</v>
      </c>
      <c r="F354" s="1">
        <f>VLOOKUP($B354,'1か月一覧'!$A:$AH,'2か月一覧'!F$1,FALSE)+VLOOKUP($C354,'1か月一覧'!$A:$AH,'2か月一覧'!F$1,FALSE)</f>
        <v>77886</v>
      </c>
      <c r="G354" s="1">
        <f>VLOOKUP($B354,'1か月一覧'!$A:$AH,'2か月一覧'!G$1,FALSE)+VLOOKUP($C354,'1か月一覧'!$A:$AH,'2か月一覧'!G$1,FALSE)</f>
        <v>81784</v>
      </c>
      <c r="H354" s="1">
        <f>VLOOKUP($B354,'1か月一覧'!$A:$AH,'2か月一覧'!H$1,FALSE)+VLOOKUP($C354,'1か月一覧'!$A:$AH,'2か月一覧'!H$1,FALSE)</f>
        <v>81960</v>
      </c>
      <c r="I354" s="1">
        <f>VLOOKUP($B354,'1か月一覧'!$A:$AH,'2か月一覧'!I$1,FALSE)+VLOOKUP($C354,'1か月一覧'!$A:$AH,'2か月一覧'!I$1,FALSE)</f>
        <v>83324</v>
      </c>
      <c r="J354" s="1">
        <f>VLOOKUP($B354,'1か月一覧'!$A:$AH,'2か月一覧'!J$1,FALSE)+VLOOKUP($C354,'1か月一覧'!$A:$AH,'2か月一覧'!J$1,FALSE)</f>
        <v>84358</v>
      </c>
      <c r="K354" s="1">
        <f>VLOOKUP($B354,'1か月一覧'!$A:$AH,'2か月一覧'!K$1,FALSE)+VLOOKUP($C354,'1か月一覧'!$A:$AH,'2か月一覧'!K$1,FALSE)</f>
        <v>114014</v>
      </c>
      <c r="L354" s="1">
        <f>VLOOKUP($B354,'1か月一覧'!$A:$AH,'2か月一覧'!L$1,FALSE)+VLOOKUP($C354,'1か月一覧'!$A:$AH,'2か月一覧'!L$1,FALSE)</f>
        <v>116214</v>
      </c>
      <c r="M354" s="1">
        <f>VLOOKUP($B354,'1か月一覧'!$A:$AH,'2か月一覧'!M$1,FALSE)+VLOOKUP($C354,'1か月一覧'!$A:$AH,'2か月一覧'!M$1,FALSE)</f>
        <v>280114</v>
      </c>
      <c r="N354" s="1">
        <f>VLOOKUP($B354,'1か月一覧'!$A:$AH,'2か月一覧'!N$1,FALSE)+VLOOKUP($C354,'1か月一覧'!$A:$AH,'2か月一覧'!N$1,FALSE)</f>
        <v>80448</v>
      </c>
      <c r="O354" s="1">
        <f>VLOOKUP($B354,'1か月一覧'!$A:$AH,'2か月一覧'!O$1,FALSE)+VLOOKUP($C354,'1か月一覧'!$A:$AH,'2か月一覧'!O$1,FALSE)</f>
        <v>70806</v>
      </c>
      <c r="P354" s="1">
        <f>VLOOKUP($B354,'1か月一覧'!$A:$AH,'2か月一覧'!P$1,FALSE)+VLOOKUP($C354,'1か月一覧'!$A:$AH,'2か月一覧'!P$1,FALSE)</f>
        <v>70806</v>
      </c>
      <c r="Q354" s="1">
        <f>VLOOKUP($B354,'1か月一覧'!$A:$AH,'2か月一覧'!Q$1,FALSE)+VLOOKUP($C354,'1か月一覧'!$A:$AH,'2か月一覧'!Q$1,FALSE)</f>
        <v>70806</v>
      </c>
      <c r="R354" s="1">
        <f>VLOOKUP($B354,'1か月一覧'!$A:$AH,'2か月一覧'!R$1,FALSE)+VLOOKUP($C354,'1か月一覧'!$A:$AH,'2か月一覧'!R$1,FALSE)</f>
        <v>74350</v>
      </c>
      <c r="S354" s="1">
        <f>VLOOKUP($B354,'1か月一覧'!$A:$AH,'2か月一覧'!S$1,FALSE)+VLOOKUP($C354,'1か月一覧'!$A:$AH,'2か月一覧'!S$1,FALSE)</f>
        <v>74510</v>
      </c>
      <c r="T354" s="1">
        <f>VLOOKUP($B354,'1か月一覧'!$A:$AH,'2か月一覧'!T$1,FALSE)+VLOOKUP($C354,'1か月一覧'!$A:$AH,'2か月一覧'!T$1,FALSE)</f>
        <v>75750</v>
      </c>
      <c r="U354" s="1">
        <f>VLOOKUP($B354,'1か月一覧'!$A:$AH,'2か月一覧'!U$1,FALSE)+VLOOKUP($C354,'1か月一覧'!$A:$AH,'2か月一覧'!U$1,FALSE)</f>
        <v>76690</v>
      </c>
      <c r="V354" s="1">
        <f>VLOOKUP($B354,'1か月一覧'!$A:$AH,'2か月一覧'!V$1,FALSE)+VLOOKUP($C354,'1か月一覧'!$A:$AH,'2か月一覧'!V$1,FALSE)</f>
        <v>103650</v>
      </c>
      <c r="W354" s="1">
        <f>VLOOKUP($B354,'1か月一覧'!$A:$AH,'2か月一覧'!W$1,FALSE)+VLOOKUP($C354,'1か月一覧'!$A:$AH,'2か月一覧'!W$1,FALSE)</f>
        <v>105650</v>
      </c>
      <c r="X354" s="1">
        <f>VLOOKUP($B354,'1か月一覧'!$A:$AH,'2か月一覧'!X$1,FALSE)+VLOOKUP($C354,'1か月一覧'!$A:$AH,'2か月一覧'!X$1,FALSE)</f>
        <v>254650</v>
      </c>
      <c r="Y354" s="1">
        <f>VLOOKUP($B354,'1か月一覧'!$A:$AH,'2か月一覧'!Y$1,FALSE)+VLOOKUP($C354,'1か月一覧'!$A:$AH,'2か月一覧'!Y$1,FALSE)</f>
        <v>73136</v>
      </c>
      <c r="Z354" s="1">
        <f>VLOOKUP($B354,'1か月一覧'!$A:$AH,'2か月一覧'!Z$1,FALSE)+VLOOKUP($C354,'1か月一覧'!$A:$AH,'2か月一覧'!Z$1,FALSE)</f>
        <v>7080</v>
      </c>
      <c r="AA354" s="1">
        <f>VLOOKUP($B354,'1か月一覧'!$A:$AH,'2か月一覧'!AA$1,FALSE)+VLOOKUP($C354,'1か月一覧'!$A:$AH,'2か月一覧'!AA$1,FALSE)</f>
        <v>7080</v>
      </c>
      <c r="AB354" s="1">
        <f>VLOOKUP($B354,'1か月一覧'!$A:$AH,'2か月一覧'!AB$1,FALSE)+VLOOKUP($C354,'1か月一覧'!$A:$AH,'2か月一覧'!AB$1,FALSE)</f>
        <v>7080</v>
      </c>
      <c r="AC354" s="1">
        <f>VLOOKUP($B354,'1か月一覧'!$A:$AH,'2か月一覧'!AC$1,FALSE)+VLOOKUP($C354,'1か月一覧'!$A:$AH,'2か月一覧'!AC$1,FALSE)</f>
        <v>7434</v>
      </c>
      <c r="AD354" s="1">
        <f>VLOOKUP($B354,'1か月一覧'!$A:$AH,'2か月一覧'!AD$1,FALSE)+VLOOKUP($C354,'1か月一覧'!$A:$AH,'2か月一覧'!AD$1,FALSE)</f>
        <v>7450</v>
      </c>
      <c r="AE354" s="1">
        <f>VLOOKUP($B354,'1か月一覧'!$A:$AH,'2か月一覧'!AE$1,FALSE)+VLOOKUP($C354,'1か月一覧'!$A:$AH,'2か月一覧'!AE$1,FALSE)</f>
        <v>7574</v>
      </c>
      <c r="AF354" s="1">
        <f>VLOOKUP($B354,'1か月一覧'!$A:$AH,'2か月一覧'!AF$1,FALSE)+VLOOKUP($C354,'1か月一覧'!$A:$AH,'2か月一覧'!AF$1,FALSE)</f>
        <v>7668</v>
      </c>
      <c r="AG354" s="1">
        <f>VLOOKUP($B354,'1か月一覧'!$A:$AH,'2か月一覧'!AG$1,FALSE)+VLOOKUP($C354,'1か月一覧'!$A:$AH,'2か月一覧'!AG$1,FALSE)</f>
        <v>10364</v>
      </c>
      <c r="AH354" s="1">
        <f>VLOOKUP($B354,'1か月一覧'!$A:$AH,'2か月一覧'!AH$1,FALSE)+VLOOKUP($C354,'1か月一覧'!$A:$AH,'2か月一覧'!AH$1,FALSE)</f>
        <v>10564</v>
      </c>
      <c r="AI354" s="1">
        <f>VLOOKUP($B354,'1か月一覧'!$A:$AH,'2か月一覧'!AI$1,FALSE)+VLOOKUP($C354,'1か月一覧'!$A:$AH,'2か月一覧'!AI$1,FALSE)</f>
        <v>25464</v>
      </c>
      <c r="AJ354" s="1">
        <f>VLOOKUP($B354,'1か月一覧'!$A:$AH,'2か月一覧'!AJ$1,FALSE)+VLOOKUP($C354,'1か月一覧'!$A:$AH,'2か月一覧'!AJ$1,FALSE)</f>
        <v>7312</v>
      </c>
    </row>
    <row r="355" spans="1:36">
      <c r="A355" s="1">
        <v>351</v>
      </c>
      <c r="B355" s="1">
        <f t="shared" si="13"/>
        <v>176</v>
      </c>
      <c r="C355" s="1">
        <f t="shared" si="14"/>
        <v>175</v>
      </c>
      <c r="D355" s="1">
        <f>VLOOKUP($B355,'1か月一覧'!$A:$AH,'2か月一覧'!D$1,FALSE)+VLOOKUP($C355,'1か月一覧'!$A:$AH,'2か月一覧'!D$1,FALSE)</f>
        <v>78123</v>
      </c>
      <c r="E355" s="1">
        <f>VLOOKUP($B355,'1か月一覧'!$A:$AH,'2か月一覧'!E$1,FALSE)+VLOOKUP($C355,'1か月一覧'!$A:$AH,'2か月一覧'!E$1,FALSE)</f>
        <v>78123</v>
      </c>
      <c r="F355" s="1">
        <f>VLOOKUP($B355,'1か月一覧'!$A:$AH,'2か月一覧'!F$1,FALSE)+VLOOKUP($C355,'1か月一覧'!$A:$AH,'2か月一覧'!F$1,FALSE)</f>
        <v>78123</v>
      </c>
      <c r="G355" s="1">
        <f>VLOOKUP($B355,'1か月一覧'!$A:$AH,'2か月一覧'!G$1,FALSE)+VLOOKUP($C355,'1か月一覧'!$A:$AH,'2か月一覧'!G$1,FALSE)</f>
        <v>82022</v>
      </c>
      <c r="H355" s="1">
        <f>VLOOKUP($B355,'1か月一覧'!$A:$AH,'2か月一覧'!H$1,FALSE)+VLOOKUP($C355,'1か月一覧'!$A:$AH,'2か月一覧'!H$1,FALSE)</f>
        <v>82198</v>
      </c>
      <c r="I355" s="1">
        <f>VLOOKUP($B355,'1か月一覧'!$A:$AH,'2か月一覧'!I$1,FALSE)+VLOOKUP($C355,'1か月一覧'!$A:$AH,'2か月一覧'!I$1,FALSE)</f>
        <v>83562</v>
      </c>
      <c r="J355" s="1">
        <f>VLOOKUP($B355,'1か月一覧'!$A:$AH,'2か月一覧'!J$1,FALSE)+VLOOKUP($C355,'1か月一覧'!$A:$AH,'2か月一覧'!J$1,FALSE)</f>
        <v>84596</v>
      </c>
      <c r="K355" s="1">
        <f>VLOOKUP($B355,'1か月一覧'!$A:$AH,'2か月一覧'!K$1,FALSE)+VLOOKUP($C355,'1か月一覧'!$A:$AH,'2か月一覧'!K$1,FALSE)</f>
        <v>114252</v>
      </c>
      <c r="L355" s="1">
        <f>VLOOKUP($B355,'1か月一覧'!$A:$AH,'2か月一覧'!L$1,FALSE)+VLOOKUP($C355,'1か月一覧'!$A:$AH,'2か月一覧'!L$1,FALSE)</f>
        <v>116452</v>
      </c>
      <c r="M355" s="1">
        <f>VLOOKUP($B355,'1か月一覧'!$A:$AH,'2か月一覧'!M$1,FALSE)+VLOOKUP($C355,'1か月一覧'!$A:$AH,'2か月一覧'!M$1,FALSE)</f>
        <v>280352</v>
      </c>
      <c r="N355" s="1">
        <f>VLOOKUP($B355,'1か月一覧'!$A:$AH,'2か月一覧'!N$1,FALSE)+VLOOKUP($C355,'1か月一覧'!$A:$AH,'2か月一覧'!N$1,FALSE)</f>
        <v>80704</v>
      </c>
      <c r="O355" s="1">
        <f>VLOOKUP($B355,'1か月一覧'!$A:$AH,'2か月一覧'!O$1,FALSE)+VLOOKUP($C355,'1か月一覧'!$A:$AH,'2か月一覧'!O$1,FALSE)</f>
        <v>71022</v>
      </c>
      <c r="P355" s="1">
        <f>VLOOKUP($B355,'1か月一覧'!$A:$AH,'2か月一覧'!P$1,FALSE)+VLOOKUP($C355,'1か月一覧'!$A:$AH,'2か月一覧'!P$1,FALSE)</f>
        <v>71022</v>
      </c>
      <c r="Q355" s="1">
        <f>VLOOKUP($B355,'1か月一覧'!$A:$AH,'2か月一覧'!Q$1,FALSE)+VLOOKUP($C355,'1か月一覧'!$A:$AH,'2か月一覧'!Q$1,FALSE)</f>
        <v>71022</v>
      </c>
      <c r="R355" s="1">
        <f>VLOOKUP($B355,'1か月一覧'!$A:$AH,'2か月一覧'!R$1,FALSE)+VLOOKUP($C355,'1か月一覧'!$A:$AH,'2か月一覧'!R$1,FALSE)</f>
        <v>74566</v>
      </c>
      <c r="S355" s="1">
        <f>VLOOKUP($B355,'1か月一覧'!$A:$AH,'2か月一覧'!S$1,FALSE)+VLOOKUP($C355,'1か月一覧'!$A:$AH,'2か月一覧'!S$1,FALSE)</f>
        <v>74726</v>
      </c>
      <c r="T355" s="1">
        <f>VLOOKUP($B355,'1か月一覧'!$A:$AH,'2か月一覧'!T$1,FALSE)+VLOOKUP($C355,'1か月一覧'!$A:$AH,'2か月一覧'!T$1,FALSE)</f>
        <v>75966</v>
      </c>
      <c r="U355" s="1">
        <f>VLOOKUP($B355,'1か月一覧'!$A:$AH,'2か月一覧'!U$1,FALSE)+VLOOKUP($C355,'1か月一覧'!$A:$AH,'2か月一覧'!U$1,FALSE)</f>
        <v>76906</v>
      </c>
      <c r="V355" s="1">
        <f>VLOOKUP($B355,'1か月一覧'!$A:$AH,'2か月一覧'!V$1,FALSE)+VLOOKUP($C355,'1か月一覧'!$A:$AH,'2か月一覧'!V$1,FALSE)</f>
        <v>103866</v>
      </c>
      <c r="W355" s="1">
        <f>VLOOKUP($B355,'1か月一覧'!$A:$AH,'2か月一覧'!W$1,FALSE)+VLOOKUP($C355,'1か月一覧'!$A:$AH,'2か月一覧'!W$1,FALSE)</f>
        <v>105866</v>
      </c>
      <c r="X355" s="1">
        <f>VLOOKUP($B355,'1か月一覧'!$A:$AH,'2か月一覧'!X$1,FALSE)+VLOOKUP($C355,'1か月一覧'!$A:$AH,'2か月一覧'!X$1,FALSE)</f>
        <v>254866</v>
      </c>
      <c r="Y355" s="1">
        <f>VLOOKUP($B355,'1か月一覧'!$A:$AH,'2か月一覧'!Y$1,FALSE)+VLOOKUP($C355,'1か月一覧'!$A:$AH,'2か月一覧'!Y$1,FALSE)</f>
        <v>73368</v>
      </c>
      <c r="Z355" s="1">
        <f>VLOOKUP($B355,'1か月一覧'!$A:$AH,'2か月一覧'!Z$1,FALSE)+VLOOKUP($C355,'1か月一覧'!$A:$AH,'2か月一覧'!Z$1,FALSE)</f>
        <v>7101</v>
      </c>
      <c r="AA355" s="1">
        <f>VLOOKUP($B355,'1か月一覧'!$A:$AH,'2か月一覧'!AA$1,FALSE)+VLOOKUP($C355,'1か月一覧'!$A:$AH,'2か月一覧'!AA$1,FALSE)</f>
        <v>7101</v>
      </c>
      <c r="AB355" s="1">
        <f>VLOOKUP($B355,'1か月一覧'!$A:$AH,'2か月一覧'!AB$1,FALSE)+VLOOKUP($C355,'1か月一覧'!$A:$AH,'2か月一覧'!AB$1,FALSE)</f>
        <v>7101</v>
      </c>
      <c r="AC355" s="1">
        <f>VLOOKUP($B355,'1か月一覧'!$A:$AH,'2か月一覧'!AC$1,FALSE)+VLOOKUP($C355,'1か月一覧'!$A:$AH,'2か月一覧'!AC$1,FALSE)</f>
        <v>7456</v>
      </c>
      <c r="AD355" s="1">
        <f>VLOOKUP($B355,'1か月一覧'!$A:$AH,'2か月一覧'!AD$1,FALSE)+VLOOKUP($C355,'1か月一覧'!$A:$AH,'2か月一覧'!AD$1,FALSE)</f>
        <v>7472</v>
      </c>
      <c r="AE355" s="1">
        <f>VLOOKUP($B355,'1か月一覧'!$A:$AH,'2か月一覧'!AE$1,FALSE)+VLOOKUP($C355,'1か月一覧'!$A:$AH,'2か月一覧'!AE$1,FALSE)</f>
        <v>7596</v>
      </c>
      <c r="AF355" s="1">
        <f>VLOOKUP($B355,'1か月一覧'!$A:$AH,'2か月一覧'!AF$1,FALSE)+VLOOKUP($C355,'1か月一覧'!$A:$AH,'2か月一覧'!AF$1,FALSE)</f>
        <v>7690</v>
      </c>
      <c r="AG355" s="1">
        <f>VLOOKUP($B355,'1か月一覧'!$A:$AH,'2か月一覧'!AG$1,FALSE)+VLOOKUP($C355,'1か月一覧'!$A:$AH,'2か月一覧'!AG$1,FALSE)</f>
        <v>10386</v>
      </c>
      <c r="AH355" s="1">
        <f>VLOOKUP($B355,'1か月一覧'!$A:$AH,'2か月一覧'!AH$1,FALSE)+VLOOKUP($C355,'1か月一覧'!$A:$AH,'2か月一覧'!AH$1,FALSE)</f>
        <v>10586</v>
      </c>
      <c r="AI355" s="1">
        <f>VLOOKUP($B355,'1か月一覧'!$A:$AH,'2か月一覧'!AI$1,FALSE)+VLOOKUP($C355,'1か月一覧'!$A:$AH,'2か月一覧'!AI$1,FALSE)</f>
        <v>25486</v>
      </c>
      <c r="AJ355" s="1">
        <f>VLOOKUP($B355,'1か月一覧'!$A:$AH,'2か月一覧'!AJ$1,FALSE)+VLOOKUP($C355,'1か月一覧'!$A:$AH,'2か月一覧'!AJ$1,FALSE)</f>
        <v>7336</v>
      </c>
    </row>
    <row r="356" spans="1:36">
      <c r="A356" s="1">
        <v>352</v>
      </c>
      <c r="B356" s="1">
        <f t="shared" si="13"/>
        <v>176</v>
      </c>
      <c r="C356" s="1">
        <f t="shared" si="14"/>
        <v>176</v>
      </c>
      <c r="D356" s="1">
        <f>VLOOKUP($B356,'1か月一覧'!$A:$AH,'2か月一覧'!D$1,FALSE)+VLOOKUP($C356,'1か月一覧'!$A:$AH,'2か月一覧'!D$1,FALSE)</f>
        <v>78360</v>
      </c>
      <c r="E356" s="1">
        <f>VLOOKUP($B356,'1か月一覧'!$A:$AH,'2か月一覧'!E$1,FALSE)+VLOOKUP($C356,'1か月一覧'!$A:$AH,'2か月一覧'!E$1,FALSE)</f>
        <v>78360</v>
      </c>
      <c r="F356" s="1">
        <f>VLOOKUP($B356,'1か月一覧'!$A:$AH,'2か月一覧'!F$1,FALSE)+VLOOKUP($C356,'1か月一覧'!$A:$AH,'2か月一覧'!F$1,FALSE)</f>
        <v>78360</v>
      </c>
      <c r="G356" s="1">
        <f>VLOOKUP($B356,'1か月一覧'!$A:$AH,'2か月一覧'!G$1,FALSE)+VLOOKUP($C356,'1か月一覧'!$A:$AH,'2か月一覧'!G$1,FALSE)</f>
        <v>82260</v>
      </c>
      <c r="H356" s="1">
        <f>VLOOKUP($B356,'1か月一覧'!$A:$AH,'2か月一覧'!H$1,FALSE)+VLOOKUP($C356,'1か月一覧'!$A:$AH,'2か月一覧'!H$1,FALSE)</f>
        <v>82436</v>
      </c>
      <c r="I356" s="1">
        <f>VLOOKUP($B356,'1か月一覧'!$A:$AH,'2か月一覧'!I$1,FALSE)+VLOOKUP($C356,'1か月一覧'!$A:$AH,'2か月一覧'!I$1,FALSE)</f>
        <v>83800</v>
      </c>
      <c r="J356" s="1">
        <f>VLOOKUP($B356,'1か月一覧'!$A:$AH,'2か月一覧'!J$1,FALSE)+VLOOKUP($C356,'1か月一覧'!$A:$AH,'2か月一覧'!J$1,FALSE)</f>
        <v>84834</v>
      </c>
      <c r="K356" s="1">
        <f>VLOOKUP($B356,'1か月一覧'!$A:$AH,'2か月一覧'!K$1,FALSE)+VLOOKUP($C356,'1か月一覧'!$A:$AH,'2か月一覧'!K$1,FALSE)</f>
        <v>114490</v>
      </c>
      <c r="L356" s="1">
        <f>VLOOKUP($B356,'1か月一覧'!$A:$AH,'2か月一覧'!L$1,FALSE)+VLOOKUP($C356,'1か月一覧'!$A:$AH,'2か月一覧'!L$1,FALSE)</f>
        <v>116690</v>
      </c>
      <c r="M356" s="1">
        <f>VLOOKUP($B356,'1か月一覧'!$A:$AH,'2か月一覧'!M$1,FALSE)+VLOOKUP($C356,'1か月一覧'!$A:$AH,'2か月一覧'!M$1,FALSE)</f>
        <v>280590</v>
      </c>
      <c r="N356" s="1">
        <f>VLOOKUP($B356,'1か月一覧'!$A:$AH,'2か月一覧'!N$1,FALSE)+VLOOKUP($C356,'1か月一覧'!$A:$AH,'2か月一覧'!N$1,FALSE)</f>
        <v>80960</v>
      </c>
      <c r="O356" s="1">
        <f>VLOOKUP($B356,'1か月一覧'!$A:$AH,'2か月一覧'!O$1,FALSE)+VLOOKUP($C356,'1か月一覧'!$A:$AH,'2か月一覧'!O$1,FALSE)</f>
        <v>71238</v>
      </c>
      <c r="P356" s="1">
        <f>VLOOKUP($B356,'1か月一覧'!$A:$AH,'2か月一覧'!P$1,FALSE)+VLOOKUP($C356,'1か月一覧'!$A:$AH,'2か月一覧'!P$1,FALSE)</f>
        <v>71238</v>
      </c>
      <c r="Q356" s="1">
        <f>VLOOKUP($B356,'1か月一覧'!$A:$AH,'2か月一覧'!Q$1,FALSE)+VLOOKUP($C356,'1か月一覧'!$A:$AH,'2か月一覧'!Q$1,FALSE)</f>
        <v>71238</v>
      </c>
      <c r="R356" s="1">
        <f>VLOOKUP($B356,'1か月一覧'!$A:$AH,'2か月一覧'!R$1,FALSE)+VLOOKUP($C356,'1か月一覧'!$A:$AH,'2か月一覧'!R$1,FALSE)</f>
        <v>74782</v>
      </c>
      <c r="S356" s="1">
        <f>VLOOKUP($B356,'1か月一覧'!$A:$AH,'2か月一覧'!S$1,FALSE)+VLOOKUP($C356,'1か月一覧'!$A:$AH,'2か月一覧'!S$1,FALSE)</f>
        <v>74942</v>
      </c>
      <c r="T356" s="1">
        <f>VLOOKUP($B356,'1か月一覧'!$A:$AH,'2か月一覧'!T$1,FALSE)+VLOOKUP($C356,'1か月一覧'!$A:$AH,'2か月一覧'!T$1,FALSE)</f>
        <v>76182</v>
      </c>
      <c r="U356" s="1">
        <f>VLOOKUP($B356,'1か月一覧'!$A:$AH,'2か月一覧'!U$1,FALSE)+VLOOKUP($C356,'1か月一覧'!$A:$AH,'2か月一覧'!U$1,FALSE)</f>
        <v>77122</v>
      </c>
      <c r="V356" s="1">
        <f>VLOOKUP($B356,'1か月一覧'!$A:$AH,'2か月一覧'!V$1,FALSE)+VLOOKUP($C356,'1か月一覧'!$A:$AH,'2か月一覧'!V$1,FALSE)</f>
        <v>104082</v>
      </c>
      <c r="W356" s="1">
        <f>VLOOKUP($B356,'1か月一覧'!$A:$AH,'2か月一覧'!W$1,FALSE)+VLOOKUP($C356,'1か月一覧'!$A:$AH,'2か月一覧'!W$1,FALSE)</f>
        <v>106082</v>
      </c>
      <c r="X356" s="1">
        <f>VLOOKUP($B356,'1か月一覧'!$A:$AH,'2か月一覧'!X$1,FALSE)+VLOOKUP($C356,'1か月一覧'!$A:$AH,'2か月一覧'!X$1,FALSE)</f>
        <v>255082</v>
      </c>
      <c r="Y356" s="1">
        <f>VLOOKUP($B356,'1か月一覧'!$A:$AH,'2か月一覧'!Y$1,FALSE)+VLOOKUP($C356,'1か月一覧'!$A:$AH,'2か月一覧'!Y$1,FALSE)</f>
        <v>73600</v>
      </c>
      <c r="Z356" s="1">
        <f>VLOOKUP($B356,'1か月一覧'!$A:$AH,'2か月一覧'!Z$1,FALSE)+VLOOKUP($C356,'1か月一覧'!$A:$AH,'2か月一覧'!Z$1,FALSE)</f>
        <v>7122</v>
      </c>
      <c r="AA356" s="1">
        <f>VLOOKUP($B356,'1か月一覧'!$A:$AH,'2か月一覧'!AA$1,FALSE)+VLOOKUP($C356,'1か月一覧'!$A:$AH,'2か月一覧'!AA$1,FALSE)</f>
        <v>7122</v>
      </c>
      <c r="AB356" s="1">
        <f>VLOOKUP($B356,'1か月一覧'!$A:$AH,'2か月一覧'!AB$1,FALSE)+VLOOKUP($C356,'1か月一覧'!$A:$AH,'2か月一覧'!AB$1,FALSE)</f>
        <v>7122</v>
      </c>
      <c r="AC356" s="1">
        <f>VLOOKUP($B356,'1か月一覧'!$A:$AH,'2か月一覧'!AC$1,FALSE)+VLOOKUP($C356,'1か月一覧'!$A:$AH,'2か月一覧'!AC$1,FALSE)</f>
        <v>7478</v>
      </c>
      <c r="AD356" s="1">
        <f>VLOOKUP($B356,'1か月一覧'!$A:$AH,'2か月一覧'!AD$1,FALSE)+VLOOKUP($C356,'1か月一覧'!$A:$AH,'2か月一覧'!AD$1,FALSE)</f>
        <v>7494</v>
      </c>
      <c r="AE356" s="1">
        <f>VLOOKUP($B356,'1か月一覧'!$A:$AH,'2か月一覧'!AE$1,FALSE)+VLOOKUP($C356,'1か月一覧'!$A:$AH,'2か月一覧'!AE$1,FALSE)</f>
        <v>7618</v>
      </c>
      <c r="AF356" s="1">
        <f>VLOOKUP($B356,'1か月一覧'!$A:$AH,'2か月一覧'!AF$1,FALSE)+VLOOKUP($C356,'1か月一覧'!$A:$AH,'2か月一覧'!AF$1,FALSE)</f>
        <v>7712</v>
      </c>
      <c r="AG356" s="1">
        <f>VLOOKUP($B356,'1か月一覧'!$A:$AH,'2か月一覧'!AG$1,FALSE)+VLOOKUP($C356,'1か月一覧'!$A:$AH,'2か月一覧'!AG$1,FALSE)</f>
        <v>10408</v>
      </c>
      <c r="AH356" s="1">
        <f>VLOOKUP($B356,'1か月一覧'!$A:$AH,'2か月一覧'!AH$1,FALSE)+VLOOKUP($C356,'1か月一覧'!$A:$AH,'2か月一覧'!AH$1,FALSE)</f>
        <v>10608</v>
      </c>
      <c r="AI356" s="1">
        <f>VLOOKUP($B356,'1か月一覧'!$A:$AH,'2か月一覧'!AI$1,FALSE)+VLOOKUP($C356,'1か月一覧'!$A:$AH,'2か月一覧'!AI$1,FALSE)</f>
        <v>25508</v>
      </c>
      <c r="AJ356" s="1">
        <f>VLOOKUP($B356,'1か月一覧'!$A:$AH,'2か月一覧'!AJ$1,FALSE)+VLOOKUP($C356,'1か月一覧'!$A:$AH,'2か月一覧'!AJ$1,FALSE)</f>
        <v>7360</v>
      </c>
    </row>
    <row r="357" spans="1:36">
      <c r="A357" s="1">
        <v>353</v>
      </c>
      <c r="B357" s="1">
        <f t="shared" si="13"/>
        <v>177</v>
      </c>
      <c r="C357" s="1">
        <f t="shared" si="14"/>
        <v>176</v>
      </c>
      <c r="D357" s="1">
        <f>VLOOKUP($B357,'1か月一覧'!$A:$AH,'2か月一覧'!D$1,FALSE)+VLOOKUP($C357,'1か月一覧'!$A:$AH,'2か月一覧'!D$1,FALSE)</f>
        <v>78598</v>
      </c>
      <c r="E357" s="1">
        <f>VLOOKUP($B357,'1か月一覧'!$A:$AH,'2か月一覧'!E$1,FALSE)+VLOOKUP($C357,'1か月一覧'!$A:$AH,'2か月一覧'!E$1,FALSE)</f>
        <v>78598</v>
      </c>
      <c r="F357" s="1">
        <f>VLOOKUP($B357,'1か月一覧'!$A:$AH,'2か月一覧'!F$1,FALSE)+VLOOKUP($C357,'1か月一覧'!$A:$AH,'2か月一覧'!F$1,FALSE)</f>
        <v>78598</v>
      </c>
      <c r="G357" s="1">
        <f>VLOOKUP($B357,'1か月一覧'!$A:$AH,'2か月一覧'!G$1,FALSE)+VLOOKUP($C357,'1か月一覧'!$A:$AH,'2か月一覧'!G$1,FALSE)</f>
        <v>82497</v>
      </c>
      <c r="H357" s="1">
        <f>VLOOKUP($B357,'1か月一覧'!$A:$AH,'2か月一覧'!H$1,FALSE)+VLOOKUP($C357,'1か月一覧'!$A:$AH,'2か月一覧'!H$1,FALSE)</f>
        <v>82673</v>
      </c>
      <c r="I357" s="1">
        <f>VLOOKUP($B357,'1か月一覧'!$A:$AH,'2か月一覧'!I$1,FALSE)+VLOOKUP($C357,'1か月一覧'!$A:$AH,'2か月一覧'!I$1,FALSE)</f>
        <v>84037</v>
      </c>
      <c r="J357" s="1">
        <f>VLOOKUP($B357,'1か月一覧'!$A:$AH,'2か月一覧'!J$1,FALSE)+VLOOKUP($C357,'1か月一覧'!$A:$AH,'2か月一覧'!J$1,FALSE)</f>
        <v>85071</v>
      </c>
      <c r="K357" s="1">
        <f>VLOOKUP($B357,'1か月一覧'!$A:$AH,'2か月一覧'!K$1,FALSE)+VLOOKUP($C357,'1か月一覧'!$A:$AH,'2か月一覧'!K$1,FALSE)</f>
        <v>114727</v>
      </c>
      <c r="L357" s="1">
        <f>VLOOKUP($B357,'1か月一覧'!$A:$AH,'2か月一覧'!L$1,FALSE)+VLOOKUP($C357,'1か月一覧'!$A:$AH,'2か月一覧'!L$1,FALSE)</f>
        <v>116927</v>
      </c>
      <c r="M357" s="1">
        <f>VLOOKUP($B357,'1か月一覧'!$A:$AH,'2か月一覧'!M$1,FALSE)+VLOOKUP($C357,'1か月一覧'!$A:$AH,'2か月一覧'!M$1,FALSE)</f>
        <v>280827</v>
      </c>
      <c r="N357" s="1">
        <f>VLOOKUP($B357,'1か月一覧'!$A:$AH,'2か月一覧'!N$1,FALSE)+VLOOKUP($C357,'1か月一覧'!$A:$AH,'2か月一覧'!N$1,FALSE)</f>
        <v>81215</v>
      </c>
      <c r="O357" s="1">
        <f>VLOOKUP($B357,'1か月一覧'!$A:$AH,'2か月一覧'!O$1,FALSE)+VLOOKUP($C357,'1か月一覧'!$A:$AH,'2か月一覧'!O$1,FALSE)</f>
        <v>71454</v>
      </c>
      <c r="P357" s="1">
        <f>VLOOKUP($B357,'1か月一覧'!$A:$AH,'2か月一覧'!P$1,FALSE)+VLOOKUP($C357,'1か月一覧'!$A:$AH,'2か月一覧'!P$1,FALSE)</f>
        <v>71454</v>
      </c>
      <c r="Q357" s="1">
        <f>VLOOKUP($B357,'1か月一覧'!$A:$AH,'2か月一覧'!Q$1,FALSE)+VLOOKUP($C357,'1か月一覧'!$A:$AH,'2か月一覧'!Q$1,FALSE)</f>
        <v>71454</v>
      </c>
      <c r="R357" s="1">
        <f>VLOOKUP($B357,'1か月一覧'!$A:$AH,'2か月一覧'!R$1,FALSE)+VLOOKUP($C357,'1か月一覧'!$A:$AH,'2か月一覧'!R$1,FALSE)</f>
        <v>74998</v>
      </c>
      <c r="S357" s="1">
        <f>VLOOKUP($B357,'1か月一覧'!$A:$AH,'2か月一覧'!S$1,FALSE)+VLOOKUP($C357,'1か月一覧'!$A:$AH,'2か月一覧'!S$1,FALSE)</f>
        <v>75158</v>
      </c>
      <c r="T357" s="1">
        <f>VLOOKUP($B357,'1か月一覧'!$A:$AH,'2か月一覧'!T$1,FALSE)+VLOOKUP($C357,'1か月一覧'!$A:$AH,'2か月一覧'!T$1,FALSE)</f>
        <v>76398</v>
      </c>
      <c r="U357" s="1">
        <f>VLOOKUP($B357,'1か月一覧'!$A:$AH,'2か月一覧'!U$1,FALSE)+VLOOKUP($C357,'1か月一覧'!$A:$AH,'2か月一覧'!U$1,FALSE)</f>
        <v>77338</v>
      </c>
      <c r="V357" s="1">
        <f>VLOOKUP($B357,'1か月一覧'!$A:$AH,'2か月一覧'!V$1,FALSE)+VLOOKUP($C357,'1か月一覧'!$A:$AH,'2か月一覧'!V$1,FALSE)</f>
        <v>104298</v>
      </c>
      <c r="W357" s="1">
        <f>VLOOKUP($B357,'1か月一覧'!$A:$AH,'2か月一覧'!W$1,FALSE)+VLOOKUP($C357,'1か月一覧'!$A:$AH,'2か月一覧'!W$1,FALSE)</f>
        <v>106298</v>
      </c>
      <c r="X357" s="1">
        <f>VLOOKUP($B357,'1か月一覧'!$A:$AH,'2か月一覧'!X$1,FALSE)+VLOOKUP($C357,'1か月一覧'!$A:$AH,'2か月一覧'!X$1,FALSE)</f>
        <v>255298</v>
      </c>
      <c r="Y357" s="1">
        <f>VLOOKUP($B357,'1か月一覧'!$A:$AH,'2か月一覧'!Y$1,FALSE)+VLOOKUP($C357,'1か月一覧'!$A:$AH,'2か月一覧'!Y$1,FALSE)</f>
        <v>73832</v>
      </c>
      <c r="Z357" s="1">
        <f>VLOOKUP($B357,'1か月一覧'!$A:$AH,'2か月一覧'!Z$1,FALSE)+VLOOKUP($C357,'1か月一覧'!$A:$AH,'2か月一覧'!Z$1,FALSE)</f>
        <v>7144</v>
      </c>
      <c r="AA357" s="1">
        <f>VLOOKUP($B357,'1か月一覧'!$A:$AH,'2か月一覧'!AA$1,FALSE)+VLOOKUP($C357,'1か月一覧'!$A:$AH,'2か月一覧'!AA$1,FALSE)</f>
        <v>7144</v>
      </c>
      <c r="AB357" s="1">
        <f>VLOOKUP($B357,'1か月一覧'!$A:$AH,'2か月一覧'!AB$1,FALSE)+VLOOKUP($C357,'1か月一覧'!$A:$AH,'2か月一覧'!AB$1,FALSE)</f>
        <v>7144</v>
      </c>
      <c r="AC357" s="1">
        <f>VLOOKUP($B357,'1か月一覧'!$A:$AH,'2か月一覧'!AC$1,FALSE)+VLOOKUP($C357,'1か月一覧'!$A:$AH,'2か月一覧'!AC$1,FALSE)</f>
        <v>7499</v>
      </c>
      <c r="AD357" s="1">
        <f>VLOOKUP($B357,'1か月一覧'!$A:$AH,'2か月一覧'!AD$1,FALSE)+VLOOKUP($C357,'1か月一覧'!$A:$AH,'2か月一覧'!AD$1,FALSE)</f>
        <v>7515</v>
      </c>
      <c r="AE357" s="1">
        <f>VLOOKUP($B357,'1か月一覧'!$A:$AH,'2か月一覧'!AE$1,FALSE)+VLOOKUP($C357,'1か月一覧'!$A:$AH,'2か月一覧'!AE$1,FALSE)</f>
        <v>7639</v>
      </c>
      <c r="AF357" s="1">
        <f>VLOOKUP($B357,'1か月一覧'!$A:$AH,'2か月一覧'!AF$1,FALSE)+VLOOKUP($C357,'1か月一覧'!$A:$AH,'2か月一覧'!AF$1,FALSE)</f>
        <v>7733</v>
      </c>
      <c r="AG357" s="1">
        <f>VLOOKUP($B357,'1か月一覧'!$A:$AH,'2か月一覧'!AG$1,FALSE)+VLOOKUP($C357,'1か月一覧'!$A:$AH,'2か月一覧'!AG$1,FALSE)</f>
        <v>10429</v>
      </c>
      <c r="AH357" s="1">
        <f>VLOOKUP($B357,'1か月一覧'!$A:$AH,'2か月一覧'!AH$1,FALSE)+VLOOKUP($C357,'1か月一覧'!$A:$AH,'2か月一覧'!AH$1,FALSE)</f>
        <v>10629</v>
      </c>
      <c r="AI357" s="1">
        <f>VLOOKUP($B357,'1か月一覧'!$A:$AH,'2か月一覧'!AI$1,FALSE)+VLOOKUP($C357,'1か月一覧'!$A:$AH,'2か月一覧'!AI$1,FALSE)</f>
        <v>25529</v>
      </c>
      <c r="AJ357" s="1">
        <f>VLOOKUP($B357,'1か月一覧'!$A:$AH,'2か月一覧'!AJ$1,FALSE)+VLOOKUP($C357,'1か月一覧'!$A:$AH,'2か月一覧'!AJ$1,FALSE)</f>
        <v>7383</v>
      </c>
    </row>
    <row r="358" spans="1:36">
      <c r="A358" s="1">
        <v>354</v>
      </c>
      <c r="B358" s="1">
        <f t="shared" si="13"/>
        <v>177</v>
      </c>
      <c r="C358" s="1">
        <f t="shared" si="14"/>
        <v>177</v>
      </c>
      <c r="D358" s="1">
        <f>VLOOKUP($B358,'1か月一覧'!$A:$AH,'2か月一覧'!D$1,FALSE)+VLOOKUP($C358,'1か月一覧'!$A:$AH,'2か月一覧'!D$1,FALSE)</f>
        <v>78836</v>
      </c>
      <c r="E358" s="1">
        <f>VLOOKUP($B358,'1か月一覧'!$A:$AH,'2か月一覧'!E$1,FALSE)+VLOOKUP($C358,'1か月一覧'!$A:$AH,'2か月一覧'!E$1,FALSE)</f>
        <v>78836</v>
      </c>
      <c r="F358" s="1">
        <f>VLOOKUP($B358,'1か月一覧'!$A:$AH,'2か月一覧'!F$1,FALSE)+VLOOKUP($C358,'1か月一覧'!$A:$AH,'2か月一覧'!F$1,FALSE)</f>
        <v>78836</v>
      </c>
      <c r="G358" s="1">
        <f>VLOOKUP($B358,'1か月一覧'!$A:$AH,'2か月一覧'!G$1,FALSE)+VLOOKUP($C358,'1か月一覧'!$A:$AH,'2か月一覧'!G$1,FALSE)</f>
        <v>82734</v>
      </c>
      <c r="H358" s="1">
        <f>VLOOKUP($B358,'1か月一覧'!$A:$AH,'2か月一覧'!H$1,FALSE)+VLOOKUP($C358,'1か月一覧'!$A:$AH,'2か月一覧'!H$1,FALSE)</f>
        <v>82910</v>
      </c>
      <c r="I358" s="1">
        <f>VLOOKUP($B358,'1か月一覧'!$A:$AH,'2か月一覧'!I$1,FALSE)+VLOOKUP($C358,'1か月一覧'!$A:$AH,'2か月一覧'!I$1,FALSE)</f>
        <v>84274</v>
      </c>
      <c r="J358" s="1">
        <f>VLOOKUP($B358,'1か月一覧'!$A:$AH,'2か月一覧'!J$1,FALSE)+VLOOKUP($C358,'1か月一覧'!$A:$AH,'2か月一覧'!J$1,FALSE)</f>
        <v>85308</v>
      </c>
      <c r="K358" s="1">
        <f>VLOOKUP($B358,'1か月一覧'!$A:$AH,'2か月一覧'!K$1,FALSE)+VLOOKUP($C358,'1か月一覧'!$A:$AH,'2か月一覧'!K$1,FALSE)</f>
        <v>114964</v>
      </c>
      <c r="L358" s="1">
        <f>VLOOKUP($B358,'1か月一覧'!$A:$AH,'2か月一覧'!L$1,FALSE)+VLOOKUP($C358,'1か月一覧'!$A:$AH,'2か月一覧'!L$1,FALSE)</f>
        <v>117164</v>
      </c>
      <c r="M358" s="1">
        <f>VLOOKUP($B358,'1か月一覧'!$A:$AH,'2か月一覧'!M$1,FALSE)+VLOOKUP($C358,'1か月一覧'!$A:$AH,'2か月一覧'!M$1,FALSE)</f>
        <v>281064</v>
      </c>
      <c r="N358" s="1">
        <f>VLOOKUP($B358,'1か月一覧'!$A:$AH,'2か月一覧'!N$1,FALSE)+VLOOKUP($C358,'1か月一覧'!$A:$AH,'2か月一覧'!N$1,FALSE)</f>
        <v>81470</v>
      </c>
      <c r="O358" s="1">
        <f>VLOOKUP($B358,'1か月一覧'!$A:$AH,'2か月一覧'!O$1,FALSE)+VLOOKUP($C358,'1か月一覧'!$A:$AH,'2か月一覧'!O$1,FALSE)</f>
        <v>71670</v>
      </c>
      <c r="P358" s="1">
        <f>VLOOKUP($B358,'1か月一覧'!$A:$AH,'2か月一覧'!P$1,FALSE)+VLOOKUP($C358,'1か月一覧'!$A:$AH,'2か月一覧'!P$1,FALSE)</f>
        <v>71670</v>
      </c>
      <c r="Q358" s="1">
        <f>VLOOKUP($B358,'1か月一覧'!$A:$AH,'2か月一覧'!Q$1,FALSE)+VLOOKUP($C358,'1か月一覧'!$A:$AH,'2か月一覧'!Q$1,FALSE)</f>
        <v>71670</v>
      </c>
      <c r="R358" s="1">
        <f>VLOOKUP($B358,'1か月一覧'!$A:$AH,'2か月一覧'!R$1,FALSE)+VLOOKUP($C358,'1か月一覧'!$A:$AH,'2か月一覧'!R$1,FALSE)</f>
        <v>75214</v>
      </c>
      <c r="S358" s="1">
        <f>VLOOKUP($B358,'1か月一覧'!$A:$AH,'2か月一覧'!S$1,FALSE)+VLOOKUP($C358,'1か月一覧'!$A:$AH,'2か月一覧'!S$1,FALSE)</f>
        <v>75374</v>
      </c>
      <c r="T358" s="1">
        <f>VLOOKUP($B358,'1か月一覧'!$A:$AH,'2か月一覧'!T$1,FALSE)+VLOOKUP($C358,'1か月一覧'!$A:$AH,'2か月一覧'!T$1,FALSE)</f>
        <v>76614</v>
      </c>
      <c r="U358" s="1">
        <f>VLOOKUP($B358,'1か月一覧'!$A:$AH,'2か月一覧'!U$1,FALSE)+VLOOKUP($C358,'1か月一覧'!$A:$AH,'2か月一覧'!U$1,FALSE)</f>
        <v>77554</v>
      </c>
      <c r="V358" s="1">
        <f>VLOOKUP($B358,'1か月一覧'!$A:$AH,'2か月一覧'!V$1,FALSE)+VLOOKUP($C358,'1か月一覧'!$A:$AH,'2か月一覧'!V$1,FALSE)</f>
        <v>104514</v>
      </c>
      <c r="W358" s="1">
        <f>VLOOKUP($B358,'1か月一覧'!$A:$AH,'2か月一覧'!W$1,FALSE)+VLOOKUP($C358,'1か月一覧'!$A:$AH,'2か月一覧'!W$1,FALSE)</f>
        <v>106514</v>
      </c>
      <c r="X358" s="1">
        <f>VLOOKUP($B358,'1か月一覧'!$A:$AH,'2か月一覧'!X$1,FALSE)+VLOOKUP($C358,'1か月一覧'!$A:$AH,'2か月一覧'!X$1,FALSE)</f>
        <v>255514</v>
      </c>
      <c r="Y358" s="1">
        <f>VLOOKUP($B358,'1か月一覧'!$A:$AH,'2か月一覧'!Y$1,FALSE)+VLOOKUP($C358,'1か月一覧'!$A:$AH,'2か月一覧'!Y$1,FALSE)</f>
        <v>74064</v>
      </c>
      <c r="Z358" s="1">
        <f>VLOOKUP($B358,'1か月一覧'!$A:$AH,'2か月一覧'!Z$1,FALSE)+VLOOKUP($C358,'1か月一覧'!$A:$AH,'2か月一覧'!Z$1,FALSE)</f>
        <v>7166</v>
      </c>
      <c r="AA358" s="1">
        <f>VLOOKUP($B358,'1か月一覧'!$A:$AH,'2か月一覧'!AA$1,FALSE)+VLOOKUP($C358,'1か月一覧'!$A:$AH,'2か月一覧'!AA$1,FALSE)</f>
        <v>7166</v>
      </c>
      <c r="AB358" s="1">
        <f>VLOOKUP($B358,'1か月一覧'!$A:$AH,'2か月一覧'!AB$1,FALSE)+VLOOKUP($C358,'1か月一覧'!$A:$AH,'2か月一覧'!AB$1,FALSE)</f>
        <v>7166</v>
      </c>
      <c r="AC358" s="1">
        <f>VLOOKUP($B358,'1か月一覧'!$A:$AH,'2か月一覧'!AC$1,FALSE)+VLOOKUP($C358,'1か月一覧'!$A:$AH,'2か月一覧'!AC$1,FALSE)</f>
        <v>7520</v>
      </c>
      <c r="AD358" s="1">
        <f>VLOOKUP($B358,'1か月一覧'!$A:$AH,'2か月一覧'!AD$1,FALSE)+VLOOKUP($C358,'1か月一覧'!$A:$AH,'2か月一覧'!AD$1,FALSE)</f>
        <v>7536</v>
      </c>
      <c r="AE358" s="1">
        <f>VLOOKUP($B358,'1か月一覧'!$A:$AH,'2か月一覧'!AE$1,FALSE)+VLOOKUP($C358,'1か月一覧'!$A:$AH,'2か月一覧'!AE$1,FALSE)</f>
        <v>7660</v>
      </c>
      <c r="AF358" s="1">
        <f>VLOOKUP($B358,'1か月一覧'!$A:$AH,'2か月一覧'!AF$1,FALSE)+VLOOKUP($C358,'1か月一覧'!$A:$AH,'2か月一覧'!AF$1,FALSE)</f>
        <v>7754</v>
      </c>
      <c r="AG358" s="1">
        <f>VLOOKUP($B358,'1か月一覧'!$A:$AH,'2か月一覧'!AG$1,FALSE)+VLOOKUP($C358,'1か月一覧'!$A:$AH,'2か月一覧'!AG$1,FALSE)</f>
        <v>10450</v>
      </c>
      <c r="AH358" s="1">
        <f>VLOOKUP($B358,'1か月一覧'!$A:$AH,'2か月一覧'!AH$1,FALSE)+VLOOKUP($C358,'1か月一覧'!$A:$AH,'2か月一覧'!AH$1,FALSE)</f>
        <v>10650</v>
      </c>
      <c r="AI358" s="1">
        <f>VLOOKUP($B358,'1か月一覧'!$A:$AH,'2か月一覧'!AI$1,FALSE)+VLOOKUP($C358,'1か月一覧'!$A:$AH,'2か月一覧'!AI$1,FALSE)</f>
        <v>25550</v>
      </c>
      <c r="AJ358" s="1">
        <f>VLOOKUP($B358,'1か月一覧'!$A:$AH,'2か月一覧'!AJ$1,FALSE)+VLOOKUP($C358,'1か月一覧'!$A:$AH,'2か月一覧'!AJ$1,FALSE)</f>
        <v>7406</v>
      </c>
    </row>
    <row r="359" spans="1:36">
      <c r="A359" s="1">
        <v>355</v>
      </c>
      <c r="B359" s="1">
        <f t="shared" si="13"/>
        <v>178</v>
      </c>
      <c r="C359" s="1">
        <f t="shared" si="14"/>
        <v>177</v>
      </c>
      <c r="D359" s="1">
        <f>VLOOKUP($B359,'1か月一覧'!$A:$AH,'2か月一覧'!D$1,FALSE)+VLOOKUP($C359,'1か月一覧'!$A:$AH,'2か月一覧'!D$1,FALSE)</f>
        <v>79074</v>
      </c>
      <c r="E359" s="1">
        <f>VLOOKUP($B359,'1か月一覧'!$A:$AH,'2か月一覧'!E$1,FALSE)+VLOOKUP($C359,'1か月一覧'!$A:$AH,'2か月一覧'!E$1,FALSE)</f>
        <v>79074</v>
      </c>
      <c r="F359" s="1">
        <f>VLOOKUP($B359,'1か月一覧'!$A:$AH,'2か月一覧'!F$1,FALSE)+VLOOKUP($C359,'1か月一覧'!$A:$AH,'2か月一覧'!F$1,FALSE)</f>
        <v>79074</v>
      </c>
      <c r="G359" s="1">
        <f>VLOOKUP($B359,'1か月一覧'!$A:$AH,'2か月一覧'!G$1,FALSE)+VLOOKUP($C359,'1か月一覧'!$A:$AH,'2か月一覧'!G$1,FALSE)</f>
        <v>82972</v>
      </c>
      <c r="H359" s="1">
        <f>VLOOKUP($B359,'1か月一覧'!$A:$AH,'2か月一覧'!H$1,FALSE)+VLOOKUP($C359,'1か月一覧'!$A:$AH,'2か月一覧'!H$1,FALSE)</f>
        <v>83148</v>
      </c>
      <c r="I359" s="1">
        <f>VLOOKUP($B359,'1か月一覧'!$A:$AH,'2か月一覧'!I$1,FALSE)+VLOOKUP($C359,'1か月一覧'!$A:$AH,'2か月一覧'!I$1,FALSE)</f>
        <v>84512</v>
      </c>
      <c r="J359" s="1">
        <f>VLOOKUP($B359,'1か月一覧'!$A:$AH,'2か月一覧'!J$1,FALSE)+VLOOKUP($C359,'1か月一覧'!$A:$AH,'2か月一覧'!J$1,FALSE)</f>
        <v>85546</v>
      </c>
      <c r="K359" s="1">
        <f>VLOOKUP($B359,'1か月一覧'!$A:$AH,'2か月一覧'!K$1,FALSE)+VLOOKUP($C359,'1か月一覧'!$A:$AH,'2か月一覧'!K$1,FALSE)</f>
        <v>115202</v>
      </c>
      <c r="L359" s="1">
        <f>VLOOKUP($B359,'1か月一覧'!$A:$AH,'2か月一覧'!L$1,FALSE)+VLOOKUP($C359,'1か月一覧'!$A:$AH,'2か月一覧'!L$1,FALSE)</f>
        <v>117402</v>
      </c>
      <c r="M359" s="1">
        <f>VLOOKUP($B359,'1か月一覧'!$A:$AH,'2か月一覧'!M$1,FALSE)+VLOOKUP($C359,'1か月一覧'!$A:$AH,'2か月一覧'!M$1,FALSE)</f>
        <v>281302</v>
      </c>
      <c r="N359" s="1">
        <f>VLOOKUP($B359,'1か月一覧'!$A:$AH,'2か月一覧'!N$1,FALSE)+VLOOKUP($C359,'1か月一覧'!$A:$AH,'2か月一覧'!N$1,FALSE)</f>
        <v>81725</v>
      </c>
      <c r="O359" s="1">
        <f>VLOOKUP($B359,'1か月一覧'!$A:$AH,'2か月一覧'!O$1,FALSE)+VLOOKUP($C359,'1か月一覧'!$A:$AH,'2か月一覧'!O$1,FALSE)</f>
        <v>71886</v>
      </c>
      <c r="P359" s="1">
        <f>VLOOKUP($B359,'1か月一覧'!$A:$AH,'2か月一覧'!P$1,FALSE)+VLOOKUP($C359,'1か月一覧'!$A:$AH,'2か月一覧'!P$1,FALSE)</f>
        <v>71886</v>
      </c>
      <c r="Q359" s="1">
        <f>VLOOKUP($B359,'1か月一覧'!$A:$AH,'2か月一覧'!Q$1,FALSE)+VLOOKUP($C359,'1か月一覧'!$A:$AH,'2か月一覧'!Q$1,FALSE)</f>
        <v>71886</v>
      </c>
      <c r="R359" s="1">
        <f>VLOOKUP($B359,'1か月一覧'!$A:$AH,'2か月一覧'!R$1,FALSE)+VLOOKUP($C359,'1か月一覧'!$A:$AH,'2か月一覧'!R$1,FALSE)</f>
        <v>75430</v>
      </c>
      <c r="S359" s="1">
        <f>VLOOKUP($B359,'1か月一覧'!$A:$AH,'2か月一覧'!S$1,FALSE)+VLOOKUP($C359,'1か月一覧'!$A:$AH,'2か月一覧'!S$1,FALSE)</f>
        <v>75590</v>
      </c>
      <c r="T359" s="1">
        <f>VLOOKUP($B359,'1か月一覧'!$A:$AH,'2か月一覧'!T$1,FALSE)+VLOOKUP($C359,'1か月一覧'!$A:$AH,'2か月一覧'!T$1,FALSE)</f>
        <v>76830</v>
      </c>
      <c r="U359" s="1">
        <f>VLOOKUP($B359,'1か月一覧'!$A:$AH,'2か月一覧'!U$1,FALSE)+VLOOKUP($C359,'1か月一覧'!$A:$AH,'2か月一覧'!U$1,FALSE)</f>
        <v>77770</v>
      </c>
      <c r="V359" s="1">
        <f>VLOOKUP($B359,'1か月一覧'!$A:$AH,'2か月一覧'!V$1,FALSE)+VLOOKUP($C359,'1か月一覧'!$A:$AH,'2か月一覧'!V$1,FALSE)</f>
        <v>104730</v>
      </c>
      <c r="W359" s="1">
        <f>VLOOKUP($B359,'1か月一覧'!$A:$AH,'2か月一覧'!W$1,FALSE)+VLOOKUP($C359,'1か月一覧'!$A:$AH,'2か月一覧'!W$1,FALSE)</f>
        <v>106730</v>
      </c>
      <c r="X359" s="1">
        <f>VLOOKUP($B359,'1か月一覧'!$A:$AH,'2か月一覧'!X$1,FALSE)+VLOOKUP($C359,'1か月一覧'!$A:$AH,'2か月一覧'!X$1,FALSE)</f>
        <v>255730</v>
      </c>
      <c r="Y359" s="1">
        <f>VLOOKUP($B359,'1か月一覧'!$A:$AH,'2か月一覧'!Y$1,FALSE)+VLOOKUP($C359,'1か月一覧'!$A:$AH,'2か月一覧'!Y$1,FALSE)</f>
        <v>74296</v>
      </c>
      <c r="Z359" s="1">
        <f>VLOOKUP($B359,'1か月一覧'!$A:$AH,'2か月一覧'!Z$1,FALSE)+VLOOKUP($C359,'1か月一覧'!$A:$AH,'2か月一覧'!Z$1,FALSE)</f>
        <v>7188</v>
      </c>
      <c r="AA359" s="1">
        <f>VLOOKUP($B359,'1か月一覧'!$A:$AH,'2か月一覧'!AA$1,FALSE)+VLOOKUP($C359,'1か月一覧'!$A:$AH,'2か月一覧'!AA$1,FALSE)</f>
        <v>7188</v>
      </c>
      <c r="AB359" s="1">
        <f>VLOOKUP($B359,'1か月一覧'!$A:$AH,'2か月一覧'!AB$1,FALSE)+VLOOKUP($C359,'1か月一覧'!$A:$AH,'2か月一覧'!AB$1,FALSE)</f>
        <v>7188</v>
      </c>
      <c r="AC359" s="1">
        <f>VLOOKUP($B359,'1か月一覧'!$A:$AH,'2か月一覧'!AC$1,FALSE)+VLOOKUP($C359,'1か月一覧'!$A:$AH,'2か月一覧'!AC$1,FALSE)</f>
        <v>7542</v>
      </c>
      <c r="AD359" s="1">
        <f>VLOOKUP($B359,'1か月一覧'!$A:$AH,'2か月一覧'!AD$1,FALSE)+VLOOKUP($C359,'1か月一覧'!$A:$AH,'2か月一覧'!AD$1,FALSE)</f>
        <v>7558</v>
      </c>
      <c r="AE359" s="1">
        <f>VLOOKUP($B359,'1か月一覧'!$A:$AH,'2か月一覧'!AE$1,FALSE)+VLOOKUP($C359,'1か月一覧'!$A:$AH,'2か月一覧'!AE$1,FALSE)</f>
        <v>7682</v>
      </c>
      <c r="AF359" s="1">
        <f>VLOOKUP($B359,'1か月一覧'!$A:$AH,'2か月一覧'!AF$1,FALSE)+VLOOKUP($C359,'1か月一覧'!$A:$AH,'2か月一覧'!AF$1,FALSE)</f>
        <v>7776</v>
      </c>
      <c r="AG359" s="1">
        <f>VLOOKUP($B359,'1か月一覧'!$A:$AH,'2か月一覧'!AG$1,FALSE)+VLOOKUP($C359,'1か月一覧'!$A:$AH,'2か月一覧'!AG$1,FALSE)</f>
        <v>10472</v>
      </c>
      <c r="AH359" s="1">
        <f>VLOOKUP($B359,'1か月一覧'!$A:$AH,'2か月一覧'!AH$1,FALSE)+VLOOKUP($C359,'1か月一覧'!$A:$AH,'2か月一覧'!AH$1,FALSE)</f>
        <v>10672</v>
      </c>
      <c r="AI359" s="1">
        <f>VLOOKUP($B359,'1か月一覧'!$A:$AH,'2か月一覧'!AI$1,FALSE)+VLOOKUP($C359,'1か月一覧'!$A:$AH,'2か月一覧'!AI$1,FALSE)</f>
        <v>25572</v>
      </c>
      <c r="AJ359" s="1">
        <f>VLOOKUP($B359,'1か月一覧'!$A:$AH,'2か月一覧'!AJ$1,FALSE)+VLOOKUP($C359,'1か月一覧'!$A:$AH,'2か月一覧'!AJ$1,FALSE)</f>
        <v>7429</v>
      </c>
    </row>
    <row r="360" spans="1:36">
      <c r="A360" s="1">
        <v>356</v>
      </c>
      <c r="B360" s="1">
        <f t="shared" si="13"/>
        <v>178</v>
      </c>
      <c r="C360" s="1">
        <f t="shared" si="14"/>
        <v>178</v>
      </c>
      <c r="D360" s="1">
        <f>VLOOKUP($B360,'1か月一覧'!$A:$AH,'2か月一覧'!D$1,FALSE)+VLOOKUP($C360,'1か月一覧'!$A:$AH,'2か月一覧'!D$1,FALSE)</f>
        <v>79312</v>
      </c>
      <c r="E360" s="1">
        <f>VLOOKUP($B360,'1か月一覧'!$A:$AH,'2か月一覧'!E$1,FALSE)+VLOOKUP($C360,'1か月一覧'!$A:$AH,'2か月一覧'!E$1,FALSE)</f>
        <v>79312</v>
      </c>
      <c r="F360" s="1">
        <f>VLOOKUP($B360,'1か月一覧'!$A:$AH,'2か月一覧'!F$1,FALSE)+VLOOKUP($C360,'1か月一覧'!$A:$AH,'2か月一覧'!F$1,FALSE)</f>
        <v>79312</v>
      </c>
      <c r="G360" s="1">
        <f>VLOOKUP($B360,'1か月一覧'!$A:$AH,'2か月一覧'!G$1,FALSE)+VLOOKUP($C360,'1か月一覧'!$A:$AH,'2か月一覧'!G$1,FALSE)</f>
        <v>83210</v>
      </c>
      <c r="H360" s="1">
        <f>VLOOKUP($B360,'1か月一覧'!$A:$AH,'2か月一覧'!H$1,FALSE)+VLOOKUP($C360,'1か月一覧'!$A:$AH,'2か月一覧'!H$1,FALSE)</f>
        <v>83386</v>
      </c>
      <c r="I360" s="1">
        <f>VLOOKUP($B360,'1か月一覧'!$A:$AH,'2か月一覧'!I$1,FALSE)+VLOOKUP($C360,'1か月一覧'!$A:$AH,'2か月一覧'!I$1,FALSE)</f>
        <v>84750</v>
      </c>
      <c r="J360" s="1">
        <f>VLOOKUP($B360,'1か月一覧'!$A:$AH,'2か月一覧'!J$1,FALSE)+VLOOKUP($C360,'1か月一覧'!$A:$AH,'2か月一覧'!J$1,FALSE)</f>
        <v>85784</v>
      </c>
      <c r="K360" s="1">
        <f>VLOOKUP($B360,'1か月一覧'!$A:$AH,'2か月一覧'!K$1,FALSE)+VLOOKUP($C360,'1か月一覧'!$A:$AH,'2か月一覧'!K$1,FALSE)</f>
        <v>115440</v>
      </c>
      <c r="L360" s="1">
        <f>VLOOKUP($B360,'1か月一覧'!$A:$AH,'2か月一覧'!L$1,FALSE)+VLOOKUP($C360,'1か月一覧'!$A:$AH,'2か月一覧'!L$1,FALSE)</f>
        <v>117640</v>
      </c>
      <c r="M360" s="1">
        <f>VLOOKUP($B360,'1か月一覧'!$A:$AH,'2か月一覧'!M$1,FALSE)+VLOOKUP($C360,'1か月一覧'!$A:$AH,'2か月一覧'!M$1,FALSE)</f>
        <v>281540</v>
      </c>
      <c r="N360" s="1">
        <f>VLOOKUP($B360,'1か月一覧'!$A:$AH,'2か月一覧'!N$1,FALSE)+VLOOKUP($C360,'1か月一覧'!$A:$AH,'2か月一覧'!N$1,FALSE)</f>
        <v>81980</v>
      </c>
      <c r="O360" s="1">
        <f>VLOOKUP($B360,'1か月一覧'!$A:$AH,'2か月一覧'!O$1,FALSE)+VLOOKUP($C360,'1か月一覧'!$A:$AH,'2か月一覧'!O$1,FALSE)</f>
        <v>72102</v>
      </c>
      <c r="P360" s="1">
        <f>VLOOKUP($B360,'1か月一覧'!$A:$AH,'2か月一覧'!P$1,FALSE)+VLOOKUP($C360,'1か月一覧'!$A:$AH,'2か月一覧'!P$1,FALSE)</f>
        <v>72102</v>
      </c>
      <c r="Q360" s="1">
        <f>VLOOKUP($B360,'1か月一覧'!$A:$AH,'2か月一覧'!Q$1,FALSE)+VLOOKUP($C360,'1か月一覧'!$A:$AH,'2か月一覧'!Q$1,FALSE)</f>
        <v>72102</v>
      </c>
      <c r="R360" s="1">
        <f>VLOOKUP($B360,'1か月一覧'!$A:$AH,'2か月一覧'!R$1,FALSE)+VLOOKUP($C360,'1か月一覧'!$A:$AH,'2か月一覧'!R$1,FALSE)</f>
        <v>75646</v>
      </c>
      <c r="S360" s="1">
        <f>VLOOKUP($B360,'1か月一覧'!$A:$AH,'2か月一覧'!S$1,FALSE)+VLOOKUP($C360,'1か月一覧'!$A:$AH,'2か月一覧'!S$1,FALSE)</f>
        <v>75806</v>
      </c>
      <c r="T360" s="1">
        <f>VLOOKUP($B360,'1か月一覧'!$A:$AH,'2か月一覧'!T$1,FALSE)+VLOOKUP($C360,'1か月一覧'!$A:$AH,'2か月一覧'!T$1,FALSE)</f>
        <v>77046</v>
      </c>
      <c r="U360" s="1">
        <f>VLOOKUP($B360,'1か月一覧'!$A:$AH,'2か月一覧'!U$1,FALSE)+VLOOKUP($C360,'1か月一覧'!$A:$AH,'2か月一覧'!U$1,FALSE)</f>
        <v>77986</v>
      </c>
      <c r="V360" s="1">
        <f>VLOOKUP($B360,'1か月一覧'!$A:$AH,'2か月一覧'!V$1,FALSE)+VLOOKUP($C360,'1か月一覧'!$A:$AH,'2か月一覧'!V$1,FALSE)</f>
        <v>104946</v>
      </c>
      <c r="W360" s="1">
        <f>VLOOKUP($B360,'1か月一覧'!$A:$AH,'2か月一覧'!W$1,FALSE)+VLOOKUP($C360,'1か月一覧'!$A:$AH,'2か月一覧'!W$1,FALSE)</f>
        <v>106946</v>
      </c>
      <c r="X360" s="1">
        <f>VLOOKUP($B360,'1か月一覧'!$A:$AH,'2か月一覧'!X$1,FALSE)+VLOOKUP($C360,'1か月一覧'!$A:$AH,'2か月一覧'!X$1,FALSE)</f>
        <v>255946</v>
      </c>
      <c r="Y360" s="1">
        <f>VLOOKUP($B360,'1か月一覧'!$A:$AH,'2か月一覧'!Y$1,FALSE)+VLOOKUP($C360,'1か月一覧'!$A:$AH,'2か月一覧'!Y$1,FALSE)</f>
        <v>74528</v>
      </c>
      <c r="Z360" s="1">
        <f>VLOOKUP($B360,'1か月一覧'!$A:$AH,'2か月一覧'!Z$1,FALSE)+VLOOKUP($C360,'1か月一覧'!$A:$AH,'2か月一覧'!Z$1,FALSE)</f>
        <v>7210</v>
      </c>
      <c r="AA360" s="1">
        <f>VLOOKUP($B360,'1か月一覧'!$A:$AH,'2か月一覧'!AA$1,FALSE)+VLOOKUP($C360,'1か月一覧'!$A:$AH,'2か月一覧'!AA$1,FALSE)</f>
        <v>7210</v>
      </c>
      <c r="AB360" s="1">
        <f>VLOOKUP($B360,'1か月一覧'!$A:$AH,'2か月一覧'!AB$1,FALSE)+VLOOKUP($C360,'1か月一覧'!$A:$AH,'2か月一覧'!AB$1,FALSE)</f>
        <v>7210</v>
      </c>
      <c r="AC360" s="1">
        <f>VLOOKUP($B360,'1か月一覧'!$A:$AH,'2か月一覧'!AC$1,FALSE)+VLOOKUP($C360,'1か月一覧'!$A:$AH,'2か月一覧'!AC$1,FALSE)</f>
        <v>7564</v>
      </c>
      <c r="AD360" s="1">
        <f>VLOOKUP($B360,'1か月一覧'!$A:$AH,'2か月一覧'!AD$1,FALSE)+VLOOKUP($C360,'1か月一覧'!$A:$AH,'2か月一覧'!AD$1,FALSE)</f>
        <v>7580</v>
      </c>
      <c r="AE360" s="1">
        <f>VLOOKUP($B360,'1か月一覧'!$A:$AH,'2か月一覧'!AE$1,FALSE)+VLOOKUP($C360,'1か月一覧'!$A:$AH,'2か月一覧'!AE$1,FALSE)</f>
        <v>7704</v>
      </c>
      <c r="AF360" s="1">
        <f>VLOOKUP($B360,'1か月一覧'!$A:$AH,'2か月一覧'!AF$1,FALSE)+VLOOKUP($C360,'1か月一覧'!$A:$AH,'2か月一覧'!AF$1,FALSE)</f>
        <v>7798</v>
      </c>
      <c r="AG360" s="1">
        <f>VLOOKUP($B360,'1か月一覧'!$A:$AH,'2か月一覧'!AG$1,FALSE)+VLOOKUP($C360,'1か月一覧'!$A:$AH,'2か月一覧'!AG$1,FALSE)</f>
        <v>10494</v>
      </c>
      <c r="AH360" s="1">
        <f>VLOOKUP($B360,'1か月一覧'!$A:$AH,'2か月一覧'!AH$1,FALSE)+VLOOKUP($C360,'1か月一覧'!$A:$AH,'2か月一覧'!AH$1,FALSE)</f>
        <v>10694</v>
      </c>
      <c r="AI360" s="1">
        <f>VLOOKUP($B360,'1か月一覧'!$A:$AH,'2か月一覧'!AI$1,FALSE)+VLOOKUP($C360,'1か月一覧'!$A:$AH,'2か月一覧'!AI$1,FALSE)</f>
        <v>25594</v>
      </c>
      <c r="AJ360" s="1">
        <f>VLOOKUP($B360,'1か月一覧'!$A:$AH,'2か月一覧'!AJ$1,FALSE)+VLOOKUP($C360,'1か月一覧'!$A:$AH,'2か月一覧'!AJ$1,FALSE)</f>
        <v>7452</v>
      </c>
    </row>
    <row r="361" spans="1:36">
      <c r="A361" s="1">
        <v>357</v>
      </c>
      <c r="B361" s="1">
        <f t="shared" si="13"/>
        <v>179</v>
      </c>
      <c r="C361" s="1">
        <f t="shared" si="14"/>
        <v>178</v>
      </c>
      <c r="D361" s="1">
        <f>VLOOKUP($B361,'1か月一覧'!$A:$AH,'2か月一覧'!D$1,FALSE)+VLOOKUP($C361,'1か月一覧'!$A:$AH,'2か月一覧'!D$1,FALSE)</f>
        <v>79549</v>
      </c>
      <c r="E361" s="1">
        <f>VLOOKUP($B361,'1か月一覧'!$A:$AH,'2か月一覧'!E$1,FALSE)+VLOOKUP($C361,'1か月一覧'!$A:$AH,'2か月一覧'!E$1,FALSE)</f>
        <v>79549</v>
      </c>
      <c r="F361" s="1">
        <f>VLOOKUP($B361,'1か月一覧'!$A:$AH,'2か月一覧'!F$1,FALSE)+VLOOKUP($C361,'1か月一覧'!$A:$AH,'2か月一覧'!F$1,FALSE)</f>
        <v>79549</v>
      </c>
      <c r="G361" s="1">
        <f>VLOOKUP($B361,'1か月一覧'!$A:$AH,'2か月一覧'!G$1,FALSE)+VLOOKUP($C361,'1か月一覧'!$A:$AH,'2か月一覧'!G$1,FALSE)</f>
        <v>83447</v>
      </c>
      <c r="H361" s="1">
        <f>VLOOKUP($B361,'1か月一覧'!$A:$AH,'2か月一覧'!H$1,FALSE)+VLOOKUP($C361,'1か月一覧'!$A:$AH,'2か月一覧'!H$1,FALSE)</f>
        <v>83623</v>
      </c>
      <c r="I361" s="1">
        <f>VLOOKUP($B361,'1か月一覧'!$A:$AH,'2か月一覧'!I$1,FALSE)+VLOOKUP($C361,'1か月一覧'!$A:$AH,'2か月一覧'!I$1,FALSE)</f>
        <v>84987</v>
      </c>
      <c r="J361" s="1">
        <f>VLOOKUP($B361,'1か月一覧'!$A:$AH,'2か月一覧'!J$1,FALSE)+VLOOKUP($C361,'1か月一覧'!$A:$AH,'2か月一覧'!J$1,FALSE)</f>
        <v>86021</v>
      </c>
      <c r="K361" s="1">
        <f>VLOOKUP($B361,'1か月一覧'!$A:$AH,'2か月一覧'!K$1,FALSE)+VLOOKUP($C361,'1か月一覧'!$A:$AH,'2か月一覧'!K$1,FALSE)</f>
        <v>115677</v>
      </c>
      <c r="L361" s="1">
        <f>VLOOKUP($B361,'1か月一覧'!$A:$AH,'2か月一覧'!L$1,FALSE)+VLOOKUP($C361,'1か月一覧'!$A:$AH,'2か月一覧'!L$1,FALSE)</f>
        <v>117877</v>
      </c>
      <c r="M361" s="1">
        <f>VLOOKUP($B361,'1か月一覧'!$A:$AH,'2か月一覧'!M$1,FALSE)+VLOOKUP($C361,'1か月一覧'!$A:$AH,'2か月一覧'!M$1,FALSE)</f>
        <v>281777</v>
      </c>
      <c r="N361" s="1">
        <f>VLOOKUP($B361,'1か月一覧'!$A:$AH,'2か月一覧'!N$1,FALSE)+VLOOKUP($C361,'1か月一覧'!$A:$AH,'2か月一覧'!N$1,FALSE)</f>
        <v>82235</v>
      </c>
      <c r="O361" s="1">
        <f>VLOOKUP($B361,'1か月一覧'!$A:$AH,'2か月一覧'!O$1,FALSE)+VLOOKUP($C361,'1か月一覧'!$A:$AH,'2か月一覧'!O$1,FALSE)</f>
        <v>72318</v>
      </c>
      <c r="P361" s="1">
        <f>VLOOKUP($B361,'1か月一覧'!$A:$AH,'2か月一覧'!P$1,FALSE)+VLOOKUP($C361,'1か月一覧'!$A:$AH,'2か月一覧'!P$1,FALSE)</f>
        <v>72318</v>
      </c>
      <c r="Q361" s="1">
        <f>VLOOKUP($B361,'1か月一覧'!$A:$AH,'2か月一覧'!Q$1,FALSE)+VLOOKUP($C361,'1か月一覧'!$A:$AH,'2か月一覧'!Q$1,FALSE)</f>
        <v>72318</v>
      </c>
      <c r="R361" s="1">
        <f>VLOOKUP($B361,'1か月一覧'!$A:$AH,'2か月一覧'!R$1,FALSE)+VLOOKUP($C361,'1か月一覧'!$A:$AH,'2か月一覧'!R$1,FALSE)</f>
        <v>75862</v>
      </c>
      <c r="S361" s="1">
        <f>VLOOKUP($B361,'1か月一覧'!$A:$AH,'2か月一覧'!S$1,FALSE)+VLOOKUP($C361,'1か月一覧'!$A:$AH,'2か月一覧'!S$1,FALSE)</f>
        <v>76022</v>
      </c>
      <c r="T361" s="1">
        <f>VLOOKUP($B361,'1か月一覧'!$A:$AH,'2か月一覧'!T$1,FALSE)+VLOOKUP($C361,'1か月一覧'!$A:$AH,'2か月一覧'!T$1,FALSE)</f>
        <v>77262</v>
      </c>
      <c r="U361" s="1">
        <f>VLOOKUP($B361,'1か月一覧'!$A:$AH,'2か月一覧'!U$1,FALSE)+VLOOKUP($C361,'1か月一覧'!$A:$AH,'2か月一覧'!U$1,FALSE)</f>
        <v>78202</v>
      </c>
      <c r="V361" s="1">
        <f>VLOOKUP($B361,'1か月一覧'!$A:$AH,'2か月一覧'!V$1,FALSE)+VLOOKUP($C361,'1か月一覧'!$A:$AH,'2か月一覧'!V$1,FALSE)</f>
        <v>105162</v>
      </c>
      <c r="W361" s="1">
        <f>VLOOKUP($B361,'1か月一覧'!$A:$AH,'2か月一覧'!W$1,FALSE)+VLOOKUP($C361,'1か月一覧'!$A:$AH,'2か月一覧'!W$1,FALSE)</f>
        <v>107162</v>
      </c>
      <c r="X361" s="1">
        <f>VLOOKUP($B361,'1か月一覧'!$A:$AH,'2か月一覧'!X$1,FALSE)+VLOOKUP($C361,'1か月一覧'!$A:$AH,'2か月一覧'!X$1,FALSE)</f>
        <v>256162</v>
      </c>
      <c r="Y361" s="1">
        <f>VLOOKUP($B361,'1か月一覧'!$A:$AH,'2か月一覧'!Y$1,FALSE)+VLOOKUP($C361,'1か月一覧'!$A:$AH,'2か月一覧'!Y$1,FALSE)</f>
        <v>74760</v>
      </c>
      <c r="Z361" s="1">
        <f>VLOOKUP($B361,'1か月一覧'!$A:$AH,'2か月一覧'!Z$1,FALSE)+VLOOKUP($C361,'1か月一覧'!$A:$AH,'2か月一覧'!Z$1,FALSE)</f>
        <v>7231</v>
      </c>
      <c r="AA361" s="1">
        <f>VLOOKUP($B361,'1か月一覧'!$A:$AH,'2か月一覧'!AA$1,FALSE)+VLOOKUP($C361,'1か月一覧'!$A:$AH,'2か月一覧'!AA$1,FALSE)</f>
        <v>7231</v>
      </c>
      <c r="AB361" s="1">
        <f>VLOOKUP($B361,'1か月一覧'!$A:$AH,'2か月一覧'!AB$1,FALSE)+VLOOKUP($C361,'1か月一覧'!$A:$AH,'2か月一覧'!AB$1,FALSE)</f>
        <v>7231</v>
      </c>
      <c r="AC361" s="1">
        <f>VLOOKUP($B361,'1か月一覧'!$A:$AH,'2か月一覧'!AC$1,FALSE)+VLOOKUP($C361,'1か月一覧'!$A:$AH,'2か月一覧'!AC$1,FALSE)</f>
        <v>7585</v>
      </c>
      <c r="AD361" s="1">
        <f>VLOOKUP($B361,'1か月一覧'!$A:$AH,'2か月一覧'!AD$1,FALSE)+VLOOKUP($C361,'1か月一覧'!$A:$AH,'2か月一覧'!AD$1,FALSE)</f>
        <v>7601</v>
      </c>
      <c r="AE361" s="1">
        <f>VLOOKUP($B361,'1か月一覧'!$A:$AH,'2か月一覧'!AE$1,FALSE)+VLOOKUP($C361,'1か月一覧'!$A:$AH,'2か月一覧'!AE$1,FALSE)</f>
        <v>7725</v>
      </c>
      <c r="AF361" s="1">
        <f>VLOOKUP($B361,'1か月一覧'!$A:$AH,'2か月一覧'!AF$1,FALSE)+VLOOKUP($C361,'1か月一覧'!$A:$AH,'2か月一覧'!AF$1,FALSE)</f>
        <v>7819</v>
      </c>
      <c r="AG361" s="1">
        <f>VLOOKUP($B361,'1か月一覧'!$A:$AH,'2か月一覧'!AG$1,FALSE)+VLOOKUP($C361,'1か月一覧'!$A:$AH,'2か月一覧'!AG$1,FALSE)</f>
        <v>10515</v>
      </c>
      <c r="AH361" s="1">
        <f>VLOOKUP($B361,'1か月一覧'!$A:$AH,'2か月一覧'!AH$1,FALSE)+VLOOKUP($C361,'1か月一覧'!$A:$AH,'2か月一覧'!AH$1,FALSE)</f>
        <v>10715</v>
      </c>
      <c r="AI361" s="1">
        <f>VLOOKUP($B361,'1か月一覧'!$A:$AH,'2か月一覧'!AI$1,FALSE)+VLOOKUP($C361,'1か月一覧'!$A:$AH,'2か月一覧'!AI$1,FALSE)</f>
        <v>25615</v>
      </c>
      <c r="AJ361" s="1">
        <f>VLOOKUP($B361,'1か月一覧'!$A:$AH,'2か月一覧'!AJ$1,FALSE)+VLOOKUP($C361,'1か月一覧'!$A:$AH,'2か月一覧'!AJ$1,FALSE)</f>
        <v>7475</v>
      </c>
    </row>
    <row r="362" spans="1:36">
      <c r="A362" s="1">
        <v>358</v>
      </c>
      <c r="B362" s="1">
        <f t="shared" si="13"/>
        <v>179</v>
      </c>
      <c r="C362" s="1">
        <f t="shared" si="14"/>
        <v>179</v>
      </c>
      <c r="D362" s="1">
        <f>VLOOKUP($B362,'1か月一覧'!$A:$AH,'2か月一覧'!D$1,FALSE)+VLOOKUP($C362,'1か月一覧'!$A:$AH,'2か月一覧'!D$1,FALSE)</f>
        <v>79786</v>
      </c>
      <c r="E362" s="1">
        <f>VLOOKUP($B362,'1か月一覧'!$A:$AH,'2か月一覧'!E$1,FALSE)+VLOOKUP($C362,'1か月一覧'!$A:$AH,'2か月一覧'!E$1,FALSE)</f>
        <v>79786</v>
      </c>
      <c r="F362" s="1">
        <f>VLOOKUP($B362,'1か月一覧'!$A:$AH,'2か月一覧'!F$1,FALSE)+VLOOKUP($C362,'1か月一覧'!$A:$AH,'2か月一覧'!F$1,FALSE)</f>
        <v>79786</v>
      </c>
      <c r="G362" s="1">
        <f>VLOOKUP($B362,'1か月一覧'!$A:$AH,'2か月一覧'!G$1,FALSE)+VLOOKUP($C362,'1か月一覧'!$A:$AH,'2か月一覧'!G$1,FALSE)</f>
        <v>83684</v>
      </c>
      <c r="H362" s="1">
        <f>VLOOKUP($B362,'1か月一覧'!$A:$AH,'2か月一覧'!H$1,FALSE)+VLOOKUP($C362,'1か月一覧'!$A:$AH,'2か月一覧'!H$1,FALSE)</f>
        <v>83860</v>
      </c>
      <c r="I362" s="1">
        <f>VLOOKUP($B362,'1か月一覧'!$A:$AH,'2か月一覧'!I$1,FALSE)+VLOOKUP($C362,'1か月一覧'!$A:$AH,'2か月一覧'!I$1,FALSE)</f>
        <v>85224</v>
      </c>
      <c r="J362" s="1">
        <f>VLOOKUP($B362,'1か月一覧'!$A:$AH,'2か月一覧'!J$1,FALSE)+VLOOKUP($C362,'1か月一覧'!$A:$AH,'2か月一覧'!J$1,FALSE)</f>
        <v>86258</v>
      </c>
      <c r="K362" s="1">
        <f>VLOOKUP($B362,'1か月一覧'!$A:$AH,'2か月一覧'!K$1,FALSE)+VLOOKUP($C362,'1か月一覧'!$A:$AH,'2か月一覧'!K$1,FALSE)</f>
        <v>115914</v>
      </c>
      <c r="L362" s="1">
        <f>VLOOKUP($B362,'1か月一覧'!$A:$AH,'2か月一覧'!L$1,FALSE)+VLOOKUP($C362,'1か月一覧'!$A:$AH,'2か月一覧'!L$1,FALSE)</f>
        <v>118114</v>
      </c>
      <c r="M362" s="1">
        <f>VLOOKUP($B362,'1か月一覧'!$A:$AH,'2か月一覧'!M$1,FALSE)+VLOOKUP($C362,'1か月一覧'!$A:$AH,'2か月一覧'!M$1,FALSE)</f>
        <v>282014</v>
      </c>
      <c r="N362" s="1">
        <f>VLOOKUP($B362,'1か月一覧'!$A:$AH,'2か月一覧'!N$1,FALSE)+VLOOKUP($C362,'1か月一覧'!$A:$AH,'2か月一覧'!N$1,FALSE)</f>
        <v>82490</v>
      </c>
      <c r="O362" s="1">
        <f>VLOOKUP($B362,'1か月一覧'!$A:$AH,'2か月一覧'!O$1,FALSE)+VLOOKUP($C362,'1か月一覧'!$A:$AH,'2か月一覧'!O$1,FALSE)</f>
        <v>72534</v>
      </c>
      <c r="P362" s="1">
        <f>VLOOKUP($B362,'1か月一覧'!$A:$AH,'2か月一覧'!P$1,FALSE)+VLOOKUP($C362,'1か月一覧'!$A:$AH,'2か月一覧'!P$1,FALSE)</f>
        <v>72534</v>
      </c>
      <c r="Q362" s="1">
        <f>VLOOKUP($B362,'1か月一覧'!$A:$AH,'2か月一覧'!Q$1,FALSE)+VLOOKUP($C362,'1か月一覧'!$A:$AH,'2か月一覧'!Q$1,FALSE)</f>
        <v>72534</v>
      </c>
      <c r="R362" s="1">
        <f>VLOOKUP($B362,'1か月一覧'!$A:$AH,'2か月一覧'!R$1,FALSE)+VLOOKUP($C362,'1か月一覧'!$A:$AH,'2か月一覧'!R$1,FALSE)</f>
        <v>76078</v>
      </c>
      <c r="S362" s="1">
        <f>VLOOKUP($B362,'1か月一覧'!$A:$AH,'2か月一覧'!S$1,FALSE)+VLOOKUP($C362,'1か月一覧'!$A:$AH,'2か月一覧'!S$1,FALSE)</f>
        <v>76238</v>
      </c>
      <c r="T362" s="1">
        <f>VLOOKUP($B362,'1か月一覧'!$A:$AH,'2か月一覧'!T$1,FALSE)+VLOOKUP($C362,'1か月一覧'!$A:$AH,'2か月一覧'!T$1,FALSE)</f>
        <v>77478</v>
      </c>
      <c r="U362" s="1">
        <f>VLOOKUP($B362,'1か月一覧'!$A:$AH,'2か月一覧'!U$1,FALSE)+VLOOKUP($C362,'1か月一覧'!$A:$AH,'2か月一覧'!U$1,FALSE)</f>
        <v>78418</v>
      </c>
      <c r="V362" s="1">
        <f>VLOOKUP($B362,'1か月一覧'!$A:$AH,'2か月一覧'!V$1,FALSE)+VLOOKUP($C362,'1か月一覧'!$A:$AH,'2か月一覧'!V$1,FALSE)</f>
        <v>105378</v>
      </c>
      <c r="W362" s="1">
        <f>VLOOKUP($B362,'1か月一覧'!$A:$AH,'2か月一覧'!W$1,FALSE)+VLOOKUP($C362,'1か月一覧'!$A:$AH,'2か月一覧'!W$1,FALSE)</f>
        <v>107378</v>
      </c>
      <c r="X362" s="1">
        <f>VLOOKUP($B362,'1か月一覧'!$A:$AH,'2か月一覧'!X$1,FALSE)+VLOOKUP($C362,'1か月一覧'!$A:$AH,'2か月一覧'!X$1,FALSE)</f>
        <v>256378</v>
      </c>
      <c r="Y362" s="1">
        <f>VLOOKUP($B362,'1か月一覧'!$A:$AH,'2か月一覧'!Y$1,FALSE)+VLOOKUP($C362,'1か月一覧'!$A:$AH,'2か月一覧'!Y$1,FALSE)</f>
        <v>74992</v>
      </c>
      <c r="Z362" s="1">
        <f>VLOOKUP($B362,'1か月一覧'!$A:$AH,'2か月一覧'!Z$1,FALSE)+VLOOKUP($C362,'1か月一覧'!$A:$AH,'2か月一覧'!Z$1,FALSE)</f>
        <v>7252</v>
      </c>
      <c r="AA362" s="1">
        <f>VLOOKUP($B362,'1か月一覧'!$A:$AH,'2か月一覧'!AA$1,FALSE)+VLOOKUP($C362,'1か月一覧'!$A:$AH,'2か月一覧'!AA$1,FALSE)</f>
        <v>7252</v>
      </c>
      <c r="AB362" s="1">
        <f>VLOOKUP($B362,'1か月一覧'!$A:$AH,'2か月一覧'!AB$1,FALSE)+VLOOKUP($C362,'1か月一覧'!$A:$AH,'2か月一覧'!AB$1,FALSE)</f>
        <v>7252</v>
      </c>
      <c r="AC362" s="1">
        <f>VLOOKUP($B362,'1か月一覧'!$A:$AH,'2か月一覧'!AC$1,FALSE)+VLOOKUP($C362,'1か月一覧'!$A:$AH,'2か月一覧'!AC$1,FALSE)</f>
        <v>7606</v>
      </c>
      <c r="AD362" s="1">
        <f>VLOOKUP($B362,'1か月一覧'!$A:$AH,'2か月一覧'!AD$1,FALSE)+VLOOKUP($C362,'1か月一覧'!$A:$AH,'2か月一覧'!AD$1,FALSE)</f>
        <v>7622</v>
      </c>
      <c r="AE362" s="1">
        <f>VLOOKUP($B362,'1か月一覧'!$A:$AH,'2か月一覧'!AE$1,FALSE)+VLOOKUP($C362,'1か月一覧'!$A:$AH,'2か月一覧'!AE$1,FALSE)</f>
        <v>7746</v>
      </c>
      <c r="AF362" s="1">
        <f>VLOOKUP($B362,'1か月一覧'!$A:$AH,'2か月一覧'!AF$1,FALSE)+VLOOKUP($C362,'1か月一覧'!$A:$AH,'2か月一覧'!AF$1,FALSE)</f>
        <v>7840</v>
      </c>
      <c r="AG362" s="1">
        <f>VLOOKUP($B362,'1か月一覧'!$A:$AH,'2か月一覧'!AG$1,FALSE)+VLOOKUP($C362,'1か月一覧'!$A:$AH,'2か月一覧'!AG$1,FALSE)</f>
        <v>10536</v>
      </c>
      <c r="AH362" s="1">
        <f>VLOOKUP($B362,'1か月一覧'!$A:$AH,'2か月一覧'!AH$1,FALSE)+VLOOKUP($C362,'1か月一覧'!$A:$AH,'2か月一覧'!AH$1,FALSE)</f>
        <v>10736</v>
      </c>
      <c r="AI362" s="1">
        <f>VLOOKUP($B362,'1か月一覧'!$A:$AH,'2か月一覧'!AI$1,FALSE)+VLOOKUP($C362,'1か月一覧'!$A:$AH,'2か月一覧'!AI$1,FALSE)</f>
        <v>25636</v>
      </c>
      <c r="AJ362" s="1">
        <f>VLOOKUP($B362,'1か月一覧'!$A:$AH,'2か月一覧'!AJ$1,FALSE)+VLOOKUP($C362,'1か月一覧'!$A:$AH,'2か月一覧'!AJ$1,FALSE)</f>
        <v>7498</v>
      </c>
    </row>
    <row r="363" spans="1:36">
      <c r="A363" s="1">
        <v>359</v>
      </c>
      <c r="B363" s="1">
        <f t="shared" si="13"/>
        <v>180</v>
      </c>
      <c r="C363" s="1">
        <f t="shared" si="14"/>
        <v>179</v>
      </c>
      <c r="D363" s="1">
        <f>VLOOKUP($B363,'1か月一覧'!$A:$AH,'2か月一覧'!D$1,FALSE)+VLOOKUP($C363,'1か月一覧'!$A:$AH,'2か月一覧'!D$1,FALSE)</f>
        <v>80024</v>
      </c>
      <c r="E363" s="1">
        <f>VLOOKUP($B363,'1か月一覧'!$A:$AH,'2か月一覧'!E$1,FALSE)+VLOOKUP($C363,'1か月一覧'!$A:$AH,'2か月一覧'!E$1,FALSE)</f>
        <v>80024</v>
      </c>
      <c r="F363" s="1">
        <f>VLOOKUP($B363,'1か月一覧'!$A:$AH,'2か月一覧'!F$1,FALSE)+VLOOKUP($C363,'1か月一覧'!$A:$AH,'2か月一覧'!F$1,FALSE)</f>
        <v>80024</v>
      </c>
      <c r="G363" s="1">
        <f>VLOOKUP($B363,'1か月一覧'!$A:$AH,'2か月一覧'!G$1,FALSE)+VLOOKUP($C363,'1か月一覧'!$A:$AH,'2か月一覧'!G$1,FALSE)</f>
        <v>83922</v>
      </c>
      <c r="H363" s="1">
        <f>VLOOKUP($B363,'1か月一覧'!$A:$AH,'2か月一覧'!H$1,FALSE)+VLOOKUP($C363,'1か月一覧'!$A:$AH,'2か月一覧'!H$1,FALSE)</f>
        <v>84098</v>
      </c>
      <c r="I363" s="1">
        <f>VLOOKUP($B363,'1か月一覧'!$A:$AH,'2か月一覧'!I$1,FALSE)+VLOOKUP($C363,'1か月一覧'!$A:$AH,'2か月一覧'!I$1,FALSE)</f>
        <v>85462</v>
      </c>
      <c r="J363" s="1">
        <f>VLOOKUP($B363,'1か月一覧'!$A:$AH,'2か月一覧'!J$1,FALSE)+VLOOKUP($C363,'1か月一覧'!$A:$AH,'2か月一覧'!J$1,FALSE)</f>
        <v>86496</v>
      </c>
      <c r="K363" s="1">
        <f>VLOOKUP($B363,'1か月一覧'!$A:$AH,'2か月一覧'!K$1,FALSE)+VLOOKUP($C363,'1か月一覧'!$A:$AH,'2か月一覧'!K$1,FALSE)</f>
        <v>116152</v>
      </c>
      <c r="L363" s="1">
        <f>VLOOKUP($B363,'1か月一覧'!$A:$AH,'2か月一覧'!L$1,FALSE)+VLOOKUP($C363,'1か月一覧'!$A:$AH,'2か月一覧'!L$1,FALSE)</f>
        <v>118352</v>
      </c>
      <c r="M363" s="1">
        <f>VLOOKUP($B363,'1か月一覧'!$A:$AH,'2か月一覧'!M$1,FALSE)+VLOOKUP($C363,'1か月一覧'!$A:$AH,'2か月一覧'!M$1,FALSE)</f>
        <v>282252</v>
      </c>
      <c r="N363" s="1">
        <f>VLOOKUP($B363,'1か月一覧'!$A:$AH,'2か月一覧'!N$1,FALSE)+VLOOKUP($C363,'1か月一覧'!$A:$AH,'2か月一覧'!N$1,FALSE)</f>
        <v>82745</v>
      </c>
      <c r="O363" s="1">
        <f>VLOOKUP($B363,'1か月一覧'!$A:$AH,'2か月一覧'!O$1,FALSE)+VLOOKUP($C363,'1か月一覧'!$A:$AH,'2か月一覧'!O$1,FALSE)</f>
        <v>72750</v>
      </c>
      <c r="P363" s="1">
        <f>VLOOKUP($B363,'1か月一覧'!$A:$AH,'2か月一覧'!P$1,FALSE)+VLOOKUP($C363,'1か月一覧'!$A:$AH,'2か月一覧'!P$1,FALSE)</f>
        <v>72750</v>
      </c>
      <c r="Q363" s="1">
        <f>VLOOKUP($B363,'1か月一覧'!$A:$AH,'2か月一覧'!Q$1,FALSE)+VLOOKUP($C363,'1か月一覧'!$A:$AH,'2か月一覧'!Q$1,FALSE)</f>
        <v>72750</v>
      </c>
      <c r="R363" s="1">
        <f>VLOOKUP($B363,'1か月一覧'!$A:$AH,'2か月一覧'!R$1,FALSE)+VLOOKUP($C363,'1か月一覧'!$A:$AH,'2か月一覧'!R$1,FALSE)</f>
        <v>76294</v>
      </c>
      <c r="S363" s="1">
        <f>VLOOKUP($B363,'1か月一覧'!$A:$AH,'2か月一覧'!S$1,FALSE)+VLOOKUP($C363,'1か月一覧'!$A:$AH,'2か月一覧'!S$1,FALSE)</f>
        <v>76454</v>
      </c>
      <c r="T363" s="1">
        <f>VLOOKUP($B363,'1か月一覧'!$A:$AH,'2か月一覧'!T$1,FALSE)+VLOOKUP($C363,'1か月一覧'!$A:$AH,'2か月一覧'!T$1,FALSE)</f>
        <v>77694</v>
      </c>
      <c r="U363" s="1">
        <f>VLOOKUP($B363,'1か月一覧'!$A:$AH,'2か月一覧'!U$1,FALSE)+VLOOKUP($C363,'1か月一覧'!$A:$AH,'2か月一覧'!U$1,FALSE)</f>
        <v>78634</v>
      </c>
      <c r="V363" s="1">
        <f>VLOOKUP($B363,'1か月一覧'!$A:$AH,'2か月一覧'!V$1,FALSE)+VLOOKUP($C363,'1か月一覧'!$A:$AH,'2か月一覧'!V$1,FALSE)</f>
        <v>105594</v>
      </c>
      <c r="W363" s="1">
        <f>VLOOKUP($B363,'1か月一覧'!$A:$AH,'2か月一覧'!W$1,FALSE)+VLOOKUP($C363,'1か月一覧'!$A:$AH,'2か月一覧'!W$1,FALSE)</f>
        <v>107594</v>
      </c>
      <c r="X363" s="1">
        <f>VLOOKUP($B363,'1か月一覧'!$A:$AH,'2か月一覧'!X$1,FALSE)+VLOOKUP($C363,'1か月一覧'!$A:$AH,'2か月一覧'!X$1,FALSE)</f>
        <v>256594</v>
      </c>
      <c r="Y363" s="1">
        <f>VLOOKUP($B363,'1か月一覧'!$A:$AH,'2か月一覧'!Y$1,FALSE)+VLOOKUP($C363,'1か月一覧'!$A:$AH,'2か月一覧'!Y$1,FALSE)</f>
        <v>75224</v>
      </c>
      <c r="Z363" s="1">
        <f>VLOOKUP($B363,'1か月一覧'!$A:$AH,'2か月一覧'!Z$1,FALSE)+VLOOKUP($C363,'1か月一覧'!$A:$AH,'2か月一覧'!Z$1,FALSE)</f>
        <v>7274</v>
      </c>
      <c r="AA363" s="1">
        <f>VLOOKUP($B363,'1か月一覧'!$A:$AH,'2か月一覧'!AA$1,FALSE)+VLOOKUP($C363,'1か月一覧'!$A:$AH,'2か月一覧'!AA$1,FALSE)</f>
        <v>7274</v>
      </c>
      <c r="AB363" s="1">
        <f>VLOOKUP($B363,'1か月一覧'!$A:$AH,'2か月一覧'!AB$1,FALSE)+VLOOKUP($C363,'1か月一覧'!$A:$AH,'2か月一覧'!AB$1,FALSE)</f>
        <v>7274</v>
      </c>
      <c r="AC363" s="1">
        <f>VLOOKUP($B363,'1か月一覧'!$A:$AH,'2か月一覧'!AC$1,FALSE)+VLOOKUP($C363,'1か月一覧'!$A:$AH,'2か月一覧'!AC$1,FALSE)</f>
        <v>7628</v>
      </c>
      <c r="AD363" s="1">
        <f>VLOOKUP($B363,'1か月一覧'!$A:$AH,'2か月一覧'!AD$1,FALSE)+VLOOKUP($C363,'1か月一覧'!$A:$AH,'2か月一覧'!AD$1,FALSE)</f>
        <v>7644</v>
      </c>
      <c r="AE363" s="1">
        <f>VLOOKUP($B363,'1か月一覧'!$A:$AH,'2か月一覧'!AE$1,FALSE)+VLOOKUP($C363,'1か月一覧'!$A:$AH,'2か月一覧'!AE$1,FALSE)</f>
        <v>7768</v>
      </c>
      <c r="AF363" s="1">
        <f>VLOOKUP($B363,'1か月一覧'!$A:$AH,'2か月一覧'!AF$1,FALSE)+VLOOKUP($C363,'1か月一覧'!$A:$AH,'2か月一覧'!AF$1,FALSE)</f>
        <v>7862</v>
      </c>
      <c r="AG363" s="1">
        <f>VLOOKUP($B363,'1か月一覧'!$A:$AH,'2か月一覧'!AG$1,FALSE)+VLOOKUP($C363,'1か月一覧'!$A:$AH,'2か月一覧'!AG$1,FALSE)</f>
        <v>10558</v>
      </c>
      <c r="AH363" s="1">
        <f>VLOOKUP($B363,'1か月一覧'!$A:$AH,'2か月一覧'!AH$1,FALSE)+VLOOKUP($C363,'1か月一覧'!$A:$AH,'2か月一覧'!AH$1,FALSE)</f>
        <v>10758</v>
      </c>
      <c r="AI363" s="1">
        <f>VLOOKUP($B363,'1か月一覧'!$A:$AH,'2か月一覧'!AI$1,FALSE)+VLOOKUP($C363,'1か月一覧'!$A:$AH,'2か月一覧'!AI$1,FALSE)</f>
        <v>25658</v>
      </c>
      <c r="AJ363" s="1">
        <f>VLOOKUP($B363,'1か月一覧'!$A:$AH,'2か月一覧'!AJ$1,FALSE)+VLOOKUP($C363,'1か月一覧'!$A:$AH,'2か月一覧'!AJ$1,FALSE)</f>
        <v>7521</v>
      </c>
    </row>
    <row r="364" spans="1:36">
      <c r="A364" s="1">
        <v>360</v>
      </c>
      <c r="B364" s="1">
        <f t="shared" si="13"/>
        <v>180</v>
      </c>
      <c r="C364" s="1">
        <f t="shared" si="14"/>
        <v>180</v>
      </c>
      <c r="D364" s="1">
        <f>VLOOKUP($B364,'1か月一覧'!$A:$AH,'2か月一覧'!D$1,FALSE)+VLOOKUP($C364,'1か月一覧'!$A:$AH,'2か月一覧'!D$1,FALSE)</f>
        <v>80262</v>
      </c>
      <c r="E364" s="1">
        <f>VLOOKUP($B364,'1か月一覧'!$A:$AH,'2か月一覧'!E$1,FALSE)+VLOOKUP($C364,'1か月一覧'!$A:$AH,'2か月一覧'!E$1,FALSE)</f>
        <v>80262</v>
      </c>
      <c r="F364" s="1">
        <f>VLOOKUP($B364,'1か月一覧'!$A:$AH,'2か月一覧'!F$1,FALSE)+VLOOKUP($C364,'1か月一覧'!$A:$AH,'2か月一覧'!F$1,FALSE)</f>
        <v>80262</v>
      </c>
      <c r="G364" s="1">
        <f>VLOOKUP($B364,'1か月一覧'!$A:$AH,'2か月一覧'!G$1,FALSE)+VLOOKUP($C364,'1か月一覧'!$A:$AH,'2か月一覧'!G$1,FALSE)</f>
        <v>84160</v>
      </c>
      <c r="H364" s="1">
        <f>VLOOKUP($B364,'1か月一覧'!$A:$AH,'2か月一覧'!H$1,FALSE)+VLOOKUP($C364,'1か月一覧'!$A:$AH,'2か月一覧'!H$1,FALSE)</f>
        <v>84336</v>
      </c>
      <c r="I364" s="1">
        <f>VLOOKUP($B364,'1か月一覧'!$A:$AH,'2か月一覧'!I$1,FALSE)+VLOOKUP($C364,'1か月一覧'!$A:$AH,'2か月一覧'!I$1,FALSE)</f>
        <v>85700</v>
      </c>
      <c r="J364" s="1">
        <f>VLOOKUP($B364,'1か月一覧'!$A:$AH,'2か月一覧'!J$1,FALSE)+VLOOKUP($C364,'1か月一覧'!$A:$AH,'2か月一覧'!J$1,FALSE)</f>
        <v>86734</v>
      </c>
      <c r="K364" s="1">
        <f>VLOOKUP($B364,'1か月一覧'!$A:$AH,'2か月一覧'!K$1,FALSE)+VLOOKUP($C364,'1か月一覧'!$A:$AH,'2か月一覧'!K$1,FALSE)</f>
        <v>116390</v>
      </c>
      <c r="L364" s="1">
        <f>VLOOKUP($B364,'1か月一覧'!$A:$AH,'2か月一覧'!L$1,FALSE)+VLOOKUP($C364,'1か月一覧'!$A:$AH,'2か月一覧'!L$1,FALSE)</f>
        <v>118590</v>
      </c>
      <c r="M364" s="1">
        <f>VLOOKUP($B364,'1か月一覧'!$A:$AH,'2か月一覧'!M$1,FALSE)+VLOOKUP($C364,'1か月一覧'!$A:$AH,'2か月一覧'!M$1,FALSE)</f>
        <v>282490</v>
      </c>
      <c r="N364" s="1">
        <f>VLOOKUP($B364,'1か月一覧'!$A:$AH,'2か月一覧'!N$1,FALSE)+VLOOKUP($C364,'1か月一覧'!$A:$AH,'2か月一覧'!N$1,FALSE)</f>
        <v>83000</v>
      </c>
      <c r="O364" s="1">
        <f>VLOOKUP($B364,'1か月一覧'!$A:$AH,'2か月一覧'!O$1,FALSE)+VLOOKUP($C364,'1か月一覧'!$A:$AH,'2か月一覧'!O$1,FALSE)</f>
        <v>72966</v>
      </c>
      <c r="P364" s="1">
        <f>VLOOKUP($B364,'1か月一覧'!$A:$AH,'2か月一覧'!P$1,FALSE)+VLOOKUP($C364,'1か月一覧'!$A:$AH,'2か月一覧'!P$1,FALSE)</f>
        <v>72966</v>
      </c>
      <c r="Q364" s="1">
        <f>VLOOKUP($B364,'1か月一覧'!$A:$AH,'2か月一覧'!Q$1,FALSE)+VLOOKUP($C364,'1か月一覧'!$A:$AH,'2か月一覧'!Q$1,FALSE)</f>
        <v>72966</v>
      </c>
      <c r="R364" s="1">
        <f>VLOOKUP($B364,'1か月一覧'!$A:$AH,'2か月一覧'!R$1,FALSE)+VLOOKUP($C364,'1か月一覧'!$A:$AH,'2か月一覧'!R$1,FALSE)</f>
        <v>76510</v>
      </c>
      <c r="S364" s="1">
        <f>VLOOKUP($B364,'1か月一覧'!$A:$AH,'2か月一覧'!S$1,FALSE)+VLOOKUP($C364,'1か月一覧'!$A:$AH,'2か月一覧'!S$1,FALSE)</f>
        <v>76670</v>
      </c>
      <c r="T364" s="1">
        <f>VLOOKUP($B364,'1か月一覧'!$A:$AH,'2か月一覧'!T$1,FALSE)+VLOOKUP($C364,'1か月一覧'!$A:$AH,'2か月一覧'!T$1,FALSE)</f>
        <v>77910</v>
      </c>
      <c r="U364" s="1">
        <f>VLOOKUP($B364,'1か月一覧'!$A:$AH,'2か月一覧'!U$1,FALSE)+VLOOKUP($C364,'1か月一覧'!$A:$AH,'2か月一覧'!U$1,FALSE)</f>
        <v>78850</v>
      </c>
      <c r="V364" s="1">
        <f>VLOOKUP($B364,'1か月一覧'!$A:$AH,'2か月一覧'!V$1,FALSE)+VLOOKUP($C364,'1か月一覧'!$A:$AH,'2か月一覧'!V$1,FALSE)</f>
        <v>105810</v>
      </c>
      <c r="W364" s="1">
        <f>VLOOKUP($B364,'1か月一覧'!$A:$AH,'2か月一覧'!W$1,FALSE)+VLOOKUP($C364,'1か月一覧'!$A:$AH,'2か月一覧'!W$1,FALSE)</f>
        <v>107810</v>
      </c>
      <c r="X364" s="1">
        <f>VLOOKUP($B364,'1か月一覧'!$A:$AH,'2か月一覧'!X$1,FALSE)+VLOOKUP($C364,'1か月一覧'!$A:$AH,'2か月一覧'!X$1,FALSE)</f>
        <v>256810</v>
      </c>
      <c r="Y364" s="1">
        <f>VLOOKUP($B364,'1か月一覧'!$A:$AH,'2か月一覧'!Y$1,FALSE)+VLOOKUP($C364,'1か月一覧'!$A:$AH,'2か月一覧'!Y$1,FALSE)</f>
        <v>75456</v>
      </c>
      <c r="Z364" s="1">
        <f>VLOOKUP($B364,'1か月一覧'!$A:$AH,'2か月一覧'!Z$1,FALSE)+VLOOKUP($C364,'1か月一覧'!$A:$AH,'2か月一覧'!Z$1,FALSE)</f>
        <v>7296</v>
      </c>
      <c r="AA364" s="1">
        <f>VLOOKUP($B364,'1か月一覧'!$A:$AH,'2か月一覧'!AA$1,FALSE)+VLOOKUP($C364,'1か月一覧'!$A:$AH,'2か月一覧'!AA$1,FALSE)</f>
        <v>7296</v>
      </c>
      <c r="AB364" s="1">
        <f>VLOOKUP($B364,'1か月一覧'!$A:$AH,'2か月一覧'!AB$1,FALSE)+VLOOKUP($C364,'1か月一覧'!$A:$AH,'2か月一覧'!AB$1,FALSE)</f>
        <v>7296</v>
      </c>
      <c r="AC364" s="1">
        <f>VLOOKUP($B364,'1か月一覧'!$A:$AH,'2か月一覧'!AC$1,FALSE)+VLOOKUP($C364,'1か月一覧'!$A:$AH,'2か月一覧'!AC$1,FALSE)</f>
        <v>7650</v>
      </c>
      <c r="AD364" s="1">
        <f>VLOOKUP($B364,'1か月一覧'!$A:$AH,'2か月一覧'!AD$1,FALSE)+VLOOKUP($C364,'1か月一覧'!$A:$AH,'2か月一覧'!AD$1,FALSE)</f>
        <v>7666</v>
      </c>
      <c r="AE364" s="1">
        <f>VLOOKUP($B364,'1か月一覧'!$A:$AH,'2か月一覧'!AE$1,FALSE)+VLOOKUP($C364,'1か月一覧'!$A:$AH,'2か月一覧'!AE$1,FALSE)</f>
        <v>7790</v>
      </c>
      <c r="AF364" s="1">
        <f>VLOOKUP($B364,'1か月一覧'!$A:$AH,'2か月一覧'!AF$1,FALSE)+VLOOKUP($C364,'1か月一覧'!$A:$AH,'2か月一覧'!AF$1,FALSE)</f>
        <v>7884</v>
      </c>
      <c r="AG364" s="1">
        <f>VLOOKUP($B364,'1か月一覧'!$A:$AH,'2か月一覧'!AG$1,FALSE)+VLOOKUP($C364,'1か月一覧'!$A:$AH,'2か月一覧'!AG$1,FALSE)</f>
        <v>10580</v>
      </c>
      <c r="AH364" s="1">
        <f>VLOOKUP($B364,'1か月一覧'!$A:$AH,'2か月一覧'!AH$1,FALSE)+VLOOKUP($C364,'1か月一覧'!$A:$AH,'2か月一覧'!AH$1,FALSE)</f>
        <v>10780</v>
      </c>
      <c r="AI364" s="1">
        <f>VLOOKUP($B364,'1か月一覧'!$A:$AH,'2か月一覧'!AI$1,FALSE)+VLOOKUP($C364,'1か月一覧'!$A:$AH,'2か月一覧'!AI$1,FALSE)</f>
        <v>25680</v>
      </c>
      <c r="AJ364" s="1">
        <f>VLOOKUP($B364,'1か月一覧'!$A:$AH,'2か月一覧'!AJ$1,FALSE)+VLOOKUP($C364,'1か月一覧'!$A:$AH,'2か月一覧'!AJ$1,FALSE)</f>
        <v>7544</v>
      </c>
    </row>
    <row r="365" spans="1:36">
      <c r="A365" s="1">
        <v>361</v>
      </c>
      <c r="B365" s="1">
        <f t="shared" si="13"/>
        <v>181</v>
      </c>
      <c r="C365" s="1">
        <f t="shared" si="14"/>
        <v>180</v>
      </c>
      <c r="D365" s="1">
        <f>VLOOKUP($B365,'1か月一覧'!$A:$AH,'2か月一覧'!D$1,FALSE)+VLOOKUP($C365,'1か月一覧'!$A:$AH,'2か月一覧'!D$1,FALSE)</f>
        <v>80499</v>
      </c>
      <c r="E365" s="1">
        <f>VLOOKUP($B365,'1か月一覧'!$A:$AH,'2か月一覧'!E$1,FALSE)+VLOOKUP($C365,'1か月一覧'!$A:$AH,'2か月一覧'!E$1,FALSE)</f>
        <v>80499</v>
      </c>
      <c r="F365" s="1">
        <f>VLOOKUP($B365,'1か月一覧'!$A:$AH,'2か月一覧'!F$1,FALSE)+VLOOKUP($C365,'1か月一覧'!$A:$AH,'2か月一覧'!F$1,FALSE)</f>
        <v>80499</v>
      </c>
      <c r="G365" s="1">
        <f>VLOOKUP($B365,'1か月一覧'!$A:$AH,'2か月一覧'!G$1,FALSE)+VLOOKUP($C365,'1か月一覧'!$A:$AH,'2か月一覧'!G$1,FALSE)</f>
        <v>84398</v>
      </c>
      <c r="H365" s="1">
        <f>VLOOKUP($B365,'1か月一覧'!$A:$AH,'2か月一覧'!H$1,FALSE)+VLOOKUP($C365,'1か月一覧'!$A:$AH,'2か月一覧'!H$1,FALSE)</f>
        <v>84574</v>
      </c>
      <c r="I365" s="1">
        <f>VLOOKUP($B365,'1か月一覧'!$A:$AH,'2か月一覧'!I$1,FALSE)+VLOOKUP($C365,'1か月一覧'!$A:$AH,'2か月一覧'!I$1,FALSE)</f>
        <v>85938</v>
      </c>
      <c r="J365" s="1">
        <f>VLOOKUP($B365,'1か月一覧'!$A:$AH,'2か月一覧'!J$1,FALSE)+VLOOKUP($C365,'1か月一覧'!$A:$AH,'2か月一覧'!J$1,FALSE)</f>
        <v>86972</v>
      </c>
      <c r="K365" s="1">
        <f>VLOOKUP($B365,'1か月一覧'!$A:$AH,'2か月一覧'!K$1,FALSE)+VLOOKUP($C365,'1か月一覧'!$A:$AH,'2か月一覧'!K$1,FALSE)</f>
        <v>116628</v>
      </c>
      <c r="L365" s="1">
        <f>VLOOKUP($B365,'1か月一覧'!$A:$AH,'2か月一覧'!L$1,FALSE)+VLOOKUP($C365,'1か月一覧'!$A:$AH,'2か月一覧'!L$1,FALSE)</f>
        <v>118828</v>
      </c>
      <c r="M365" s="1">
        <f>VLOOKUP($B365,'1か月一覧'!$A:$AH,'2か月一覧'!M$1,FALSE)+VLOOKUP($C365,'1か月一覧'!$A:$AH,'2か月一覧'!M$1,FALSE)</f>
        <v>282728</v>
      </c>
      <c r="N365" s="1">
        <f>VLOOKUP($B365,'1か月一覧'!$A:$AH,'2か月一覧'!N$1,FALSE)+VLOOKUP($C365,'1か月一覧'!$A:$AH,'2か月一覧'!N$1,FALSE)</f>
        <v>83256</v>
      </c>
      <c r="O365" s="1">
        <f>VLOOKUP($B365,'1か月一覧'!$A:$AH,'2か月一覧'!O$1,FALSE)+VLOOKUP($C365,'1か月一覧'!$A:$AH,'2か月一覧'!O$1,FALSE)</f>
        <v>73182</v>
      </c>
      <c r="P365" s="1">
        <f>VLOOKUP($B365,'1か月一覧'!$A:$AH,'2か月一覧'!P$1,FALSE)+VLOOKUP($C365,'1か月一覧'!$A:$AH,'2か月一覧'!P$1,FALSE)</f>
        <v>73182</v>
      </c>
      <c r="Q365" s="1">
        <f>VLOOKUP($B365,'1か月一覧'!$A:$AH,'2か月一覧'!Q$1,FALSE)+VLOOKUP($C365,'1か月一覧'!$A:$AH,'2か月一覧'!Q$1,FALSE)</f>
        <v>73182</v>
      </c>
      <c r="R365" s="1">
        <f>VLOOKUP($B365,'1か月一覧'!$A:$AH,'2か月一覧'!R$1,FALSE)+VLOOKUP($C365,'1か月一覧'!$A:$AH,'2か月一覧'!R$1,FALSE)</f>
        <v>76726</v>
      </c>
      <c r="S365" s="1">
        <f>VLOOKUP($B365,'1か月一覧'!$A:$AH,'2か月一覧'!S$1,FALSE)+VLOOKUP($C365,'1か月一覧'!$A:$AH,'2か月一覧'!S$1,FALSE)</f>
        <v>76886</v>
      </c>
      <c r="T365" s="1">
        <f>VLOOKUP($B365,'1か月一覧'!$A:$AH,'2か月一覧'!T$1,FALSE)+VLOOKUP($C365,'1か月一覧'!$A:$AH,'2か月一覧'!T$1,FALSE)</f>
        <v>78126</v>
      </c>
      <c r="U365" s="1">
        <f>VLOOKUP($B365,'1か月一覧'!$A:$AH,'2か月一覧'!U$1,FALSE)+VLOOKUP($C365,'1か月一覧'!$A:$AH,'2か月一覧'!U$1,FALSE)</f>
        <v>79066</v>
      </c>
      <c r="V365" s="1">
        <f>VLOOKUP($B365,'1か月一覧'!$A:$AH,'2か月一覧'!V$1,FALSE)+VLOOKUP($C365,'1か月一覧'!$A:$AH,'2か月一覧'!V$1,FALSE)</f>
        <v>106026</v>
      </c>
      <c r="W365" s="1">
        <f>VLOOKUP($B365,'1か月一覧'!$A:$AH,'2か月一覧'!W$1,FALSE)+VLOOKUP($C365,'1か月一覧'!$A:$AH,'2か月一覧'!W$1,FALSE)</f>
        <v>108026</v>
      </c>
      <c r="X365" s="1">
        <f>VLOOKUP($B365,'1か月一覧'!$A:$AH,'2か月一覧'!X$1,FALSE)+VLOOKUP($C365,'1か月一覧'!$A:$AH,'2か月一覧'!X$1,FALSE)</f>
        <v>257026</v>
      </c>
      <c r="Y365" s="1">
        <f>VLOOKUP($B365,'1か月一覧'!$A:$AH,'2か月一覧'!Y$1,FALSE)+VLOOKUP($C365,'1か月一覧'!$A:$AH,'2か月一覧'!Y$1,FALSE)</f>
        <v>75688</v>
      </c>
      <c r="Z365" s="1">
        <f>VLOOKUP($B365,'1か月一覧'!$A:$AH,'2か月一覧'!Z$1,FALSE)+VLOOKUP($C365,'1か月一覧'!$A:$AH,'2か月一覧'!Z$1,FALSE)</f>
        <v>7317</v>
      </c>
      <c r="AA365" s="1">
        <f>VLOOKUP($B365,'1か月一覧'!$A:$AH,'2か月一覧'!AA$1,FALSE)+VLOOKUP($C365,'1か月一覧'!$A:$AH,'2か月一覧'!AA$1,FALSE)</f>
        <v>7317</v>
      </c>
      <c r="AB365" s="1">
        <f>VLOOKUP($B365,'1か月一覧'!$A:$AH,'2か月一覧'!AB$1,FALSE)+VLOOKUP($C365,'1か月一覧'!$A:$AH,'2か月一覧'!AB$1,FALSE)</f>
        <v>7317</v>
      </c>
      <c r="AC365" s="1">
        <f>VLOOKUP($B365,'1か月一覧'!$A:$AH,'2か月一覧'!AC$1,FALSE)+VLOOKUP($C365,'1か月一覧'!$A:$AH,'2か月一覧'!AC$1,FALSE)</f>
        <v>7672</v>
      </c>
      <c r="AD365" s="1">
        <f>VLOOKUP($B365,'1か月一覧'!$A:$AH,'2か月一覧'!AD$1,FALSE)+VLOOKUP($C365,'1か月一覧'!$A:$AH,'2か月一覧'!AD$1,FALSE)</f>
        <v>7688</v>
      </c>
      <c r="AE365" s="1">
        <f>VLOOKUP($B365,'1か月一覧'!$A:$AH,'2か月一覧'!AE$1,FALSE)+VLOOKUP($C365,'1か月一覧'!$A:$AH,'2か月一覧'!AE$1,FALSE)</f>
        <v>7812</v>
      </c>
      <c r="AF365" s="1">
        <f>VLOOKUP($B365,'1か月一覧'!$A:$AH,'2か月一覧'!AF$1,FALSE)+VLOOKUP($C365,'1か月一覧'!$A:$AH,'2か月一覧'!AF$1,FALSE)</f>
        <v>7906</v>
      </c>
      <c r="AG365" s="1">
        <f>VLOOKUP($B365,'1か月一覧'!$A:$AH,'2か月一覧'!AG$1,FALSE)+VLOOKUP($C365,'1か月一覧'!$A:$AH,'2か月一覧'!AG$1,FALSE)</f>
        <v>10602</v>
      </c>
      <c r="AH365" s="1">
        <f>VLOOKUP($B365,'1か月一覧'!$A:$AH,'2か月一覧'!AH$1,FALSE)+VLOOKUP($C365,'1か月一覧'!$A:$AH,'2か月一覧'!AH$1,FALSE)</f>
        <v>10802</v>
      </c>
      <c r="AI365" s="1">
        <f>VLOOKUP($B365,'1か月一覧'!$A:$AH,'2か月一覧'!AI$1,FALSE)+VLOOKUP($C365,'1か月一覧'!$A:$AH,'2か月一覧'!AI$1,FALSE)</f>
        <v>25702</v>
      </c>
      <c r="AJ365" s="1">
        <f>VLOOKUP($B365,'1か月一覧'!$A:$AH,'2か月一覧'!AJ$1,FALSE)+VLOOKUP($C365,'1か月一覧'!$A:$AH,'2か月一覧'!AJ$1,FALSE)</f>
        <v>7568</v>
      </c>
    </row>
    <row r="366" spans="1:36">
      <c r="A366" s="1">
        <v>362</v>
      </c>
      <c r="B366" s="1">
        <f t="shared" si="13"/>
        <v>181</v>
      </c>
      <c r="C366" s="1">
        <f t="shared" si="14"/>
        <v>181</v>
      </c>
      <c r="D366" s="1">
        <f>VLOOKUP($B366,'1か月一覧'!$A:$AH,'2か月一覧'!D$1,FALSE)+VLOOKUP($C366,'1か月一覧'!$A:$AH,'2か月一覧'!D$1,FALSE)</f>
        <v>80736</v>
      </c>
      <c r="E366" s="1">
        <f>VLOOKUP($B366,'1か月一覧'!$A:$AH,'2か月一覧'!E$1,FALSE)+VLOOKUP($C366,'1か月一覧'!$A:$AH,'2か月一覧'!E$1,FALSE)</f>
        <v>80736</v>
      </c>
      <c r="F366" s="1">
        <f>VLOOKUP($B366,'1か月一覧'!$A:$AH,'2か月一覧'!F$1,FALSE)+VLOOKUP($C366,'1か月一覧'!$A:$AH,'2か月一覧'!F$1,FALSE)</f>
        <v>80736</v>
      </c>
      <c r="G366" s="1">
        <f>VLOOKUP($B366,'1か月一覧'!$A:$AH,'2か月一覧'!G$1,FALSE)+VLOOKUP($C366,'1か月一覧'!$A:$AH,'2か月一覧'!G$1,FALSE)</f>
        <v>84636</v>
      </c>
      <c r="H366" s="1">
        <f>VLOOKUP($B366,'1か月一覧'!$A:$AH,'2か月一覧'!H$1,FALSE)+VLOOKUP($C366,'1か月一覧'!$A:$AH,'2か月一覧'!H$1,FALSE)</f>
        <v>84812</v>
      </c>
      <c r="I366" s="1">
        <f>VLOOKUP($B366,'1か月一覧'!$A:$AH,'2か月一覧'!I$1,FALSE)+VLOOKUP($C366,'1か月一覧'!$A:$AH,'2か月一覧'!I$1,FALSE)</f>
        <v>86176</v>
      </c>
      <c r="J366" s="1">
        <f>VLOOKUP($B366,'1か月一覧'!$A:$AH,'2か月一覧'!J$1,FALSE)+VLOOKUP($C366,'1か月一覧'!$A:$AH,'2か月一覧'!J$1,FALSE)</f>
        <v>87210</v>
      </c>
      <c r="K366" s="1">
        <f>VLOOKUP($B366,'1か月一覧'!$A:$AH,'2か月一覧'!K$1,FALSE)+VLOOKUP($C366,'1か月一覧'!$A:$AH,'2か月一覧'!K$1,FALSE)</f>
        <v>116866</v>
      </c>
      <c r="L366" s="1">
        <f>VLOOKUP($B366,'1か月一覧'!$A:$AH,'2か月一覧'!L$1,FALSE)+VLOOKUP($C366,'1か月一覧'!$A:$AH,'2か月一覧'!L$1,FALSE)</f>
        <v>119066</v>
      </c>
      <c r="M366" s="1">
        <f>VLOOKUP($B366,'1か月一覧'!$A:$AH,'2か月一覧'!M$1,FALSE)+VLOOKUP($C366,'1か月一覧'!$A:$AH,'2か月一覧'!M$1,FALSE)</f>
        <v>282966</v>
      </c>
      <c r="N366" s="1">
        <f>VLOOKUP($B366,'1か月一覧'!$A:$AH,'2か月一覧'!N$1,FALSE)+VLOOKUP($C366,'1か月一覧'!$A:$AH,'2か月一覧'!N$1,FALSE)</f>
        <v>83512</v>
      </c>
      <c r="O366" s="1">
        <f>VLOOKUP($B366,'1か月一覧'!$A:$AH,'2か月一覧'!O$1,FALSE)+VLOOKUP($C366,'1か月一覧'!$A:$AH,'2か月一覧'!O$1,FALSE)</f>
        <v>73398</v>
      </c>
      <c r="P366" s="1">
        <f>VLOOKUP($B366,'1か月一覧'!$A:$AH,'2か月一覧'!P$1,FALSE)+VLOOKUP($C366,'1か月一覧'!$A:$AH,'2か月一覧'!P$1,FALSE)</f>
        <v>73398</v>
      </c>
      <c r="Q366" s="1">
        <f>VLOOKUP($B366,'1か月一覧'!$A:$AH,'2か月一覧'!Q$1,FALSE)+VLOOKUP($C366,'1か月一覧'!$A:$AH,'2か月一覧'!Q$1,FALSE)</f>
        <v>73398</v>
      </c>
      <c r="R366" s="1">
        <f>VLOOKUP($B366,'1か月一覧'!$A:$AH,'2か月一覧'!R$1,FALSE)+VLOOKUP($C366,'1か月一覧'!$A:$AH,'2か月一覧'!R$1,FALSE)</f>
        <v>76942</v>
      </c>
      <c r="S366" s="1">
        <f>VLOOKUP($B366,'1か月一覧'!$A:$AH,'2か月一覧'!S$1,FALSE)+VLOOKUP($C366,'1か月一覧'!$A:$AH,'2か月一覧'!S$1,FALSE)</f>
        <v>77102</v>
      </c>
      <c r="T366" s="1">
        <f>VLOOKUP($B366,'1か月一覧'!$A:$AH,'2か月一覧'!T$1,FALSE)+VLOOKUP($C366,'1か月一覧'!$A:$AH,'2か月一覧'!T$1,FALSE)</f>
        <v>78342</v>
      </c>
      <c r="U366" s="1">
        <f>VLOOKUP($B366,'1か月一覧'!$A:$AH,'2か月一覧'!U$1,FALSE)+VLOOKUP($C366,'1か月一覧'!$A:$AH,'2か月一覧'!U$1,FALSE)</f>
        <v>79282</v>
      </c>
      <c r="V366" s="1">
        <f>VLOOKUP($B366,'1か月一覧'!$A:$AH,'2か月一覧'!V$1,FALSE)+VLOOKUP($C366,'1か月一覧'!$A:$AH,'2か月一覧'!V$1,FALSE)</f>
        <v>106242</v>
      </c>
      <c r="W366" s="1">
        <f>VLOOKUP($B366,'1か月一覧'!$A:$AH,'2か月一覧'!W$1,FALSE)+VLOOKUP($C366,'1か月一覧'!$A:$AH,'2か月一覧'!W$1,FALSE)</f>
        <v>108242</v>
      </c>
      <c r="X366" s="1">
        <f>VLOOKUP($B366,'1か月一覧'!$A:$AH,'2か月一覧'!X$1,FALSE)+VLOOKUP($C366,'1か月一覧'!$A:$AH,'2か月一覧'!X$1,FALSE)</f>
        <v>257242</v>
      </c>
      <c r="Y366" s="1">
        <f>VLOOKUP($B366,'1か月一覧'!$A:$AH,'2か月一覧'!Y$1,FALSE)+VLOOKUP($C366,'1か月一覧'!$A:$AH,'2か月一覧'!Y$1,FALSE)</f>
        <v>75920</v>
      </c>
      <c r="Z366" s="1">
        <f>VLOOKUP($B366,'1か月一覧'!$A:$AH,'2か月一覧'!Z$1,FALSE)+VLOOKUP($C366,'1か月一覧'!$A:$AH,'2か月一覧'!Z$1,FALSE)</f>
        <v>7338</v>
      </c>
      <c r="AA366" s="1">
        <f>VLOOKUP($B366,'1か月一覧'!$A:$AH,'2か月一覧'!AA$1,FALSE)+VLOOKUP($C366,'1か月一覧'!$A:$AH,'2か月一覧'!AA$1,FALSE)</f>
        <v>7338</v>
      </c>
      <c r="AB366" s="1">
        <f>VLOOKUP($B366,'1か月一覧'!$A:$AH,'2か月一覧'!AB$1,FALSE)+VLOOKUP($C366,'1か月一覧'!$A:$AH,'2か月一覧'!AB$1,FALSE)</f>
        <v>7338</v>
      </c>
      <c r="AC366" s="1">
        <f>VLOOKUP($B366,'1か月一覧'!$A:$AH,'2か月一覧'!AC$1,FALSE)+VLOOKUP($C366,'1か月一覧'!$A:$AH,'2か月一覧'!AC$1,FALSE)</f>
        <v>7694</v>
      </c>
      <c r="AD366" s="1">
        <f>VLOOKUP($B366,'1か月一覧'!$A:$AH,'2か月一覧'!AD$1,FALSE)+VLOOKUP($C366,'1か月一覧'!$A:$AH,'2か月一覧'!AD$1,FALSE)</f>
        <v>7710</v>
      </c>
      <c r="AE366" s="1">
        <f>VLOOKUP($B366,'1か月一覧'!$A:$AH,'2か月一覧'!AE$1,FALSE)+VLOOKUP($C366,'1か月一覧'!$A:$AH,'2か月一覧'!AE$1,FALSE)</f>
        <v>7834</v>
      </c>
      <c r="AF366" s="1">
        <f>VLOOKUP($B366,'1か月一覧'!$A:$AH,'2か月一覧'!AF$1,FALSE)+VLOOKUP($C366,'1か月一覧'!$A:$AH,'2か月一覧'!AF$1,FALSE)</f>
        <v>7928</v>
      </c>
      <c r="AG366" s="1">
        <f>VLOOKUP($B366,'1か月一覧'!$A:$AH,'2か月一覧'!AG$1,FALSE)+VLOOKUP($C366,'1か月一覧'!$A:$AH,'2か月一覧'!AG$1,FALSE)</f>
        <v>10624</v>
      </c>
      <c r="AH366" s="1">
        <f>VLOOKUP($B366,'1か月一覧'!$A:$AH,'2か月一覧'!AH$1,FALSE)+VLOOKUP($C366,'1か月一覧'!$A:$AH,'2か月一覧'!AH$1,FALSE)</f>
        <v>10824</v>
      </c>
      <c r="AI366" s="1">
        <f>VLOOKUP($B366,'1か月一覧'!$A:$AH,'2か月一覧'!AI$1,FALSE)+VLOOKUP($C366,'1か月一覧'!$A:$AH,'2か月一覧'!AI$1,FALSE)</f>
        <v>25724</v>
      </c>
      <c r="AJ366" s="1">
        <f>VLOOKUP($B366,'1か月一覧'!$A:$AH,'2か月一覧'!AJ$1,FALSE)+VLOOKUP($C366,'1か月一覧'!$A:$AH,'2か月一覧'!AJ$1,FALSE)</f>
        <v>7592</v>
      </c>
    </row>
    <row r="367" spans="1:36">
      <c r="A367" s="1">
        <v>363</v>
      </c>
      <c r="B367" s="1">
        <f t="shared" si="13"/>
        <v>182</v>
      </c>
      <c r="C367" s="1">
        <f t="shared" si="14"/>
        <v>181</v>
      </c>
      <c r="D367" s="1">
        <f>VLOOKUP($B367,'1か月一覧'!$A:$AH,'2か月一覧'!D$1,FALSE)+VLOOKUP($C367,'1か月一覧'!$A:$AH,'2か月一覧'!D$1,FALSE)</f>
        <v>80974</v>
      </c>
      <c r="E367" s="1">
        <f>VLOOKUP($B367,'1か月一覧'!$A:$AH,'2か月一覧'!E$1,FALSE)+VLOOKUP($C367,'1か月一覧'!$A:$AH,'2か月一覧'!E$1,FALSE)</f>
        <v>80974</v>
      </c>
      <c r="F367" s="1">
        <f>VLOOKUP($B367,'1か月一覧'!$A:$AH,'2か月一覧'!F$1,FALSE)+VLOOKUP($C367,'1か月一覧'!$A:$AH,'2か月一覧'!F$1,FALSE)</f>
        <v>80974</v>
      </c>
      <c r="G367" s="1">
        <f>VLOOKUP($B367,'1か月一覧'!$A:$AH,'2か月一覧'!G$1,FALSE)+VLOOKUP($C367,'1か月一覧'!$A:$AH,'2か月一覧'!G$1,FALSE)</f>
        <v>84873</v>
      </c>
      <c r="H367" s="1">
        <f>VLOOKUP($B367,'1か月一覧'!$A:$AH,'2か月一覧'!H$1,FALSE)+VLOOKUP($C367,'1か月一覧'!$A:$AH,'2か月一覧'!H$1,FALSE)</f>
        <v>85049</v>
      </c>
      <c r="I367" s="1">
        <f>VLOOKUP($B367,'1か月一覧'!$A:$AH,'2か月一覧'!I$1,FALSE)+VLOOKUP($C367,'1か月一覧'!$A:$AH,'2か月一覧'!I$1,FALSE)</f>
        <v>86413</v>
      </c>
      <c r="J367" s="1">
        <f>VLOOKUP($B367,'1か月一覧'!$A:$AH,'2か月一覧'!J$1,FALSE)+VLOOKUP($C367,'1か月一覧'!$A:$AH,'2か月一覧'!J$1,FALSE)</f>
        <v>87447</v>
      </c>
      <c r="K367" s="1">
        <f>VLOOKUP($B367,'1か月一覧'!$A:$AH,'2か月一覧'!K$1,FALSE)+VLOOKUP($C367,'1か月一覧'!$A:$AH,'2か月一覧'!K$1,FALSE)</f>
        <v>117103</v>
      </c>
      <c r="L367" s="1">
        <f>VLOOKUP($B367,'1か月一覧'!$A:$AH,'2か月一覧'!L$1,FALSE)+VLOOKUP($C367,'1か月一覧'!$A:$AH,'2か月一覧'!L$1,FALSE)</f>
        <v>119303</v>
      </c>
      <c r="M367" s="1">
        <f>VLOOKUP($B367,'1か月一覧'!$A:$AH,'2か月一覧'!M$1,FALSE)+VLOOKUP($C367,'1か月一覧'!$A:$AH,'2か月一覧'!M$1,FALSE)</f>
        <v>283203</v>
      </c>
      <c r="N367" s="1">
        <f>VLOOKUP($B367,'1か月一覧'!$A:$AH,'2か月一覧'!N$1,FALSE)+VLOOKUP($C367,'1か月一覧'!$A:$AH,'2か月一覧'!N$1,FALSE)</f>
        <v>83767</v>
      </c>
      <c r="O367" s="1">
        <f>VLOOKUP($B367,'1か月一覧'!$A:$AH,'2か月一覧'!O$1,FALSE)+VLOOKUP($C367,'1か月一覧'!$A:$AH,'2か月一覧'!O$1,FALSE)</f>
        <v>73614</v>
      </c>
      <c r="P367" s="1">
        <f>VLOOKUP($B367,'1か月一覧'!$A:$AH,'2か月一覧'!P$1,FALSE)+VLOOKUP($C367,'1か月一覧'!$A:$AH,'2か月一覧'!P$1,FALSE)</f>
        <v>73614</v>
      </c>
      <c r="Q367" s="1">
        <f>VLOOKUP($B367,'1か月一覧'!$A:$AH,'2か月一覧'!Q$1,FALSE)+VLOOKUP($C367,'1か月一覧'!$A:$AH,'2か月一覧'!Q$1,FALSE)</f>
        <v>73614</v>
      </c>
      <c r="R367" s="1">
        <f>VLOOKUP($B367,'1か月一覧'!$A:$AH,'2か月一覧'!R$1,FALSE)+VLOOKUP($C367,'1か月一覧'!$A:$AH,'2か月一覧'!R$1,FALSE)</f>
        <v>77158</v>
      </c>
      <c r="S367" s="1">
        <f>VLOOKUP($B367,'1か月一覧'!$A:$AH,'2か月一覧'!S$1,FALSE)+VLOOKUP($C367,'1か月一覧'!$A:$AH,'2か月一覧'!S$1,FALSE)</f>
        <v>77318</v>
      </c>
      <c r="T367" s="1">
        <f>VLOOKUP($B367,'1か月一覧'!$A:$AH,'2か月一覧'!T$1,FALSE)+VLOOKUP($C367,'1か月一覧'!$A:$AH,'2か月一覧'!T$1,FALSE)</f>
        <v>78558</v>
      </c>
      <c r="U367" s="1">
        <f>VLOOKUP($B367,'1か月一覧'!$A:$AH,'2か月一覧'!U$1,FALSE)+VLOOKUP($C367,'1か月一覧'!$A:$AH,'2か月一覧'!U$1,FALSE)</f>
        <v>79498</v>
      </c>
      <c r="V367" s="1">
        <f>VLOOKUP($B367,'1か月一覧'!$A:$AH,'2か月一覧'!V$1,FALSE)+VLOOKUP($C367,'1か月一覧'!$A:$AH,'2か月一覧'!V$1,FALSE)</f>
        <v>106458</v>
      </c>
      <c r="W367" s="1">
        <f>VLOOKUP($B367,'1か月一覧'!$A:$AH,'2か月一覧'!W$1,FALSE)+VLOOKUP($C367,'1か月一覧'!$A:$AH,'2か月一覧'!W$1,FALSE)</f>
        <v>108458</v>
      </c>
      <c r="X367" s="1">
        <f>VLOOKUP($B367,'1か月一覧'!$A:$AH,'2か月一覧'!X$1,FALSE)+VLOOKUP($C367,'1か月一覧'!$A:$AH,'2か月一覧'!X$1,FALSE)</f>
        <v>257458</v>
      </c>
      <c r="Y367" s="1">
        <f>VLOOKUP($B367,'1か月一覧'!$A:$AH,'2か月一覧'!Y$1,FALSE)+VLOOKUP($C367,'1か月一覧'!$A:$AH,'2か月一覧'!Y$1,FALSE)</f>
        <v>76152</v>
      </c>
      <c r="Z367" s="1">
        <f>VLOOKUP($B367,'1か月一覧'!$A:$AH,'2か月一覧'!Z$1,FALSE)+VLOOKUP($C367,'1か月一覧'!$A:$AH,'2か月一覧'!Z$1,FALSE)</f>
        <v>7360</v>
      </c>
      <c r="AA367" s="1">
        <f>VLOOKUP($B367,'1か月一覧'!$A:$AH,'2か月一覧'!AA$1,FALSE)+VLOOKUP($C367,'1か月一覧'!$A:$AH,'2か月一覧'!AA$1,FALSE)</f>
        <v>7360</v>
      </c>
      <c r="AB367" s="1">
        <f>VLOOKUP($B367,'1か月一覧'!$A:$AH,'2か月一覧'!AB$1,FALSE)+VLOOKUP($C367,'1か月一覧'!$A:$AH,'2か月一覧'!AB$1,FALSE)</f>
        <v>7360</v>
      </c>
      <c r="AC367" s="1">
        <f>VLOOKUP($B367,'1か月一覧'!$A:$AH,'2か月一覧'!AC$1,FALSE)+VLOOKUP($C367,'1か月一覧'!$A:$AH,'2か月一覧'!AC$1,FALSE)</f>
        <v>7715</v>
      </c>
      <c r="AD367" s="1">
        <f>VLOOKUP($B367,'1か月一覧'!$A:$AH,'2か月一覧'!AD$1,FALSE)+VLOOKUP($C367,'1か月一覧'!$A:$AH,'2か月一覧'!AD$1,FALSE)</f>
        <v>7731</v>
      </c>
      <c r="AE367" s="1">
        <f>VLOOKUP($B367,'1か月一覧'!$A:$AH,'2か月一覧'!AE$1,FALSE)+VLOOKUP($C367,'1か月一覧'!$A:$AH,'2か月一覧'!AE$1,FALSE)</f>
        <v>7855</v>
      </c>
      <c r="AF367" s="1">
        <f>VLOOKUP($B367,'1か月一覧'!$A:$AH,'2か月一覧'!AF$1,FALSE)+VLOOKUP($C367,'1か月一覧'!$A:$AH,'2か月一覧'!AF$1,FALSE)</f>
        <v>7949</v>
      </c>
      <c r="AG367" s="1">
        <f>VLOOKUP($B367,'1か月一覧'!$A:$AH,'2か月一覧'!AG$1,FALSE)+VLOOKUP($C367,'1か月一覧'!$A:$AH,'2か月一覧'!AG$1,FALSE)</f>
        <v>10645</v>
      </c>
      <c r="AH367" s="1">
        <f>VLOOKUP($B367,'1か月一覧'!$A:$AH,'2か月一覧'!AH$1,FALSE)+VLOOKUP($C367,'1か月一覧'!$A:$AH,'2か月一覧'!AH$1,FALSE)</f>
        <v>10845</v>
      </c>
      <c r="AI367" s="1">
        <f>VLOOKUP($B367,'1か月一覧'!$A:$AH,'2か月一覧'!AI$1,FALSE)+VLOOKUP($C367,'1か月一覧'!$A:$AH,'2か月一覧'!AI$1,FALSE)</f>
        <v>25745</v>
      </c>
      <c r="AJ367" s="1">
        <f>VLOOKUP($B367,'1か月一覧'!$A:$AH,'2か月一覧'!AJ$1,FALSE)+VLOOKUP($C367,'1か月一覧'!$A:$AH,'2か月一覧'!AJ$1,FALSE)</f>
        <v>7615</v>
      </c>
    </row>
    <row r="368" spans="1:36">
      <c r="A368" s="1">
        <v>364</v>
      </c>
      <c r="B368" s="1">
        <f t="shared" si="13"/>
        <v>182</v>
      </c>
      <c r="C368" s="1">
        <f t="shared" si="14"/>
        <v>182</v>
      </c>
      <c r="D368" s="1">
        <f>VLOOKUP($B368,'1か月一覧'!$A:$AH,'2か月一覧'!D$1,FALSE)+VLOOKUP($C368,'1か月一覧'!$A:$AH,'2か月一覧'!D$1,FALSE)</f>
        <v>81212</v>
      </c>
      <c r="E368" s="1">
        <f>VLOOKUP($B368,'1か月一覧'!$A:$AH,'2か月一覧'!E$1,FALSE)+VLOOKUP($C368,'1か月一覧'!$A:$AH,'2か月一覧'!E$1,FALSE)</f>
        <v>81212</v>
      </c>
      <c r="F368" s="1">
        <f>VLOOKUP($B368,'1か月一覧'!$A:$AH,'2か月一覧'!F$1,FALSE)+VLOOKUP($C368,'1か月一覧'!$A:$AH,'2か月一覧'!F$1,FALSE)</f>
        <v>81212</v>
      </c>
      <c r="G368" s="1">
        <f>VLOOKUP($B368,'1か月一覧'!$A:$AH,'2か月一覧'!G$1,FALSE)+VLOOKUP($C368,'1か月一覧'!$A:$AH,'2か月一覧'!G$1,FALSE)</f>
        <v>85110</v>
      </c>
      <c r="H368" s="1">
        <f>VLOOKUP($B368,'1か月一覧'!$A:$AH,'2か月一覧'!H$1,FALSE)+VLOOKUP($C368,'1か月一覧'!$A:$AH,'2か月一覧'!H$1,FALSE)</f>
        <v>85286</v>
      </c>
      <c r="I368" s="1">
        <f>VLOOKUP($B368,'1か月一覧'!$A:$AH,'2か月一覧'!I$1,FALSE)+VLOOKUP($C368,'1か月一覧'!$A:$AH,'2か月一覧'!I$1,FALSE)</f>
        <v>86650</v>
      </c>
      <c r="J368" s="1">
        <f>VLOOKUP($B368,'1か月一覧'!$A:$AH,'2か月一覧'!J$1,FALSE)+VLOOKUP($C368,'1か月一覧'!$A:$AH,'2か月一覧'!J$1,FALSE)</f>
        <v>87684</v>
      </c>
      <c r="K368" s="1">
        <f>VLOOKUP($B368,'1か月一覧'!$A:$AH,'2か月一覧'!K$1,FALSE)+VLOOKUP($C368,'1か月一覧'!$A:$AH,'2か月一覧'!K$1,FALSE)</f>
        <v>117340</v>
      </c>
      <c r="L368" s="1">
        <f>VLOOKUP($B368,'1か月一覧'!$A:$AH,'2か月一覧'!L$1,FALSE)+VLOOKUP($C368,'1か月一覧'!$A:$AH,'2か月一覧'!L$1,FALSE)</f>
        <v>119540</v>
      </c>
      <c r="M368" s="1">
        <f>VLOOKUP($B368,'1か月一覧'!$A:$AH,'2か月一覧'!M$1,FALSE)+VLOOKUP($C368,'1か月一覧'!$A:$AH,'2か月一覧'!M$1,FALSE)</f>
        <v>283440</v>
      </c>
      <c r="N368" s="1">
        <f>VLOOKUP($B368,'1か月一覧'!$A:$AH,'2か月一覧'!N$1,FALSE)+VLOOKUP($C368,'1か月一覧'!$A:$AH,'2か月一覧'!N$1,FALSE)</f>
        <v>84022</v>
      </c>
      <c r="O368" s="1">
        <f>VLOOKUP($B368,'1か月一覧'!$A:$AH,'2か月一覧'!O$1,FALSE)+VLOOKUP($C368,'1か月一覧'!$A:$AH,'2か月一覧'!O$1,FALSE)</f>
        <v>73830</v>
      </c>
      <c r="P368" s="1">
        <f>VLOOKUP($B368,'1か月一覧'!$A:$AH,'2か月一覧'!P$1,FALSE)+VLOOKUP($C368,'1か月一覧'!$A:$AH,'2か月一覧'!P$1,FALSE)</f>
        <v>73830</v>
      </c>
      <c r="Q368" s="1">
        <f>VLOOKUP($B368,'1か月一覧'!$A:$AH,'2か月一覧'!Q$1,FALSE)+VLOOKUP($C368,'1か月一覧'!$A:$AH,'2か月一覧'!Q$1,FALSE)</f>
        <v>73830</v>
      </c>
      <c r="R368" s="1">
        <f>VLOOKUP($B368,'1か月一覧'!$A:$AH,'2か月一覧'!R$1,FALSE)+VLOOKUP($C368,'1か月一覧'!$A:$AH,'2か月一覧'!R$1,FALSE)</f>
        <v>77374</v>
      </c>
      <c r="S368" s="1">
        <f>VLOOKUP($B368,'1か月一覧'!$A:$AH,'2か月一覧'!S$1,FALSE)+VLOOKUP($C368,'1か月一覧'!$A:$AH,'2か月一覧'!S$1,FALSE)</f>
        <v>77534</v>
      </c>
      <c r="T368" s="1">
        <f>VLOOKUP($B368,'1か月一覧'!$A:$AH,'2か月一覧'!T$1,FALSE)+VLOOKUP($C368,'1か月一覧'!$A:$AH,'2か月一覧'!T$1,FALSE)</f>
        <v>78774</v>
      </c>
      <c r="U368" s="1">
        <f>VLOOKUP($B368,'1か月一覧'!$A:$AH,'2か月一覧'!U$1,FALSE)+VLOOKUP($C368,'1か月一覧'!$A:$AH,'2か月一覧'!U$1,FALSE)</f>
        <v>79714</v>
      </c>
      <c r="V368" s="1">
        <f>VLOOKUP($B368,'1か月一覧'!$A:$AH,'2か月一覧'!V$1,FALSE)+VLOOKUP($C368,'1か月一覧'!$A:$AH,'2か月一覧'!V$1,FALSE)</f>
        <v>106674</v>
      </c>
      <c r="W368" s="1">
        <f>VLOOKUP($B368,'1か月一覧'!$A:$AH,'2か月一覧'!W$1,FALSE)+VLOOKUP($C368,'1か月一覧'!$A:$AH,'2か月一覧'!W$1,FALSE)</f>
        <v>108674</v>
      </c>
      <c r="X368" s="1">
        <f>VLOOKUP($B368,'1か月一覧'!$A:$AH,'2か月一覧'!X$1,FALSE)+VLOOKUP($C368,'1か月一覧'!$A:$AH,'2か月一覧'!X$1,FALSE)</f>
        <v>257674</v>
      </c>
      <c r="Y368" s="1">
        <f>VLOOKUP($B368,'1か月一覧'!$A:$AH,'2か月一覧'!Y$1,FALSE)+VLOOKUP($C368,'1か月一覧'!$A:$AH,'2か月一覧'!Y$1,FALSE)</f>
        <v>76384</v>
      </c>
      <c r="Z368" s="1">
        <f>VLOOKUP($B368,'1か月一覧'!$A:$AH,'2か月一覧'!Z$1,FALSE)+VLOOKUP($C368,'1か月一覧'!$A:$AH,'2か月一覧'!Z$1,FALSE)</f>
        <v>7382</v>
      </c>
      <c r="AA368" s="1">
        <f>VLOOKUP($B368,'1か月一覧'!$A:$AH,'2か月一覧'!AA$1,FALSE)+VLOOKUP($C368,'1か月一覧'!$A:$AH,'2か月一覧'!AA$1,FALSE)</f>
        <v>7382</v>
      </c>
      <c r="AB368" s="1">
        <f>VLOOKUP($B368,'1か月一覧'!$A:$AH,'2か月一覧'!AB$1,FALSE)+VLOOKUP($C368,'1か月一覧'!$A:$AH,'2か月一覧'!AB$1,FALSE)</f>
        <v>7382</v>
      </c>
      <c r="AC368" s="1">
        <f>VLOOKUP($B368,'1か月一覧'!$A:$AH,'2か月一覧'!AC$1,FALSE)+VLOOKUP($C368,'1か月一覧'!$A:$AH,'2か月一覧'!AC$1,FALSE)</f>
        <v>7736</v>
      </c>
      <c r="AD368" s="1">
        <f>VLOOKUP($B368,'1か月一覧'!$A:$AH,'2か月一覧'!AD$1,FALSE)+VLOOKUP($C368,'1か月一覧'!$A:$AH,'2か月一覧'!AD$1,FALSE)</f>
        <v>7752</v>
      </c>
      <c r="AE368" s="1">
        <f>VLOOKUP($B368,'1か月一覧'!$A:$AH,'2か月一覧'!AE$1,FALSE)+VLOOKUP($C368,'1か月一覧'!$A:$AH,'2か月一覧'!AE$1,FALSE)</f>
        <v>7876</v>
      </c>
      <c r="AF368" s="1">
        <f>VLOOKUP($B368,'1か月一覧'!$A:$AH,'2か月一覧'!AF$1,FALSE)+VLOOKUP($C368,'1か月一覧'!$A:$AH,'2か月一覧'!AF$1,FALSE)</f>
        <v>7970</v>
      </c>
      <c r="AG368" s="1">
        <f>VLOOKUP($B368,'1か月一覧'!$A:$AH,'2か月一覧'!AG$1,FALSE)+VLOOKUP($C368,'1か月一覧'!$A:$AH,'2か月一覧'!AG$1,FALSE)</f>
        <v>10666</v>
      </c>
      <c r="AH368" s="1">
        <f>VLOOKUP($B368,'1か月一覧'!$A:$AH,'2か月一覧'!AH$1,FALSE)+VLOOKUP($C368,'1か月一覧'!$A:$AH,'2か月一覧'!AH$1,FALSE)</f>
        <v>10866</v>
      </c>
      <c r="AI368" s="1">
        <f>VLOOKUP($B368,'1か月一覧'!$A:$AH,'2か月一覧'!AI$1,FALSE)+VLOOKUP($C368,'1か月一覧'!$A:$AH,'2か月一覧'!AI$1,FALSE)</f>
        <v>25766</v>
      </c>
      <c r="AJ368" s="1">
        <f>VLOOKUP($B368,'1か月一覧'!$A:$AH,'2か月一覧'!AJ$1,FALSE)+VLOOKUP($C368,'1か月一覧'!$A:$AH,'2か月一覧'!AJ$1,FALSE)</f>
        <v>7638</v>
      </c>
    </row>
    <row r="369" spans="1:36">
      <c r="A369" s="1">
        <v>365</v>
      </c>
      <c r="B369" s="1">
        <f t="shared" si="13"/>
        <v>183</v>
      </c>
      <c r="C369" s="1">
        <f t="shared" si="14"/>
        <v>182</v>
      </c>
      <c r="D369" s="1">
        <f>VLOOKUP($B369,'1か月一覧'!$A:$AH,'2か月一覧'!D$1,FALSE)+VLOOKUP($C369,'1か月一覧'!$A:$AH,'2か月一覧'!D$1,FALSE)</f>
        <v>81450</v>
      </c>
      <c r="E369" s="1">
        <f>VLOOKUP($B369,'1か月一覧'!$A:$AH,'2か月一覧'!E$1,FALSE)+VLOOKUP($C369,'1か月一覧'!$A:$AH,'2か月一覧'!E$1,FALSE)</f>
        <v>81450</v>
      </c>
      <c r="F369" s="1">
        <f>VLOOKUP($B369,'1か月一覧'!$A:$AH,'2か月一覧'!F$1,FALSE)+VLOOKUP($C369,'1か月一覧'!$A:$AH,'2か月一覧'!F$1,FALSE)</f>
        <v>81450</v>
      </c>
      <c r="G369" s="1">
        <f>VLOOKUP($B369,'1か月一覧'!$A:$AH,'2か月一覧'!G$1,FALSE)+VLOOKUP($C369,'1か月一覧'!$A:$AH,'2か月一覧'!G$1,FALSE)</f>
        <v>85348</v>
      </c>
      <c r="H369" s="1">
        <f>VLOOKUP($B369,'1か月一覧'!$A:$AH,'2か月一覧'!H$1,FALSE)+VLOOKUP($C369,'1か月一覧'!$A:$AH,'2か月一覧'!H$1,FALSE)</f>
        <v>85524</v>
      </c>
      <c r="I369" s="1">
        <f>VLOOKUP($B369,'1か月一覧'!$A:$AH,'2か月一覧'!I$1,FALSE)+VLOOKUP($C369,'1か月一覧'!$A:$AH,'2か月一覧'!I$1,FALSE)</f>
        <v>86888</v>
      </c>
      <c r="J369" s="1">
        <f>VLOOKUP($B369,'1か月一覧'!$A:$AH,'2か月一覧'!J$1,FALSE)+VLOOKUP($C369,'1か月一覧'!$A:$AH,'2か月一覧'!J$1,FALSE)</f>
        <v>87922</v>
      </c>
      <c r="K369" s="1">
        <f>VLOOKUP($B369,'1か月一覧'!$A:$AH,'2か月一覧'!K$1,FALSE)+VLOOKUP($C369,'1か月一覧'!$A:$AH,'2か月一覧'!K$1,FALSE)</f>
        <v>117578</v>
      </c>
      <c r="L369" s="1">
        <f>VLOOKUP($B369,'1か月一覧'!$A:$AH,'2か月一覧'!L$1,FALSE)+VLOOKUP($C369,'1か月一覧'!$A:$AH,'2か月一覧'!L$1,FALSE)</f>
        <v>119778</v>
      </c>
      <c r="M369" s="1">
        <f>VLOOKUP($B369,'1か月一覧'!$A:$AH,'2か月一覧'!M$1,FALSE)+VLOOKUP($C369,'1か月一覧'!$A:$AH,'2か月一覧'!M$1,FALSE)</f>
        <v>283678</v>
      </c>
      <c r="N369" s="1">
        <f>VLOOKUP($B369,'1か月一覧'!$A:$AH,'2か月一覧'!N$1,FALSE)+VLOOKUP($C369,'1か月一覧'!$A:$AH,'2か月一覧'!N$1,FALSE)</f>
        <v>84277</v>
      </c>
      <c r="O369" s="1">
        <f>VLOOKUP($B369,'1か月一覧'!$A:$AH,'2か月一覧'!O$1,FALSE)+VLOOKUP($C369,'1か月一覧'!$A:$AH,'2か月一覧'!O$1,FALSE)</f>
        <v>74046</v>
      </c>
      <c r="P369" s="1">
        <f>VLOOKUP($B369,'1か月一覧'!$A:$AH,'2か月一覧'!P$1,FALSE)+VLOOKUP($C369,'1か月一覧'!$A:$AH,'2か月一覧'!P$1,FALSE)</f>
        <v>74046</v>
      </c>
      <c r="Q369" s="1">
        <f>VLOOKUP($B369,'1か月一覧'!$A:$AH,'2か月一覧'!Q$1,FALSE)+VLOOKUP($C369,'1か月一覧'!$A:$AH,'2か月一覧'!Q$1,FALSE)</f>
        <v>74046</v>
      </c>
      <c r="R369" s="1">
        <f>VLOOKUP($B369,'1か月一覧'!$A:$AH,'2か月一覧'!R$1,FALSE)+VLOOKUP($C369,'1か月一覧'!$A:$AH,'2か月一覧'!R$1,FALSE)</f>
        <v>77590</v>
      </c>
      <c r="S369" s="1">
        <f>VLOOKUP($B369,'1か月一覧'!$A:$AH,'2か月一覧'!S$1,FALSE)+VLOOKUP($C369,'1か月一覧'!$A:$AH,'2か月一覧'!S$1,FALSE)</f>
        <v>77750</v>
      </c>
      <c r="T369" s="1">
        <f>VLOOKUP($B369,'1か月一覧'!$A:$AH,'2か月一覧'!T$1,FALSE)+VLOOKUP($C369,'1か月一覧'!$A:$AH,'2か月一覧'!T$1,FALSE)</f>
        <v>78990</v>
      </c>
      <c r="U369" s="1">
        <f>VLOOKUP($B369,'1か月一覧'!$A:$AH,'2か月一覧'!U$1,FALSE)+VLOOKUP($C369,'1か月一覧'!$A:$AH,'2か月一覧'!U$1,FALSE)</f>
        <v>79930</v>
      </c>
      <c r="V369" s="1">
        <f>VLOOKUP($B369,'1か月一覧'!$A:$AH,'2か月一覧'!V$1,FALSE)+VLOOKUP($C369,'1か月一覧'!$A:$AH,'2か月一覧'!V$1,FALSE)</f>
        <v>106890</v>
      </c>
      <c r="W369" s="1">
        <f>VLOOKUP($B369,'1か月一覧'!$A:$AH,'2か月一覧'!W$1,FALSE)+VLOOKUP($C369,'1か月一覧'!$A:$AH,'2か月一覧'!W$1,FALSE)</f>
        <v>108890</v>
      </c>
      <c r="X369" s="1">
        <f>VLOOKUP($B369,'1か月一覧'!$A:$AH,'2か月一覧'!X$1,FALSE)+VLOOKUP($C369,'1か月一覧'!$A:$AH,'2か月一覧'!X$1,FALSE)</f>
        <v>257890</v>
      </c>
      <c r="Y369" s="1">
        <f>VLOOKUP($B369,'1か月一覧'!$A:$AH,'2か月一覧'!Y$1,FALSE)+VLOOKUP($C369,'1か月一覧'!$A:$AH,'2か月一覧'!Y$1,FALSE)</f>
        <v>76616</v>
      </c>
      <c r="Z369" s="1">
        <f>VLOOKUP($B369,'1か月一覧'!$A:$AH,'2か月一覧'!Z$1,FALSE)+VLOOKUP($C369,'1か月一覧'!$A:$AH,'2か月一覧'!Z$1,FALSE)</f>
        <v>7404</v>
      </c>
      <c r="AA369" s="1">
        <f>VLOOKUP($B369,'1か月一覧'!$A:$AH,'2か月一覧'!AA$1,FALSE)+VLOOKUP($C369,'1か月一覧'!$A:$AH,'2か月一覧'!AA$1,FALSE)</f>
        <v>7404</v>
      </c>
      <c r="AB369" s="1">
        <f>VLOOKUP($B369,'1か月一覧'!$A:$AH,'2か月一覧'!AB$1,FALSE)+VLOOKUP($C369,'1か月一覧'!$A:$AH,'2か月一覧'!AB$1,FALSE)</f>
        <v>7404</v>
      </c>
      <c r="AC369" s="1">
        <f>VLOOKUP($B369,'1か月一覧'!$A:$AH,'2か月一覧'!AC$1,FALSE)+VLOOKUP($C369,'1か月一覧'!$A:$AH,'2か月一覧'!AC$1,FALSE)</f>
        <v>7758</v>
      </c>
      <c r="AD369" s="1">
        <f>VLOOKUP($B369,'1か月一覧'!$A:$AH,'2か月一覧'!AD$1,FALSE)+VLOOKUP($C369,'1か月一覧'!$A:$AH,'2か月一覧'!AD$1,FALSE)</f>
        <v>7774</v>
      </c>
      <c r="AE369" s="1">
        <f>VLOOKUP($B369,'1か月一覧'!$A:$AH,'2か月一覧'!AE$1,FALSE)+VLOOKUP($C369,'1か月一覧'!$A:$AH,'2か月一覧'!AE$1,FALSE)</f>
        <v>7898</v>
      </c>
      <c r="AF369" s="1">
        <f>VLOOKUP($B369,'1か月一覧'!$A:$AH,'2か月一覧'!AF$1,FALSE)+VLOOKUP($C369,'1か月一覧'!$A:$AH,'2か月一覧'!AF$1,FALSE)</f>
        <v>7992</v>
      </c>
      <c r="AG369" s="1">
        <f>VLOOKUP($B369,'1か月一覧'!$A:$AH,'2か月一覧'!AG$1,FALSE)+VLOOKUP($C369,'1か月一覧'!$A:$AH,'2か月一覧'!AG$1,FALSE)</f>
        <v>10688</v>
      </c>
      <c r="AH369" s="1">
        <f>VLOOKUP($B369,'1か月一覧'!$A:$AH,'2か月一覧'!AH$1,FALSE)+VLOOKUP($C369,'1か月一覧'!$A:$AH,'2か月一覧'!AH$1,FALSE)</f>
        <v>10888</v>
      </c>
      <c r="AI369" s="1">
        <f>VLOOKUP($B369,'1か月一覧'!$A:$AH,'2か月一覧'!AI$1,FALSE)+VLOOKUP($C369,'1か月一覧'!$A:$AH,'2か月一覧'!AI$1,FALSE)</f>
        <v>25788</v>
      </c>
      <c r="AJ369" s="1">
        <f>VLOOKUP($B369,'1か月一覧'!$A:$AH,'2か月一覧'!AJ$1,FALSE)+VLOOKUP($C369,'1か月一覧'!$A:$AH,'2か月一覧'!AJ$1,FALSE)</f>
        <v>7661</v>
      </c>
    </row>
    <row r="370" spans="1:36">
      <c r="A370" s="1">
        <v>366</v>
      </c>
      <c r="B370" s="1">
        <f t="shared" si="13"/>
        <v>183</v>
      </c>
      <c r="C370" s="1">
        <f t="shared" si="14"/>
        <v>183</v>
      </c>
      <c r="D370" s="1">
        <f>VLOOKUP($B370,'1か月一覧'!$A:$AH,'2か月一覧'!D$1,FALSE)+VLOOKUP($C370,'1か月一覧'!$A:$AH,'2か月一覧'!D$1,FALSE)</f>
        <v>81688</v>
      </c>
      <c r="E370" s="1">
        <f>VLOOKUP($B370,'1か月一覧'!$A:$AH,'2か月一覧'!E$1,FALSE)+VLOOKUP($C370,'1か月一覧'!$A:$AH,'2か月一覧'!E$1,FALSE)</f>
        <v>81688</v>
      </c>
      <c r="F370" s="1">
        <f>VLOOKUP($B370,'1か月一覧'!$A:$AH,'2か月一覧'!F$1,FALSE)+VLOOKUP($C370,'1か月一覧'!$A:$AH,'2か月一覧'!F$1,FALSE)</f>
        <v>81688</v>
      </c>
      <c r="G370" s="1">
        <f>VLOOKUP($B370,'1か月一覧'!$A:$AH,'2か月一覧'!G$1,FALSE)+VLOOKUP($C370,'1か月一覧'!$A:$AH,'2か月一覧'!G$1,FALSE)</f>
        <v>85586</v>
      </c>
      <c r="H370" s="1">
        <f>VLOOKUP($B370,'1か月一覧'!$A:$AH,'2か月一覧'!H$1,FALSE)+VLOOKUP($C370,'1か月一覧'!$A:$AH,'2か月一覧'!H$1,FALSE)</f>
        <v>85762</v>
      </c>
      <c r="I370" s="1">
        <f>VLOOKUP($B370,'1か月一覧'!$A:$AH,'2か月一覧'!I$1,FALSE)+VLOOKUP($C370,'1か月一覧'!$A:$AH,'2か月一覧'!I$1,FALSE)</f>
        <v>87126</v>
      </c>
      <c r="J370" s="1">
        <f>VLOOKUP($B370,'1か月一覧'!$A:$AH,'2か月一覧'!J$1,FALSE)+VLOOKUP($C370,'1か月一覧'!$A:$AH,'2か月一覧'!J$1,FALSE)</f>
        <v>88160</v>
      </c>
      <c r="K370" s="1">
        <f>VLOOKUP($B370,'1か月一覧'!$A:$AH,'2か月一覧'!K$1,FALSE)+VLOOKUP($C370,'1か月一覧'!$A:$AH,'2か月一覧'!K$1,FALSE)</f>
        <v>117816</v>
      </c>
      <c r="L370" s="1">
        <f>VLOOKUP($B370,'1か月一覧'!$A:$AH,'2か月一覧'!L$1,FALSE)+VLOOKUP($C370,'1か月一覧'!$A:$AH,'2か月一覧'!L$1,FALSE)</f>
        <v>120016</v>
      </c>
      <c r="M370" s="1">
        <f>VLOOKUP($B370,'1か月一覧'!$A:$AH,'2か月一覧'!M$1,FALSE)+VLOOKUP($C370,'1か月一覧'!$A:$AH,'2か月一覧'!M$1,FALSE)</f>
        <v>283916</v>
      </c>
      <c r="N370" s="1">
        <f>VLOOKUP($B370,'1か月一覧'!$A:$AH,'2か月一覧'!N$1,FALSE)+VLOOKUP($C370,'1か月一覧'!$A:$AH,'2か月一覧'!N$1,FALSE)</f>
        <v>84532</v>
      </c>
      <c r="O370" s="1">
        <f>VLOOKUP($B370,'1か月一覧'!$A:$AH,'2か月一覧'!O$1,FALSE)+VLOOKUP($C370,'1か月一覧'!$A:$AH,'2か月一覧'!O$1,FALSE)</f>
        <v>74262</v>
      </c>
      <c r="P370" s="1">
        <f>VLOOKUP($B370,'1か月一覧'!$A:$AH,'2か月一覧'!P$1,FALSE)+VLOOKUP($C370,'1か月一覧'!$A:$AH,'2か月一覧'!P$1,FALSE)</f>
        <v>74262</v>
      </c>
      <c r="Q370" s="1">
        <f>VLOOKUP($B370,'1か月一覧'!$A:$AH,'2か月一覧'!Q$1,FALSE)+VLOOKUP($C370,'1か月一覧'!$A:$AH,'2か月一覧'!Q$1,FALSE)</f>
        <v>74262</v>
      </c>
      <c r="R370" s="1">
        <f>VLOOKUP($B370,'1か月一覧'!$A:$AH,'2か月一覧'!R$1,FALSE)+VLOOKUP($C370,'1か月一覧'!$A:$AH,'2か月一覧'!R$1,FALSE)</f>
        <v>77806</v>
      </c>
      <c r="S370" s="1">
        <f>VLOOKUP($B370,'1か月一覧'!$A:$AH,'2か月一覧'!S$1,FALSE)+VLOOKUP($C370,'1か月一覧'!$A:$AH,'2か月一覧'!S$1,FALSE)</f>
        <v>77966</v>
      </c>
      <c r="T370" s="1">
        <f>VLOOKUP($B370,'1か月一覧'!$A:$AH,'2か月一覧'!T$1,FALSE)+VLOOKUP($C370,'1か月一覧'!$A:$AH,'2か月一覧'!T$1,FALSE)</f>
        <v>79206</v>
      </c>
      <c r="U370" s="1">
        <f>VLOOKUP($B370,'1か月一覧'!$A:$AH,'2か月一覧'!U$1,FALSE)+VLOOKUP($C370,'1か月一覧'!$A:$AH,'2か月一覧'!U$1,FALSE)</f>
        <v>80146</v>
      </c>
      <c r="V370" s="1">
        <f>VLOOKUP($B370,'1か月一覧'!$A:$AH,'2か月一覧'!V$1,FALSE)+VLOOKUP($C370,'1か月一覧'!$A:$AH,'2か月一覧'!V$1,FALSE)</f>
        <v>107106</v>
      </c>
      <c r="W370" s="1">
        <f>VLOOKUP($B370,'1か月一覧'!$A:$AH,'2か月一覧'!W$1,FALSE)+VLOOKUP($C370,'1か月一覧'!$A:$AH,'2か月一覧'!W$1,FALSE)</f>
        <v>109106</v>
      </c>
      <c r="X370" s="1">
        <f>VLOOKUP($B370,'1か月一覧'!$A:$AH,'2か月一覧'!X$1,FALSE)+VLOOKUP($C370,'1か月一覧'!$A:$AH,'2か月一覧'!X$1,FALSE)</f>
        <v>258106</v>
      </c>
      <c r="Y370" s="1">
        <f>VLOOKUP($B370,'1か月一覧'!$A:$AH,'2か月一覧'!Y$1,FALSE)+VLOOKUP($C370,'1か月一覧'!$A:$AH,'2か月一覧'!Y$1,FALSE)</f>
        <v>76848</v>
      </c>
      <c r="Z370" s="1">
        <f>VLOOKUP($B370,'1か月一覧'!$A:$AH,'2か月一覧'!Z$1,FALSE)+VLOOKUP($C370,'1か月一覧'!$A:$AH,'2か月一覧'!Z$1,FALSE)</f>
        <v>7426</v>
      </c>
      <c r="AA370" s="1">
        <f>VLOOKUP($B370,'1か月一覧'!$A:$AH,'2か月一覧'!AA$1,FALSE)+VLOOKUP($C370,'1か月一覧'!$A:$AH,'2か月一覧'!AA$1,FALSE)</f>
        <v>7426</v>
      </c>
      <c r="AB370" s="1">
        <f>VLOOKUP($B370,'1か月一覧'!$A:$AH,'2か月一覧'!AB$1,FALSE)+VLOOKUP($C370,'1か月一覧'!$A:$AH,'2か月一覧'!AB$1,FALSE)</f>
        <v>7426</v>
      </c>
      <c r="AC370" s="1">
        <f>VLOOKUP($B370,'1か月一覧'!$A:$AH,'2か月一覧'!AC$1,FALSE)+VLOOKUP($C370,'1か月一覧'!$A:$AH,'2か月一覧'!AC$1,FALSE)</f>
        <v>7780</v>
      </c>
      <c r="AD370" s="1">
        <f>VLOOKUP($B370,'1か月一覧'!$A:$AH,'2か月一覧'!AD$1,FALSE)+VLOOKUP($C370,'1か月一覧'!$A:$AH,'2か月一覧'!AD$1,FALSE)</f>
        <v>7796</v>
      </c>
      <c r="AE370" s="1">
        <f>VLOOKUP($B370,'1か月一覧'!$A:$AH,'2か月一覧'!AE$1,FALSE)+VLOOKUP($C370,'1か月一覧'!$A:$AH,'2か月一覧'!AE$1,FALSE)</f>
        <v>7920</v>
      </c>
      <c r="AF370" s="1">
        <f>VLOOKUP($B370,'1か月一覧'!$A:$AH,'2か月一覧'!AF$1,FALSE)+VLOOKUP($C370,'1か月一覧'!$A:$AH,'2か月一覧'!AF$1,FALSE)</f>
        <v>8014</v>
      </c>
      <c r="AG370" s="1">
        <f>VLOOKUP($B370,'1か月一覧'!$A:$AH,'2か月一覧'!AG$1,FALSE)+VLOOKUP($C370,'1か月一覧'!$A:$AH,'2か月一覧'!AG$1,FALSE)</f>
        <v>10710</v>
      </c>
      <c r="AH370" s="1">
        <f>VLOOKUP($B370,'1か月一覧'!$A:$AH,'2か月一覧'!AH$1,FALSE)+VLOOKUP($C370,'1か月一覧'!$A:$AH,'2か月一覧'!AH$1,FALSE)</f>
        <v>10910</v>
      </c>
      <c r="AI370" s="1">
        <f>VLOOKUP($B370,'1か月一覧'!$A:$AH,'2か月一覧'!AI$1,FALSE)+VLOOKUP($C370,'1か月一覧'!$A:$AH,'2か月一覧'!AI$1,FALSE)</f>
        <v>25810</v>
      </c>
      <c r="AJ370" s="1">
        <f>VLOOKUP($B370,'1か月一覧'!$A:$AH,'2か月一覧'!AJ$1,FALSE)+VLOOKUP($C370,'1か月一覧'!$A:$AH,'2か月一覧'!AJ$1,FALSE)</f>
        <v>7684</v>
      </c>
    </row>
    <row r="371" spans="1:36">
      <c r="A371" s="1">
        <v>367</v>
      </c>
      <c r="B371" s="1">
        <f t="shared" si="13"/>
        <v>184</v>
      </c>
      <c r="C371" s="1">
        <f t="shared" si="14"/>
        <v>183</v>
      </c>
      <c r="D371" s="1">
        <f>VLOOKUP($B371,'1か月一覧'!$A:$AH,'2か月一覧'!D$1,FALSE)+VLOOKUP($C371,'1か月一覧'!$A:$AH,'2か月一覧'!D$1,FALSE)</f>
        <v>81925</v>
      </c>
      <c r="E371" s="1">
        <f>VLOOKUP($B371,'1か月一覧'!$A:$AH,'2か月一覧'!E$1,FALSE)+VLOOKUP($C371,'1か月一覧'!$A:$AH,'2か月一覧'!E$1,FALSE)</f>
        <v>81925</v>
      </c>
      <c r="F371" s="1">
        <f>VLOOKUP($B371,'1か月一覧'!$A:$AH,'2か月一覧'!F$1,FALSE)+VLOOKUP($C371,'1か月一覧'!$A:$AH,'2か月一覧'!F$1,FALSE)</f>
        <v>81925</v>
      </c>
      <c r="G371" s="1">
        <f>VLOOKUP($B371,'1か月一覧'!$A:$AH,'2か月一覧'!G$1,FALSE)+VLOOKUP($C371,'1か月一覧'!$A:$AH,'2か月一覧'!G$1,FALSE)</f>
        <v>85823</v>
      </c>
      <c r="H371" s="1">
        <f>VLOOKUP($B371,'1か月一覧'!$A:$AH,'2か月一覧'!H$1,FALSE)+VLOOKUP($C371,'1か月一覧'!$A:$AH,'2か月一覧'!H$1,FALSE)</f>
        <v>85999</v>
      </c>
      <c r="I371" s="1">
        <f>VLOOKUP($B371,'1か月一覧'!$A:$AH,'2か月一覧'!I$1,FALSE)+VLOOKUP($C371,'1か月一覧'!$A:$AH,'2か月一覧'!I$1,FALSE)</f>
        <v>87363</v>
      </c>
      <c r="J371" s="1">
        <f>VLOOKUP($B371,'1か月一覧'!$A:$AH,'2か月一覧'!J$1,FALSE)+VLOOKUP($C371,'1か月一覧'!$A:$AH,'2か月一覧'!J$1,FALSE)</f>
        <v>88397</v>
      </c>
      <c r="K371" s="1">
        <f>VLOOKUP($B371,'1か月一覧'!$A:$AH,'2か月一覧'!K$1,FALSE)+VLOOKUP($C371,'1か月一覧'!$A:$AH,'2か月一覧'!K$1,FALSE)</f>
        <v>118053</v>
      </c>
      <c r="L371" s="1">
        <f>VLOOKUP($B371,'1か月一覧'!$A:$AH,'2か月一覧'!L$1,FALSE)+VLOOKUP($C371,'1か月一覧'!$A:$AH,'2か月一覧'!L$1,FALSE)</f>
        <v>120253</v>
      </c>
      <c r="M371" s="1">
        <f>VLOOKUP($B371,'1か月一覧'!$A:$AH,'2か月一覧'!M$1,FALSE)+VLOOKUP($C371,'1か月一覧'!$A:$AH,'2か月一覧'!M$1,FALSE)</f>
        <v>284153</v>
      </c>
      <c r="N371" s="1">
        <f>VLOOKUP($B371,'1か月一覧'!$A:$AH,'2か月一覧'!N$1,FALSE)+VLOOKUP($C371,'1か月一覧'!$A:$AH,'2か月一覧'!N$1,FALSE)</f>
        <v>84787</v>
      </c>
      <c r="O371" s="1">
        <f>VLOOKUP($B371,'1か月一覧'!$A:$AH,'2か月一覧'!O$1,FALSE)+VLOOKUP($C371,'1か月一覧'!$A:$AH,'2か月一覧'!O$1,FALSE)</f>
        <v>74478</v>
      </c>
      <c r="P371" s="1">
        <f>VLOOKUP($B371,'1か月一覧'!$A:$AH,'2か月一覧'!P$1,FALSE)+VLOOKUP($C371,'1か月一覧'!$A:$AH,'2か月一覧'!P$1,FALSE)</f>
        <v>74478</v>
      </c>
      <c r="Q371" s="1">
        <f>VLOOKUP($B371,'1か月一覧'!$A:$AH,'2か月一覧'!Q$1,FALSE)+VLOOKUP($C371,'1か月一覧'!$A:$AH,'2か月一覧'!Q$1,FALSE)</f>
        <v>74478</v>
      </c>
      <c r="R371" s="1">
        <f>VLOOKUP($B371,'1か月一覧'!$A:$AH,'2か月一覧'!R$1,FALSE)+VLOOKUP($C371,'1か月一覧'!$A:$AH,'2か月一覧'!R$1,FALSE)</f>
        <v>78022</v>
      </c>
      <c r="S371" s="1">
        <f>VLOOKUP($B371,'1か月一覧'!$A:$AH,'2か月一覧'!S$1,FALSE)+VLOOKUP($C371,'1か月一覧'!$A:$AH,'2か月一覧'!S$1,FALSE)</f>
        <v>78182</v>
      </c>
      <c r="T371" s="1">
        <f>VLOOKUP($B371,'1か月一覧'!$A:$AH,'2か月一覧'!T$1,FALSE)+VLOOKUP($C371,'1か月一覧'!$A:$AH,'2か月一覧'!T$1,FALSE)</f>
        <v>79422</v>
      </c>
      <c r="U371" s="1">
        <f>VLOOKUP($B371,'1か月一覧'!$A:$AH,'2か月一覧'!U$1,FALSE)+VLOOKUP($C371,'1か月一覧'!$A:$AH,'2か月一覧'!U$1,FALSE)</f>
        <v>80362</v>
      </c>
      <c r="V371" s="1">
        <f>VLOOKUP($B371,'1か月一覧'!$A:$AH,'2か月一覧'!V$1,FALSE)+VLOOKUP($C371,'1か月一覧'!$A:$AH,'2か月一覧'!V$1,FALSE)</f>
        <v>107322</v>
      </c>
      <c r="W371" s="1">
        <f>VLOOKUP($B371,'1か月一覧'!$A:$AH,'2か月一覧'!W$1,FALSE)+VLOOKUP($C371,'1か月一覧'!$A:$AH,'2か月一覧'!W$1,FALSE)</f>
        <v>109322</v>
      </c>
      <c r="X371" s="1">
        <f>VLOOKUP($B371,'1か月一覧'!$A:$AH,'2か月一覧'!X$1,FALSE)+VLOOKUP($C371,'1か月一覧'!$A:$AH,'2か月一覧'!X$1,FALSE)</f>
        <v>258322</v>
      </c>
      <c r="Y371" s="1">
        <f>VLOOKUP($B371,'1か月一覧'!$A:$AH,'2か月一覧'!Y$1,FALSE)+VLOOKUP($C371,'1か月一覧'!$A:$AH,'2か月一覧'!Y$1,FALSE)</f>
        <v>77080</v>
      </c>
      <c r="Z371" s="1">
        <f>VLOOKUP($B371,'1か月一覧'!$A:$AH,'2か月一覧'!Z$1,FALSE)+VLOOKUP($C371,'1か月一覧'!$A:$AH,'2か月一覧'!Z$1,FALSE)</f>
        <v>7447</v>
      </c>
      <c r="AA371" s="1">
        <f>VLOOKUP($B371,'1か月一覧'!$A:$AH,'2か月一覧'!AA$1,FALSE)+VLOOKUP($C371,'1か月一覧'!$A:$AH,'2か月一覧'!AA$1,FALSE)</f>
        <v>7447</v>
      </c>
      <c r="AB371" s="1">
        <f>VLOOKUP($B371,'1か月一覧'!$A:$AH,'2か月一覧'!AB$1,FALSE)+VLOOKUP($C371,'1か月一覧'!$A:$AH,'2か月一覧'!AB$1,FALSE)</f>
        <v>7447</v>
      </c>
      <c r="AC371" s="1">
        <f>VLOOKUP($B371,'1か月一覧'!$A:$AH,'2か月一覧'!AC$1,FALSE)+VLOOKUP($C371,'1か月一覧'!$A:$AH,'2か月一覧'!AC$1,FALSE)</f>
        <v>7801</v>
      </c>
      <c r="AD371" s="1">
        <f>VLOOKUP($B371,'1か月一覧'!$A:$AH,'2か月一覧'!AD$1,FALSE)+VLOOKUP($C371,'1か月一覧'!$A:$AH,'2か月一覧'!AD$1,FALSE)</f>
        <v>7817</v>
      </c>
      <c r="AE371" s="1">
        <f>VLOOKUP($B371,'1か月一覧'!$A:$AH,'2か月一覧'!AE$1,FALSE)+VLOOKUP($C371,'1か月一覧'!$A:$AH,'2か月一覧'!AE$1,FALSE)</f>
        <v>7941</v>
      </c>
      <c r="AF371" s="1">
        <f>VLOOKUP($B371,'1か月一覧'!$A:$AH,'2か月一覧'!AF$1,FALSE)+VLOOKUP($C371,'1か月一覧'!$A:$AH,'2か月一覧'!AF$1,FALSE)</f>
        <v>8035</v>
      </c>
      <c r="AG371" s="1">
        <f>VLOOKUP($B371,'1か月一覧'!$A:$AH,'2か月一覧'!AG$1,FALSE)+VLOOKUP($C371,'1か月一覧'!$A:$AH,'2か月一覧'!AG$1,FALSE)</f>
        <v>10731</v>
      </c>
      <c r="AH371" s="1">
        <f>VLOOKUP($B371,'1か月一覧'!$A:$AH,'2か月一覧'!AH$1,FALSE)+VLOOKUP($C371,'1か月一覧'!$A:$AH,'2か月一覧'!AH$1,FALSE)</f>
        <v>10931</v>
      </c>
      <c r="AI371" s="1">
        <f>VLOOKUP($B371,'1か月一覧'!$A:$AH,'2か月一覧'!AI$1,FALSE)+VLOOKUP($C371,'1か月一覧'!$A:$AH,'2か月一覧'!AI$1,FALSE)</f>
        <v>25831</v>
      </c>
      <c r="AJ371" s="1">
        <f>VLOOKUP($B371,'1か月一覧'!$A:$AH,'2か月一覧'!AJ$1,FALSE)+VLOOKUP($C371,'1か月一覧'!$A:$AH,'2か月一覧'!AJ$1,FALSE)</f>
        <v>7707</v>
      </c>
    </row>
    <row r="372" spans="1:36">
      <c r="A372" s="1">
        <v>368</v>
      </c>
      <c r="B372" s="1">
        <f t="shared" si="13"/>
        <v>184</v>
      </c>
      <c r="C372" s="1">
        <f t="shared" si="14"/>
        <v>184</v>
      </c>
      <c r="D372" s="1">
        <f>VLOOKUP($B372,'1か月一覧'!$A:$AH,'2か月一覧'!D$1,FALSE)+VLOOKUP($C372,'1か月一覧'!$A:$AH,'2か月一覧'!D$1,FALSE)</f>
        <v>82162</v>
      </c>
      <c r="E372" s="1">
        <f>VLOOKUP($B372,'1か月一覧'!$A:$AH,'2か月一覧'!E$1,FALSE)+VLOOKUP($C372,'1か月一覧'!$A:$AH,'2か月一覧'!E$1,FALSE)</f>
        <v>82162</v>
      </c>
      <c r="F372" s="1">
        <f>VLOOKUP($B372,'1か月一覧'!$A:$AH,'2か月一覧'!F$1,FALSE)+VLOOKUP($C372,'1か月一覧'!$A:$AH,'2か月一覧'!F$1,FALSE)</f>
        <v>82162</v>
      </c>
      <c r="G372" s="1">
        <f>VLOOKUP($B372,'1か月一覧'!$A:$AH,'2か月一覧'!G$1,FALSE)+VLOOKUP($C372,'1か月一覧'!$A:$AH,'2か月一覧'!G$1,FALSE)</f>
        <v>86060</v>
      </c>
      <c r="H372" s="1">
        <f>VLOOKUP($B372,'1か月一覧'!$A:$AH,'2か月一覧'!H$1,FALSE)+VLOOKUP($C372,'1か月一覧'!$A:$AH,'2か月一覧'!H$1,FALSE)</f>
        <v>86236</v>
      </c>
      <c r="I372" s="1">
        <f>VLOOKUP($B372,'1か月一覧'!$A:$AH,'2か月一覧'!I$1,FALSE)+VLOOKUP($C372,'1か月一覧'!$A:$AH,'2か月一覧'!I$1,FALSE)</f>
        <v>87600</v>
      </c>
      <c r="J372" s="1">
        <f>VLOOKUP($B372,'1か月一覧'!$A:$AH,'2か月一覧'!J$1,FALSE)+VLOOKUP($C372,'1か月一覧'!$A:$AH,'2か月一覧'!J$1,FALSE)</f>
        <v>88634</v>
      </c>
      <c r="K372" s="1">
        <f>VLOOKUP($B372,'1か月一覧'!$A:$AH,'2か月一覧'!K$1,FALSE)+VLOOKUP($C372,'1か月一覧'!$A:$AH,'2か月一覧'!K$1,FALSE)</f>
        <v>118290</v>
      </c>
      <c r="L372" s="1">
        <f>VLOOKUP($B372,'1か月一覧'!$A:$AH,'2か月一覧'!L$1,FALSE)+VLOOKUP($C372,'1か月一覧'!$A:$AH,'2か月一覧'!L$1,FALSE)</f>
        <v>120490</v>
      </c>
      <c r="M372" s="1">
        <f>VLOOKUP($B372,'1か月一覧'!$A:$AH,'2か月一覧'!M$1,FALSE)+VLOOKUP($C372,'1か月一覧'!$A:$AH,'2か月一覧'!M$1,FALSE)</f>
        <v>284390</v>
      </c>
      <c r="N372" s="1">
        <f>VLOOKUP($B372,'1か月一覧'!$A:$AH,'2か月一覧'!N$1,FALSE)+VLOOKUP($C372,'1か月一覧'!$A:$AH,'2か月一覧'!N$1,FALSE)</f>
        <v>85042</v>
      </c>
      <c r="O372" s="1">
        <f>VLOOKUP($B372,'1か月一覧'!$A:$AH,'2か月一覧'!O$1,FALSE)+VLOOKUP($C372,'1か月一覧'!$A:$AH,'2か月一覧'!O$1,FALSE)</f>
        <v>74694</v>
      </c>
      <c r="P372" s="1">
        <f>VLOOKUP($B372,'1か月一覧'!$A:$AH,'2か月一覧'!P$1,FALSE)+VLOOKUP($C372,'1か月一覧'!$A:$AH,'2か月一覧'!P$1,FALSE)</f>
        <v>74694</v>
      </c>
      <c r="Q372" s="1">
        <f>VLOOKUP($B372,'1か月一覧'!$A:$AH,'2か月一覧'!Q$1,FALSE)+VLOOKUP($C372,'1か月一覧'!$A:$AH,'2か月一覧'!Q$1,FALSE)</f>
        <v>74694</v>
      </c>
      <c r="R372" s="1">
        <f>VLOOKUP($B372,'1か月一覧'!$A:$AH,'2か月一覧'!R$1,FALSE)+VLOOKUP($C372,'1か月一覧'!$A:$AH,'2か月一覧'!R$1,FALSE)</f>
        <v>78238</v>
      </c>
      <c r="S372" s="1">
        <f>VLOOKUP($B372,'1か月一覧'!$A:$AH,'2か月一覧'!S$1,FALSE)+VLOOKUP($C372,'1か月一覧'!$A:$AH,'2か月一覧'!S$1,FALSE)</f>
        <v>78398</v>
      </c>
      <c r="T372" s="1">
        <f>VLOOKUP($B372,'1か月一覧'!$A:$AH,'2か月一覧'!T$1,FALSE)+VLOOKUP($C372,'1か月一覧'!$A:$AH,'2か月一覧'!T$1,FALSE)</f>
        <v>79638</v>
      </c>
      <c r="U372" s="1">
        <f>VLOOKUP($B372,'1か月一覧'!$A:$AH,'2か月一覧'!U$1,FALSE)+VLOOKUP($C372,'1か月一覧'!$A:$AH,'2か月一覧'!U$1,FALSE)</f>
        <v>80578</v>
      </c>
      <c r="V372" s="1">
        <f>VLOOKUP($B372,'1か月一覧'!$A:$AH,'2か月一覧'!V$1,FALSE)+VLOOKUP($C372,'1か月一覧'!$A:$AH,'2か月一覧'!V$1,FALSE)</f>
        <v>107538</v>
      </c>
      <c r="W372" s="1">
        <f>VLOOKUP($B372,'1か月一覧'!$A:$AH,'2か月一覧'!W$1,FALSE)+VLOOKUP($C372,'1か月一覧'!$A:$AH,'2か月一覧'!W$1,FALSE)</f>
        <v>109538</v>
      </c>
      <c r="X372" s="1">
        <f>VLOOKUP($B372,'1か月一覧'!$A:$AH,'2か月一覧'!X$1,FALSE)+VLOOKUP($C372,'1か月一覧'!$A:$AH,'2か月一覧'!X$1,FALSE)</f>
        <v>258538</v>
      </c>
      <c r="Y372" s="1">
        <f>VLOOKUP($B372,'1か月一覧'!$A:$AH,'2か月一覧'!Y$1,FALSE)+VLOOKUP($C372,'1か月一覧'!$A:$AH,'2か月一覧'!Y$1,FALSE)</f>
        <v>77312</v>
      </c>
      <c r="Z372" s="1">
        <f>VLOOKUP($B372,'1か月一覧'!$A:$AH,'2か月一覧'!Z$1,FALSE)+VLOOKUP($C372,'1か月一覧'!$A:$AH,'2か月一覧'!Z$1,FALSE)</f>
        <v>7468</v>
      </c>
      <c r="AA372" s="1">
        <f>VLOOKUP($B372,'1か月一覧'!$A:$AH,'2か月一覧'!AA$1,FALSE)+VLOOKUP($C372,'1か月一覧'!$A:$AH,'2か月一覧'!AA$1,FALSE)</f>
        <v>7468</v>
      </c>
      <c r="AB372" s="1">
        <f>VLOOKUP($B372,'1か月一覧'!$A:$AH,'2か月一覧'!AB$1,FALSE)+VLOOKUP($C372,'1か月一覧'!$A:$AH,'2か月一覧'!AB$1,FALSE)</f>
        <v>7468</v>
      </c>
      <c r="AC372" s="1">
        <f>VLOOKUP($B372,'1か月一覧'!$A:$AH,'2か月一覧'!AC$1,FALSE)+VLOOKUP($C372,'1か月一覧'!$A:$AH,'2か月一覧'!AC$1,FALSE)</f>
        <v>7822</v>
      </c>
      <c r="AD372" s="1">
        <f>VLOOKUP($B372,'1か月一覧'!$A:$AH,'2か月一覧'!AD$1,FALSE)+VLOOKUP($C372,'1か月一覧'!$A:$AH,'2か月一覧'!AD$1,FALSE)</f>
        <v>7838</v>
      </c>
      <c r="AE372" s="1">
        <f>VLOOKUP($B372,'1か月一覧'!$A:$AH,'2か月一覧'!AE$1,FALSE)+VLOOKUP($C372,'1か月一覧'!$A:$AH,'2か月一覧'!AE$1,FALSE)</f>
        <v>7962</v>
      </c>
      <c r="AF372" s="1">
        <f>VLOOKUP($B372,'1か月一覧'!$A:$AH,'2か月一覧'!AF$1,FALSE)+VLOOKUP($C372,'1か月一覧'!$A:$AH,'2か月一覧'!AF$1,FALSE)</f>
        <v>8056</v>
      </c>
      <c r="AG372" s="1">
        <f>VLOOKUP($B372,'1か月一覧'!$A:$AH,'2か月一覧'!AG$1,FALSE)+VLOOKUP($C372,'1か月一覧'!$A:$AH,'2か月一覧'!AG$1,FALSE)</f>
        <v>10752</v>
      </c>
      <c r="AH372" s="1">
        <f>VLOOKUP($B372,'1か月一覧'!$A:$AH,'2か月一覧'!AH$1,FALSE)+VLOOKUP($C372,'1か月一覧'!$A:$AH,'2か月一覧'!AH$1,FALSE)</f>
        <v>10952</v>
      </c>
      <c r="AI372" s="1">
        <f>VLOOKUP($B372,'1か月一覧'!$A:$AH,'2か月一覧'!AI$1,FALSE)+VLOOKUP($C372,'1か月一覧'!$A:$AH,'2か月一覧'!AI$1,FALSE)</f>
        <v>25852</v>
      </c>
      <c r="AJ372" s="1">
        <f>VLOOKUP($B372,'1か月一覧'!$A:$AH,'2か月一覧'!AJ$1,FALSE)+VLOOKUP($C372,'1か月一覧'!$A:$AH,'2か月一覧'!AJ$1,FALSE)</f>
        <v>7730</v>
      </c>
    </row>
    <row r="373" spans="1:36">
      <c r="A373" s="1">
        <v>369</v>
      </c>
      <c r="B373" s="1">
        <f t="shared" si="13"/>
        <v>185</v>
      </c>
      <c r="C373" s="1">
        <f t="shared" si="14"/>
        <v>184</v>
      </c>
      <c r="D373" s="1">
        <f>VLOOKUP($B373,'1か月一覧'!$A:$AH,'2か月一覧'!D$1,FALSE)+VLOOKUP($C373,'1か月一覧'!$A:$AH,'2か月一覧'!D$1,FALSE)</f>
        <v>82400</v>
      </c>
      <c r="E373" s="1">
        <f>VLOOKUP($B373,'1か月一覧'!$A:$AH,'2か月一覧'!E$1,FALSE)+VLOOKUP($C373,'1か月一覧'!$A:$AH,'2か月一覧'!E$1,FALSE)</f>
        <v>82400</v>
      </c>
      <c r="F373" s="1">
        <f>VLOOKUP($B373,'1か月一覧'!$A:$AH,'2か月一覧'!F$1,FALSE)+VLOOKUP($C373,'1か月一覧'!$A:$AH,'2か月一覧'!F$1,FALSE)</f>
        <v>82400</v>
      </c>
      <c r="G373" s="1">
        <f>VLOOKUP($B373,'1か月一覧'!$A:$AH,'2か月一覧'!G$1,FALSE)+VLOOKUP($C373,'1か月一覧'!$A:$AH,'2か月一覧'!G$1,FALSE)</f>
        <v>86298</v>
      </c>
      <c r="H373" s="1">
        <f>VLOOKUP($B373,'1か月一覧'!$A:$AH,'2か月一覧'!H$1,FALSE)+VLOOKUP($C373,'1か月一覧'!$A:$AH,'2か月一覧'!H$1,FALSE)</f>
        <v>86474</v>
      </c>
      <c r="I373" s="1">
        <f>VLOOKUP($B373,'1か月一覧'!$A:$AH,'2か月一覧'!I$1,FALSE)+VLOOKUP($C373,'1か月一覧'!$A:$AH,'2か月一覧'!I$1,FALSE)</f>
        <v>87838</v>
      </c>
      <c r="J373" s="1">
        <f>VLOOKUP($B373,'1か月一覧'!$A:$AH,'2か月一覧'!J$1,FALSE)+VLOOKUP($C373,'1か月一覧'!$A:$AH,'2か月一覧'!J$1,FALSE)</f>
        <v>88872</v>
      </c>
      <c r="K373" s="1">
        <f>VLOOKUP($B373,'1か月一覧'!$A:$AH,'2か月一覧'!K$1,FALSE)+VLOOKUP($C373,'1か月一覧'!$A:$AH,'2か月一覧'!K$1,FALSE)</f>
        <v>118528</v>
      </c>
      <c r="L373" s="1">
        <f>VLOOKUP($B373,'1か月一覧'!$A:$AH,'2か月一覧'!L$1,FALSE)+VLOOKUP($C373,'1か月一覧'!$A:$AH,'2か月一覧'!L$1,FALSE)</f>
        <v>120728</v>
      </c>
      <c r="M373" s="1">
        <f>VLOOKUP($B373,'1か月一覧'!$A:$AH,'2か月一覧'!M$1,FALSE)+VLOOKUP($C373,'1か月一覧'!$A:$AH,'2か月一覧'!M$1,FALSE)</f>
        <v>284628</v>
      </c>
      <c r="N373" s="1">
        <f>VLOOKUP($B373,'1か月一覧'!$A:$AH,'2か月一覧'!N$1,FALSE)+VLOOKUP($C373,'1か月一覧'!$A:$AH,'2か月一覧'!N$1,FALSE)</f>
        <v>85297</v>
      </c>
      <c r="O373" s="1">
        <f>VLOOKUP($B373,'1か月一覧'!$A:$AH,'2か月一覧'!O$1,FALSE)+VLOOKUP($C373,'1か月一覧'!$A:$AH,'2か月一覧'!O$1,FALSE)</f>
        <v>74910</v>
      </c>
      <c r="P373" s="1">
        <f>VLOOKUP($B373,'1か月一覧'!$A:$AH,'2か月一覧'!P$1,FALSE)+VLOOKUP($C373,'1か月一覧'!$A:$AH,'2か月一覧'!P$1,FALSE)</f>
        <v>74910</v>
      </c>
      <c r="Q373" s="1">
        <f>VLOOKUP($B373,'1か月一覧'!$A:$AH,'2か月一覧'!Q$1,FALSE)+VLOOKUP($C373,'1か月一覧'!$A:$AH,'2か月一覧'!Q$1,FALSE)</f>
        <v>74910</v>
      </c>
      <c r="R373" s="1">
        <f>VLOOKUP($B373,'1か月一覧'!$A:$AH,'2か月一覧'!R$1,FALSE)+VLOOKUP($C373,'1か月一覧'!$A:$AH,'2か月一覧'!R$1,FALSE)</f>
        <v>78454</v>
      </c>
      <c r="S373" s="1">
        <f>VLOOKUP($B373,'1か月一覧'!$A:$AH,'2か月一覧'!S$1,FALSE)+VLOOKUP($C373,'1か月一覧'!$A:$AH,'2か月一覧'!S$1,FALSE)</f>
        <v>78614</v>
      </c>
      <c r="T373" s="1">
        <f>VLOOKUP($B373,'1か月一覧'!$A:$AH,'2か月一覧'!T$1,FALSE)+VLOOKUP($C373,'1か月一覧'!$A:$AH,'2か月一覧'!T$1,FALSE)</f>
        <v>79854</v>
      </c>
      <c r="U373" s="1">
        <f>VLOOKUP($B373,'1か月一覧'!$A:$AH,'2か月一覧'!U$1,FALSE)+VLOOKUP($C373,'1か月一覧'!$A:$AH,'2か月一覧'!U$1,FALSE)</f>
        <v>80794</v>
      </c>
      <c r="V373" s="1">
        <f>VLOOKUP($B373,'1か月一覧'!$A:$AH,'2か月一覧'!V$1,FALSE)+VLOOKUP($C373,'1か月一覧'!$A:$AH,'2か月一覧'!V$1,FALSE)</f>
        <v>107754</v>
      </c>
      <c r="W373" s="1">
        <f>VLOOKUP($B373,'1か月一覧'!$A:$AH,'2か月一覧'!W$1,FALSE)+VLOOKUP($C373,'1か月一覧'!$A:$AH,'2か月一覧'!W$1,FALSE)</f>
        <v>109754</v>
      </c>
      <c r="X373" s="1">
        <f>VLOOKUP($B373,'1か月一覧'!$A:$AH,'2か月一覧'!X$1,FALSE)+VLOOKUP($C373,'1か月一覧'!$A:$AH,'2か月一覧'!X$1,FALSE)</f>
        <v>258754</v>
      </c>
      <c r="Y373" s="1">
        <f>VLOOKUP($B373,'1か月一覧'!$A:$AH,'2か月一覧'!Y$1,FALSE)+VLOOKUP($C373,'1か月一覧'!$A:$AH,'2か月一覧'!Y$1,FALSE)</f>
        <v>77544</v>
      </c>
      <c r="Z373" s="1">
        <f>VLOOKUP($B373,'1か月一覧'!$A:$AH,'2か月一覧'!Z$1,FALSE)+VLOOKUP($C373,'1か月一覧'!$A:$AH,'2か月一覧'!Z$1,FALSE)</f>
        <v>7490</v>
      </c>
      <c r="AA373" s="1">
        <f>VLOOKUP($B373,'1か月一覧'!$A:$AH,'2か月一覧'!AA$1,FALSE)+VLOOKUP($C373,'1か月一覧'!$A:$AH,'2か月一覧'!AA$1,FALSE)</f>
        <v>7490</v>
      </c>
      <c r="AB373" s="1">
        <f>VLOOKUP($B373,'1か月一覧'!$A:$AH,'2か月一覧'!AB$1,FALSE)+VLOOKUP($C373,'1か月一覧'!$A:$AH,'2か月一覧'!AB$1,FALSE)</f>
        <v>7490</v>
      </c>
      <c r="AC373" s="1">
        <f>VLOOKUP($B373,'1か月一覧'!$A:$AH,'2か月一覧'!AC$1,FALSE)+VLOOKUP($C373,'1か月一覧'!$A:$AH,'2か月一覧'!AC$1,FALSE)</f>
        <v>7844</v>
      </c>
      <c r="AD373" s="1">
        <f>VLOOKUP($B373,'1か月一覧'!$A:$AH,'2か月一覧'!AD$1,FALSE)+VLOOKUP($C373,'1か月一覧'!$A:$AH,'2か月一覧'!AD$1,FALSE)</f>
        <v>7860</v>
      </c>
      <c r="AE373" s="1">
        <f>VLOOKUP($B373,'1か月一覧'!$A:$AH,'2か月一覧'!AE$1,FALSE)+VLOOKUP($C373,'1か月一覧'!$A:$AH,'2か月一覧'!AE$1,FALSE)</f>
        <v>7984</v>
      </c>
      <c r="AF373" s="1">
        <f>VLOOKUP($B373,'1か月一覧'!$A:$AH,'2か月一覧'!AF$1,FALSE)+VLOOKUP($C373,'1か月一覧'!$A:$AH,'2か月一覧'!AF$1,FALSE)</f>
        <v>8078</v>
      </c>
      <c r="AG373" s="1">
        <f>VLOOKUP($B373,'1か月一覧'!$A:$AH,'2か月一覧'!AG$1,FALSE)+VLOOKUP($C373,'1か月一覧'!$A:$AH,'2か月一覧'!AG$1,FALSE)</f>
        <v>10774</v>
      </c>
      <c r="AH373" s="1">
        <f>VLOOKUP($B373,'1か月一覧'!$A:$AH,'2か月一覧'!AH$1,FALSE)+VLOOKUP($C373,'1か月一覧'!$A:$AH,'2か月一覧'!AH$1,FALSE)</f>
        <v>10974</v>
      </c>
      <c r="AI373" s="1">
        <f>VLOOKUP($B373,'1か月一覧'!$A:$AH,'2か月一覧'!AI$1,FALSE)+VLOOKUP($C373,'1か月一覧'!$A:$AH,'2か月一覧'!AI$1,FALSE)</f>
        <v>25874</v>
      </c>
      <c r="AJ373" s="1">
        <f>VLOOKUP($B373,'1か月一覧'!$A:$AH,'2か月一覧'!AJ$1,FALSE)+VLOOKUP($C373,'1か月一覧'!$A:$AH,'2か月一覧'!AJ$1,FALSE)</f>
        <v>7753</v>
      </c>
    </row>
    <row r="374" spans="1:36">
      <c r="A374" s="1">
        <v>370</v>
      </c>
      <c r="B374" s="1">
        <f t="shared" si="13"/>
        <v>185</v>
      </c>
      <c r="C374" s="1">
        <f t="shared" si="14"/>
        <v>185</v>
      </c>
      <c r="D374" s="1">
        <f>VLOOKUP($B374,'1か月一覧'!$A:$AH,'2か月一覧'!D$1,FALSE)+VLOOKUP($C374,'1か月一覧'!$A:$AH,'2か月一覧'!D$1,FALSE)</f>
        <v>82638</v>
      </c>
      <c r="E374" s="1">
        <f>VLOOKUP($B374,'1か月一覧'!$A:$AH,'2か月一覧'!E$1,FALSE)+VLOOKUP($C374,'1か月一覧'!$A:$AH,'2か月一覧'!E$1,FALSE)</f>
        <v>82638</v>
      </c>
      <c r="F374" s="1">
        <f>VLOOKUP($B374,'1か月一覧'!$A:$AH,'2か月一覧'!F$1,FALSE)+VLOOKUP($C374,'1か月一覧'!$A:$AH,'2か月一覧'!F$1,FALSE)</f>
        <v>82638</v>
      </c>
      <c r="G374" s="1">
        <f>VLOOKUP($B374,'1か月一覧'!$A:$AH,'2か月一覧'!G$1,FALSE)+VLOOKUP($C374,'1か月一覧'!$A:$AH,'2か月一覧'!G$1,FALSE)</f>
        <v>86536</v>
      </c>
      <c r="H374" s="1">
        <f>VLOOKUP($B374,'1か月一覧'!$A:$AH,'2か月一覧'!H$1,FALSE)+VLOOKUP($C374,'1か月一覧'!$A:$AH,'2か月一覧'!H$1,FALSE)</f>
        <v>86712</v>
      </c>
      <c r="I374" s="1">
        <f>VLOOKUP($B374,'1か月一覧'!$A:$AH,'2か月一覧'!I$1,FALSE)+VLOOKUP($C374,'1か月一覧'!$A:$AH,'2か月一覧'!I$1,FALSE)</f>
        <v>88076</v>
      </c>
      <c r="J374" s="1">
        <f>VLOOKUP($B374,'1か月一覧'!$A:$AH,'2か月一覧'!J$1,FALSE)+VLOOKUP($C374,'1か月一覧'!$A:$AH,'2か月一覧'!J$1,FALSE)</f>
        <v>89110</v>
      </c>
      <c r="K374" s="1">
        <f>VLOOKUP($B374,'1か月一覧'!$A:$AH,'2か月一覧'!K$1,FALSE)+VLOOKUP($C374,'1か月一覧'!$A:$AH,'2か月一覧'!K$1,FALSE)</f>
        <v>118766</v>
      </c>
      <c r="L374" s="1">
        <f>VLOOKUP($B374,'1か月一覧'!$A:$AH,'2か月一覧'!L$1,FALSE)+VLOOKUP($C374,'1か月一覧'!$A:$AH,'2か月一覧'!L$1,FALSE)</f>
        <v>120966</v>
      </c>
      <c r="M374" s="1">
        <f>VLOOKUP($B374,'1か月一覧'!$A:$AH,'2か月一覧'!M$1,FALSE)+VLOOKUP($C374,'1か月一覧'!$A:$AH,'2か月一覧'!M$1,FALSE)</f>
        <v>284866</v>
      </c>
      <c r="N374" s="1">
        <f>VLOOKUP($B374,'1か月一覧'!$A:$AH,'2か月一覧'!N$1,FALSE)+VLOOKUP($C374,'1か月一覧'!$A:$AH,'2か月一覧'!N$1,FALSE)</f>
        <v>85552</v>
      </c>
      <c r="O374" s="1">
        <f>VLOOKUP($B374,'1か月一覧'!$A:$AH,'2か月一覧'!O$1,FALSE)+VLOOKUP($C374,'1か月一覧'!$A:$AH,'2か月一覧'!O$1,FALSE)</f>
        <v>75126</v>
      </c>
      <c r="P374" s="1">
        <f>VLOOKUP($B374,'1か月一覧'!$A:$AH,'2か月一覧'!P$1,FALSE)+VLOOKUP($C374,'1か月一覧'!$A:$AH,'2か月一覧'!P$1,FALSE)</f>
        <v>75126</v>
      </c>
      <c r="Q374" s="1">
        <f>VLOOKUP($B374,'1か月一覧'!$A:$AH,'2か月一覧'!Q$1,FALSE)+VLOOKUP($C374,'1か月一覧'!$A:$AH,'2か月一覧'!Q$1,FALSE)</f>
        <v>75126</v>
      </c>
      <c r="R374" s="1">
        <f>VLOOKUP($B374,'1か月一覧'!$A:$AH,'2か月一覧'!R$1,FALSE)+VLOOKUP($C374,'1か月一覧'!$A:$AH,'2か月一覧'!R$1,FALSE)</f>
        <v>78670</v>
      </c>
      <c r="S374" s="1">
        <f>VLOOKUP($B374,'1か月一覧'!$A:$AH,'2か月一覧'!S$1,FALSE)+VLOOKUP($C374,'1か月一覧'!$A:$AH,'2か月一覧'!S$1,FALSE)</f>
        <v>78830</v>
      </c>
      <c r="T374" s="1">
        <f>VLOOKUP($B374,'1か月一覧'!$A:$AH,'2か月一覧'!T$1,FALSE)+VLOOKUP($C374,'1か月一覧'!$A:$AH,'2か月一覧'!T$1,FALSE)</f>
        <v>80070</v>
      </c>
      <c r="U374" s="1">
        <f>VLOOKUP($B374,'1か月一覧'!$A:$AH,'2か月一覧'!U$1,FALSE)+VLOOKUP($C374,'1か月一覧'!$A:$AH,'2か月一覧'!U$1,FALSE)</f>
        <v>81010</v>
      </c>
      <c r="V374" s="1">
        <f>VLOOKUP($B374,'1か月一覧'!$A:$AH,'2か月一覧'!V$1,FALSE)+VLOOKUP($C374,'1か月一覧'!$A:$AH,'2か月一覧'!V$1,FALSE)</f>
        <v>107970</v>
      </c>
      <c r="W374" s="1">
        <f>VLOOKUP($B374,'1か月一覧'!$A:$AH,'2か月一覧'!W$1,FALSE)+VLOOKUP($C374,'1か月一覧'!$A:$AH,'2か月一覧'!W$1,FALSE)</f>
        <v>109970</v>
      </c>
      <c r="X374" s="1">
        <f>VLOOKUP($B374,'1か月一覧'!$A:$AH,'2か月一覧'!X$1,FALSE)+VLOOKUP($C374,'1か月一覧'!$A:$AH,'2か月一覧'!X$1,FALSE)</f>
        <v>258970</v>
      </c>
      <c r="Y374" s="1">
        <f>VLOOKUP($B374,'1か月一覧'!$A:$AH,'2か月一覧'!Y$1,FALSE)+VLOOKUP($C374,'1か月一覧'!$A:$AH,'2か月一覧'!Y$1,FALSE)</f>
        <v>77776</v>
      </c>
      <c r="Z374" s="1">
        <f>VLOOKUP($B374,'1か月一覧'!$A:$AH,'2か月一覧'!Z$1,FALSE)+VLOOKUP($C374,'1か月一覧'!$A:$AH,'2か月一覧'!Z$1,FALSE)</f>
        <v>7512</v>
      </c>
      <c r="AA374" s="1">
        <f>VLOOKUP($B374,'1か月一覧'!$A:$AH,'2か月一覧'!AA$1,FALSE)+VLOOKUP($C374,'1か月一覧'!$A:$AH,'2か月一覧'!AA$1,FALSE)</f>
        <v>7512</v>
      </c>
      <c r="AB374" s="1">
        <f>VLOOKUP($B374,'1か月一覧'!$A:$AH,'2か月一覧'!AB$1,FALSE)+VLOOKUP($C374,'1か月一覧'!$A:$AH,'2か月一覧'!AB$1,FALSE)</f>
        <v>7512</v>
      </c>
      <c r="AC374" s="1">
        <f>VLOOKUP($B374,'1か月一覧'!$A:$AH,'2か月一覧'!AC$1,FALSE)+VLOOKUP($C374,'1か月一覧'!$A:$AH,'2か月一覧'!AC$1,FALSE)</f>
        <v>7866</v>
      </c>
      <c r="AD374" s="1">
        <f>VLOOKUP($B374,'1か月一覧'!$A:$AH,'2か月一覧'!AD$1,FALSE)+VLOOKUP($C374,'1か月一覧'!$A:$AH,'2か月一覧'!AD$1,FALSE)</f>
        <v>7882</v>
      </c>
      <c r="AE374" s="1">
        <f>VLOOKUP($B374,'1か月一覧'!$A:$AH,'2か月一覧'!AE$1,FALSE)+VLOOKUP($C374,'1か月一覧'!$A:$AH,'2か月一覧'!AE$1,FALSE)</f>
        <v>8006</v>
      </c>
      <c r="AF374" s="1">
        <f>VLOOKUP($B374,'1か月一覧'!$A:$AH,'2か月一覧'!AF$1,FALSE)+VLOOKUP($C374,'1か月一覧'!$A:$AH,'2か月一覧'!AF$1,FALSE)</f>
        <v>8100</v>
      </c>
      <c r="AG374" s="1">
        <f>VLOOKUP($B374,'1か月一覧'!$A:$AH,'2か月一覧'!AG$1,FALSE)+VLOOKUP($C374,'1か月一覧'!$A:$AH,'2か月一覧'!AG$1,FALSE)</f>
        <v>10796</v>
      </c>
      <c r="AH374" s="1">
        <f>VLOOKUP($B374,'1か月一覧'!$A:$AH,'2か月一覧'!AH$1,FALSE)+VLOOKUP($C374,'1か月一覧'!$A:$AH,'2か月一覧'!AH$1,FALSE)</f>
        <v>10996</v>
      </c>
      <c r="AI374" s="1">
        <f>VLOOKUP($B374,'1か月一覧'!$A:$AH,'2か月一覧'!AI$1,FALSE)+VLOOKUP($C374,'1か月一覧'!$A:$AH,'2か月一覧'!AI$1,FALSE)</f>
        <v>25896</v>
      </c>
      <c r="AJ374" s="1">
        <f>VLOOKUP($B374,'1か月一覧'!$A:$AH,'2か月一覧'!AJ$1,FALSE)+VLOOKUP($C374,'1か月一覧'!$A:$AH,'2か月一覧'!AJ$1,FALSE)</f>
        <v>7776</v>
      </c>
    </row>
    <row r="375" spans="1:36">
      <c r="A375" s="1">
        <v>371</v>
      </c>
      <c r="B375" s="1">
        <f t="shared" si="13"/>
        <v>186</v>
      </c>
      <c r="C375" s="1">
        <f t="shared" si="14"/>
        <v>185</v>
      </c>
      <c r="D375" s="1">
        <f>VLOOKUP($B375,'1か月一覧'!$A:$AH,'2か月一覧'!D$1,FALSE)+VLOOKUP($C375,'1か月一覧'!$A:$AH,'2か月一覧'!D$1,FALSE)</f>
        <v>82875</v>
      </c>
      <c r="E375" s="1">
        <f>VLOOKUP($B375,'1か月一覧'!$A:$AH,'2か月一覧'!E$1,FALSE)+VLOOKUP($C375,'1か月一覧'!$A:$AH,'2か月一覧'!E$1,FALSE)</f>
        <v>82875</v>
      </c>
      <c r="F375" s="1">
        <f>VLOOKUP($B375,'1か月一覧'!$A:$AH,'2か月一覧'!F$1,FALSE)+VLOOKUP($C375,'1か月一覧'!$A:$AH,'2か月一覧'!F$1,FALSE)</f>
        <v>82875</v>
      </c>
      <c r="G375" s="1">
        <f>VLOOKUP($B375,'1か月一覧'!$A:$AH,'2か月一覧'!G$1,FALSE)+VLOOKUP($C375,'1か月一覧'!$A:$AH,'2か月一覧'!G$1,FALSE)</f>
        <v>86774</v>
      </c>
      <c r="H375" s="1">
        <f>VLOOKUP($B375,'1か月一覧'!$A:$AH,'2か月一覧'!H$1,FALSE)+VLOOKUP($C375,'1か月一覧'!$A:$AH,'2か月一覧'!H$1,FALSE)</f>
        <v>86950</v>
      </c>
      <c r="I375" s="1">
        <f>VLOOKUP($B375,'1か月一覧'!$A:$AH,'2か月一覧'!I$1,FALSE)+VLOOKUP($C375,'1か月一覧'!$A:$AH,'2か月一覧'!I$1,FALSE)</f>
        <v>88314</v>
      </c>
      <c r="J375" s="1">
        <f>VLOOKUP($B375,'1か月一覧'!$A:$AH,'2か月一覧'!J$1,FALSE)+VLOOKUP($C375,'1か月一覧'!$A:$AH,'2か月一覧'!J$1,FALSE)</f>
        <v>89348</v>
      </c>
      <c r="K375" s="1">
        <f>VLOOKUP($B375,'1か月一覧'!$A:$AH,'2か月一覧'!K$1,FALSE)+VLOOKUP($C375,'1か月一覧'!$A:$AH,'2か月一覧'!K$1,FALSE)</f>
        <v>119004</v>
      </c>
      <c r="L375" s="1">
        <f>VLOOKUP($B375,'1か月一覧'!$A:$AH,'2か月一覧'!L$1,FALSE)+VLOOKUP($C375,'1か月一覧'!$A:$AH,'2か月一覧'!L$1,FALSE)</f>
        <v>121204</v>
      </c>
      <c r="M375" s="1">
        <f>VLOOKUP($B375,'1か月一覧'!$A:$AH,'2か月一覧'!M$1,FALSE)+VLOOKUP($C375,'1か月一覧'!$A:$AH,'2か月一覧'!M$1,FALSE)</f>
        <v>285104</v>
      </c>
      <c r="N375" s="1">
        <f>VLOOKUP($B375,'1か月一覧'!$A:$AH,'2か月一覧'!N$1,FALSE)+VLOOKUP($C375,'1か月一覧'!$A:$AH,'2か月一覧'!N$1,FALSE)</f>
        <v>85808</v>
      </c>
      <c r="O375" s="1">
        <f>VLOOKUP($B375,'1か月一覧'!$A:$AH,'2か月一覧'!O$1,FALSE)+VLOOKUP($C375,'1か月一覧'!$A:$AH,'2か月一覧'!O$1,FALSE)</f>
        <v>75342</v>
      </c>
      <c r="P375" s="1">
        <f>VLOOKUP($B375,'1か月一覧'!$A:$AH,'2か月一覧'!P$1,FALSE)+VLOOKUP($C375,'1か月一覧'!$A:$AH,'2か月一覧'!P$1,FALSE)</f>
        <v>75342</v>
      </c>
      <c r="Q375" s="1">
        <f>VLOOKUP($B375,'1か月一覧'!$A:$AH,'2か月一覧'!Q$1,FALSE)+VLOOKUP($C375,'1か月一覧'!$A:$AH,'2か月一覧'!Q$1,FALSE)</f>
        <v>75342</v>
      </c>
      <c r="R375" s="1">
        <f>VLOOKUP($B375,'1か月一覧'!$A:$AH,'2か月一覧'!R$1,FALSE)+VLOOKUP($C375,'1か月一覧'!$A:$AH,'2か月一覧'!R$1,FALSE)</f>
        <v>78886</v>
      </c>
      <c r="S375" s="1">
        <f>VLOOKUP($B375,'1か月一覧'!$A:$AH,'2か月一覧'!S$1,FALSE)+VLOOKUP($C375,'1か月一覧'!$A:$AH,'2か月一覧'!S$1,FALSE)</f>
        <v>79046</v>
      </c>
      <c r="T375" s="1">
        <f>VLOOKUP($B375,'1か月一覧'!$A:$AH,'2か月一覧'!T$1,FALSE)+VLOOKUP($C375,'1か月一覧'!$A:$AH,'2か月一覧'!T$1,FALSE)</f>
        <v>80286</v>
      </c>
      <c r="U375" s="1">
        <f>VLOOKUP($B375,'1か月一覧'!$A:$AH,'2か月一覧'!U$1,FALSE)+VLOOKUP($C375,'1か月一覧'!$A:$AH,'2か月一覧'!U$1,FALSE)</f>
        <v>81226</v>
      </c>
      <c r="V375" s="1">
        <f>VLOOKUP($B375,'1か月一覧'!$A:$AH,'2か月一覧'!V$1,FALSE)+VLOOKUP($C375,'1か月一覧'!$A:$AH,'2か月一覧'!V$1,FALSE)</f>
        <v>108186</v>
      </c>
      <c r="W375" s="1">
        <f>VLOOKUP($B375,'1か月一覧'!$A:$AH,'2か月一覧'!W$1,FALSE)+VLOOKUP($C375,'1か月一覧'!$A:$AH,'2か月一覧'!W$1,FALSE)</f>
        <v>110186</v>
      </c>
      <c r="X375" s="1">
        <f>VLOOKUP($B375,'1か月一覧'!$A:$AH,'2か月一覧'!X$1,FALSE)+VLOOKUP($C375,'1か月一覧'!$A:$AH,'2か月一覧'!X$1,FALSE)</f>
        <v>259186</v>
      </c>
      <c r="Y375" s="1">
        <f>VLOOKUP($B375,'1か月一覧'!$A:$AH,'2か月一覧'!Y$1,FALSE)+VLOOKUP($C375,'1か月一覧'!$A:$AH,'2か月一覧'!Y$1,FALSE)</f>
        <v>78008</v>
      </c>
      <c r="Z375" s="1">
        <f>VLOOKUP($B375,'1か月一覧'!$A:$AH,'2か月一覧'!Z$1,FALSE)+VLOOKUP($C375,'1か月一覧'!$A:$AH,'2か月一覧'!Z$1,FALSE)</f>
        <v>7533</v>
      </c>
      <c r="AA375" s="1">
        <f>VLOOKUP($B375,'1か月一覧'!$A:$AH,'2か月一覧'!AA$1,FALSE)+VLOOKUP($C375,'1か月一覧'!$A:$AH,'2か月一覧'!AA$1,FALSE)</f>
        <v>7533</v>
      </c>
      <c r="AB375" s="1">
        <f>VLOOKUP($B375,'1か月一覧'!$A:$AH,'2か月一覧'!AB$1,FALSE)+VLOOKUP($C375,'1か月一覧'!$A:$AH,'2か月一覧'!AB$1,FALSE)</f>
        <v>7533</v>
      </c>
      <c r="AC375" s="1">
        <f>VLOOKUP($B375,'1か月一覧'!$A:$AH,'2か月一覧'!AC$1,FALSE)+VLOOKUP($C375,'1か月一覧'!$A:$AH,'2か月一覧'!AC$1,FALSE)</f>
        <v>7888</v>
      </c>
      <c r="AD375" s="1">
        <f>VLOOKUP($B375,'1か月一覧'!$A:$AH,'2か月一覧'!AD$1,FALSE)+VLOOKUP($C375,'1か月一覧'!$A:$AH,'2か月一覧'!AD$1,FALSE)</f>
        <v>7904</v>
      </c>
      <c r="AE375" s="1">
        <f>VLOOKUP($B375,'1か月一覧'!$A:$AH,'2か月一覧'!AE$1,FALSE)+VLOOKUP($C375,'1か月一覧'!$A:$AH,'2か月一覧'!AE$1,FALSE)</f>
        <v>8028</v>
      </c>
      <c r="AF375" s="1">
        <f>VLOOKUP($B375,'1か月一覧'!$A:$AH,'2か月一覧'!AF$1,FALSE)+VLOOKUP($C375,'1か月一覧'!$A:$AH,'2か月一覧'!AF$1,FALSE)</f>
        <v>8122</v>
      </c>
      <c r="AG375" s="1">
        <f>VLOOKUP($B375,'1か月一覧'!$A:$AH,'2か月一覧'!AG$1,FALSE)+VLOOKUP($C375,'1か月一覧'!$A:$AH,'2か月一覧'!AG$1,FALSE)</f>
        <v>10818</v>
      </c>
      <c r="AH375" s="1">
        <f>VLOOKUP($B375,'1か月一覧'!$A:$AH,'2か月一覧'!AH$1,FALSE)+VLOOKUP($C375,'1か月一覧'!$A:$AH,'2か月一覧'!AH$1,FALSE)</f>
        <v>11018</v>
      </c>
      <c r="AI375" s="1">
        <f>VLOOKUP($B375,'1か月一覧'!$A:$AH,'2か月一覧'!AI$1,FALSE)+VLOOKUP($C375,'1か月一覧'!$A:$AH,'2か月一覧'!AI$1,FALSE)</f>
        <v>25918</v>
      </c>
      <c r="AJ375" s="1">
        <f>VLOOKUP($B375,'1か月一覧'!$A:$AH,'2か月一覧'!AJ$1,FALSE)+VLOOKUP($C375,'1か月一覧'!$A:$AH,'2か月一覧'!AJ$1,FALSE)</f>
        <v>7800</v>
      </c>
    </row>
    <row r="376" spans="1:36">
      <c r="A376" s="1">
        <v>372</v>
      </c>
      <c r="B376" s="1">
        <f t="shared" si="13"/>
        <v>186</v>
      </c>
      <c r="C376" s="1">
        <f t="shared" si="14"/>
        <v>186</v>
      </c>
      <c r="D376" s="1">
        <f>VLOOKUP($B376,'1か月一覧'!$A:$AH,'2か月一覧'!D$1,FALSE)+VLOOKUP($C376,'1か月一覧'!$A:$AH,'2か月一覧'!D$1,FALSE)</f>
        <v>83112</v>
      </c>
      <c r="E376" s="1">
        <f>VLOOKUP($B376,'1か月一覧'!$A:$AH,'2か月一覧'!E$1,FALSE)+VLOOKUP($C376,'1か月一覧'!$A:$AH,'2か月一覧'!E$1,FALSE)</f>
        <v>83112</v>
      </c>
      <c r="F376" s="1">
        <f>VLOOKUP($B376,'1か月一覧'!$A:$AH,'2か月一覧'!F$1,FALSE)+VLOOKUP($C376,'1か月一覧'!$A:$AH,'2か月一覧'!F$1,FALSE)</f>
        <v>83112</v>
      </c>
      <c r="G376" s="1">
        <f>VLOOKUP($B376,'1か月一覧'!$A:$AH,'2か月一覧'!G$1,FALSE)+VLOOKUP($C376,'1か月一覧'!$A:$AH,'2か月一覧'!G$1,FALSE)</f>
        <v>87012</v>
      </c>
      <c r="H376" s="1">
        <f>VLOOKUP($B376,'1か月一覧'!$A:$AH,'2か月一覧'!H$1,FALSE)+VLOOKUP($C376,'1か月一覧'!$A:$AH,'2か月一覧'!H$1,FALSE)</f>
        <v>87188</v>
      </c>
      <c r="I376" s="1">
        <f>VLOOKUP($B376,'1か月一覧'!$A:$AH,'2か月一覧'!I$1,FALSE)+VLOOKUP($C376,'1か月一覧'!$A:$AH,'2か月一覧'!I$1,FALSE)</f>
        <v>88552</v>
      </c>
      <c r="J376" s="1">
        <f>VLOOKUP($B376,'1か月一覧'!$A:$AH,'2か月一覧'!J$1,FALSE)+VLOOKUP($C376,'1か月一覧'!$A:$AH,'2か月一覧'!J$1,FALSE)</f>
        <v>89586</v>
      </c>
      <c r="K376" s="1">
        <f>VLOOKUP($B376,'1か月一覧'!$A:$AH,'2か月一覧'!K$1,FALSE)+VLOOKUP($C376,'1か月一覧'!$A:$AH,'2か月一覧'!K$1,FALSE)</f>
        <v>119242</v>
      </c>
      <c r="L376" s="1">
        <f>VLOOKUP($B376,'1か月一覧'!$A:$AH,'2か月一覧'!L$1,FALSE)+VLOOKUP($C376,'1か月一覧'!$A:$AH,'2か月一覧'!L$1,FALSE)</f>
        <v>121442</v>
      </c>
      <c r="M376" s="1">
        <f>VLOOKUP($B376,'1か月一覧'!$A:$AH,'2か月一覧'!M$1,FALSE)+VLOOKUP($C376,'1か月一覧'!$A:$AH,'2か月一覧'!M$1,FALSE)</f>
        <v>285342</v>
      </c>
      <c r="N376" s="1">
        <f>VLOOKUP($B376,'1か月一覧'!$A:$AH,'2か月一覧'!N$1,FALSE)+VLOOKUP($C376,'1か月一覧'!$A:$AH,'2か月一覧'!N$1,FALSE)</f>
        <v>86064</v>
      </c>
      <c r="O376" s="1">
        <f>VLOOKUP($B376,'1か月一覧'!$A:$AH,'2か月一覧'!O$1,FALSE)+VLOOKUP($C376,'1か月一覧'!$A:$AH,'2か月一覧'!O$1,FALSE)</f>
        <v>75558</v>
      </c>
      <c r="P376" s="1">
        <f>VLOOKUP($B376,'1か月一覧'!$A:$AH,'2か月一覧'!P$1,FALSE)+VLOOKUP($C376,'1か月一覧'!$A:$AH,'2か月一覧'!P$1,FALSE)</f>
        <v>75558</v>
      </c>
      <c r="Q376" s="1">
        <f>VLOOKUP($B376,'1か月一覧'!$A:$AH,'2か月一覧'!Q$1,FALSE)+VLOOKUP($C376,'1か月一覧'!$A:$AH,'2か月一覧'!Q$1,FALSE)</f>
        <v>75558</v>
      </c>
      <c r="R376" s="1">
        <f>VLOOKUP($B376,'1か月一覧'!$A:$AH,'2か月一覧'!R$1,FALSE)+VLOOKUP($C376,'1か月一覧'!$A:$AH,'2か月一覧'!R$1,FALSE)</f>
        <v>79102</v>
      </c>
      <c r="S376" s="1">
        <f>VLOOKUP($B376,'1か月一覧'!$A:$AH,'2か月一覧'!S$1,FALSE)+VLOOKUP($C376,'1か月一覧'!$A:$AH,'2か月一覧'!S$1,FALSE)</f>
        <v>79262</v>
      </c>
      <c r="T376" s="1">
        <f>VLOOKUP($B376,'1か月一覧'!$A:$AH,'2か月一覧'!T$1,FALSE)+VLOOKUP($C376,'1か月一覧'!$A:$AH,'2か月一覧'!T$1,FALSE)</f>
        <v>80502</v>
      </c>
      <c r="U376" s="1">
        <f>VLOOKUP($B376,'1か月一覧'!$A:$AH,'2か月一覧'!U$1,FALSE)+VLOOKUP($C376,'1か月一覧'!$A:$AH,'2か月一覧'!U$1,FALSE)</f>
        <v>81442</v>
      </c>
      <c r="V376" s="1">
        <f>VLOOKUP($B376,'1か月一覧'!$A:$AH,'2か月一覧'!V$1,FALSE)+VLOOKUP($C376,'1か月一覧'!$A:$AH,'2か月一覧'!V$1,FALSE)</f>
        <v>108402</v>
      </c>
      <c r="W376" s="1">
        <f>VLOOKUP($B376,'1か月一覧'!$A:$AH,'2か月一覧'!W$1,FALSE)+VLOOKUP($C376,'1か月一覧'!$A:$AH,'2か月一覧'!W$1,FALSE)</f>
        <v>110402</v>
      </c>
      <c r="X376" s="1">
        <f>VLOOKUP($B376,'1か月一覧'!$A:$AH,'2か月一覧'!X$1,FALSE)+VLOOKUP($C376,'1か月一覧'!$A:$AH,'2か月一覧'!X$1,FALSE)</f>
        <v>259402</v>
      </c>
      <c r="Y376" s="1">
        <f>VLOOKUP($B376,'1か月一覧'!$A:$AH,'2か月一覧'!Y$1,FALSE)+VLOOKUP($C376,'1か月一覧'!$A:$AH,'2か月一覧'!Y$1,FALSE)</f>
        <v>78240</v>
      </c>
      <c r="Z376" s="1">
        <f>VLOOKUP($B376,'1か月一覧'!$A:$AH,'2か月一覧'!Z$1,FALSE)+VLOOKUP($C376,'1か月一覧'!$A:$AH,'2か月一覧'!Z$1,FALSE)</f>
        <v>7554</v>
      </c>
      <c r="AA376" s="1">
        <f>VLOOKUP($B376,'1か月一覧'!$A:$AH,'2か月一覧'!AA$1,FALSE)+VLOOKUP($C376,'1か月一覧'!$A:$AH,'2か月一覧'!AA$1,FALSE)</f>
        <v>7554</v>
      </c>
      <c r="AB376" s="1">
        <f>VLOOKUP($B376,'1か月一覧'!$A:$AH,'2か月一覧'!AB$1,FALSE)+VLOOKUP($C376,'1か月一覧'!$A:$AH,'2か月一覧'!AB$1,FALSE)</f>
        <v>7554</v>
      </c>
      <c r="AC376" s="1">
        <f>VLOOKUP($B376,'1か月一覧'!$A:$AH,'2か月一覧'!AC$1,FALSE)+VLOOKUP($C376,'1か月一覧'!$A:$AH,'2か月一覧'!AC$1,FALSE)</f>
        <v>7910</v>
      </c>
      <c r="AD376" s="1">
        <f>VLOOKUP($B376,'1か月一覧'!$A:$AH,'2か月一覧'!AD$1,FALSE)+VLOOKUP($C376,'1か月一覧'!$A:$AH,'2か月一覧'!AD$1,FALSE)</f>
        <v>7926</v>
      </c>
      <c r="AE376" s="1">
        <f>VLOOKUP($B376,'1か月一覧'!$A:$AH,'2か月一覧'!AE$1,FALSE)+VLOOKUP($C376,'1か月一覧'!$A:$AH,'2か月一覧'!AE$1,FALSE)</f>
        <v>8050</v>
      </c>
      <c r="AF376" s="1">
        <f>VLOOKUP($B376,'1か月一覧'!$A:$AH,'2か月一覧'!AF$1,FALSE)+VLOOKUP($C376,'1か月一覧'!$A:$AH,'2か月一覧'!AF$1,FALSE)</f>
        <v>8144</v>
      </c>
      <c r="AG376" s="1">
        <f>VLOOKUP($B376,'1か月一覧'!$A:$AH,'2か月一覧'!AG$1,FALSE)+VLOOKUP($C376,'1か月一覧'!$A:$AH,'2か月一覧'!AG$1,FALSE)</f>
        <v>10840</v>
      </c>
      <c r="AH376" s="1">
        <f>VLOOKUP($B376,'1か月一覧'!$A:$AH,'2か月一覧'!AH$1,FALSE)+VLOOKUP($C376,'1か月一覧'!$A:$AH,'2か月一覧'!AH$1,FALSE)</f>
        <v>11040</v>
      </c>
      <c r="AI376" s="1">
        <f>VLOOKUP($B376,'1か月一覧'!$A:$AH,'2か月一覧'!AI$1,FALSE)+VLOOKUP($C376,'1か月一覧'!$A:$AH,'2か月一覧'!AI$1,FALSE)</f>
        <v>25940</v>
      </c>
      <c r="AJ376" s="1">
        <f>VLOOKUP($B376,'1か月一覧'!$A:$AH,'2か月一覧'!AJ$1,FALSE)+VLOOKUP($C376,'1か月一覧'!$A:$AH,'2か月一覧'!AJ$1,FALSE)</f>
        <v>7824</v>
      </c>
    </row>
    <row r="377" spans="1:36">
      <c r="A377" s="1">
        <v>373</v>
      </c>
      <c r="B377" s="1">
        <f t="shared" si="13"/>
        <v>187</v>
      </c>
      <c r="C377" s="1">
        <f t="shared" si="14"/>
        <v>186</v>
      </c>
      <c r="D377" s="1">
        <f>VLOOKUP($B377,'1か月一覧'!$A:$AH,'2か月一覧'!D$1,FALSE)+VLOOKUP($C377,'1か月一覧'!$A:$AH,'2か月一覧'!D$1,FALSE)</f>
        <v>83350</v>
      </c>
      <c r="E377" s="1">
        <f>VLOOKUP($B377,'1か月一覧'!$A:$AH,'2か月一覧'!E$1,FALSE)+VLOOKUP($C377,'1か月一覧'!$A:$AH,'2か月一覧'!E$1,FALSE)</f>
        <v>83350</v>
      </c>
      <c r="F377" s="1">
        <f>VLOOKUP($B377,'1か月一覧'!$A:$AH,'2か月一覧'!F$1,FALSE)+VLOOKUP($C377,'1か月一覧'!$A:$AH,'2か月一覧'!F$1,FALSE)</f>
        <v>83350</v>
      </c>
      <c r="G377" s="1">
        <f>VLOOKUP($B377,'1か月一覧'!$A:$AH,'2か月一覧'!G$1,FALSE)+VLOOKUP($C377,'1か月一覧'!$A:$AH,'2か月一覧'!G$1,FALSE)</f>
        <v>87249</v>
      </c>
      <c r="H377" s="1">
        <f>VLOOKUP($B377,'1か月一覧'!$A:$AH,'2か月一覧'!H$1,FALSE)+VLOOKUP($C377,'1か月一覧'!$A:$AH,'2か月一覧'!H$1,FALSE)</f>
        <v>87425</v>
      </c>
      <c r="I377" s="1">
        <f>VLOOKUP($B377,'1か月一覧'!$A:$AH,'2か月一覧'!I$1,FALSE)+VLOOKUP($C377,'1か月一覧'!$A:$AH,'2か月一覧'!I$1,FALSE)</f>
        <v>88789</v>
      </c>
      <c r="J377" s="1">
        <f>VLOOKUP($B377,'1か月一覧'!$A:$AH,'2か月一覧'!J$1,FALSE)+VLOOKUP($C377,'1か月一覧'!$A:$AH,'2か月一覧'!J$1,FALSE)</f>
        <v>89823</v>
      </c>
      <c r="K377" s="1">
        <f>VLOOKUP($B377,'1か月一覧'!$A:$AH,'2か月一覧'!K$1,FALSE)+VLOOKUP($C377,'1か月一覧'!$A:$AH,'2か月一覧'!K$1,FALSE)</f>
        <v>119479</v>
      </c>
      <c r="L377" s="1">
        <f>VLOOKUP($B377,'1か月一覧'!$A:$AH,'2か月一覧'!L$1,FALSE)+VLOOKUP($C377,'1か月一覧'!$A:$AH,'2か月一覧'!L$1,FALSE)</f>
        <v>121679</v>
      </c>
      <c r="M377" s="1">
        <f>VLOOKUP($B377,'1か月一覧'!$A:$AH,'2か月一覧'!M$1,FALSE)+VLOOKUP($C377,'1か月一覧'!$A:$AH,'2か月一覧'!M$1,FALSE)</f>
        <v>285579</v>
      </c>
      <c r="N377" s="1">
        <f>VLOOKUP($B377,'1か月一覧'!$A:$AH,'2か月一覧'!N$1,FALSE)+VLOOKUP($C377,'1か月一覧'!$A:$AH,'2か月一覧'!N$1,FALSE)</f>
        <v>86319</v>
      </c>
      <c r="O377" s="1">
        <f>VLOOKUP($B377,'1か月一覧'!$A:$AH,'2か月一覧'!O$1,FALSE)+VLOOKUP($C377,'1か月一覧'!$A:$AH,'2か月一覧'!O$1,FALSE)</f>
        <v>75774</v>
      </c>
      <c r="P377" s="1">
        <f>VLOOKUP($B377,'1か月一覧'!$A:$AH,'2か月一覧'!P$1,FALSE)+VLOOKUP($C377,'1か月一覧'!$A:$AH,'2か月一覧'!P$1,FALSE)</f>
        <v>75774</v>
      </c>
      <c r="Q377" s="1">
        <f>VLOOKUP($B377,'1か月一覧'!$A:$AH,'2か月一覧'!Q$1,FALSE)+VLOOKUP($C377,'1か月一覧'!$A:$AH,'2か月一覧'!Q$1,FALSE)</f>
        <v>75774</v>
      </c>
      <c r="R377" s="1">
        <f>VLOOKUP($B377,'1か月一覧'!$A:$AH,'2か月一覧'!R$1,FALSE)+VLOOKUP($C377,'1か月一覧'!$A:$AH,'2か月一覧'!R$1,FALSE)</f>
        <v>79318</v>
      </c>
      <c r="S377" s="1">
        <f>VLOOKUP($B377,'1か月一覧'!$A:$AH,'2か月一覧'!S$1,FALSE)+VLOOKUP($C377,'1か月一覧'!$A:$AH,'2か月一覧'!S$1,FALSE)</f>
        <v>79478</v>
      </c>
      <c r="T377" s="1">
        <f>VLOOKUP($B377,'1か月一覧'!$A:$AH,'2か月一覧'!T$1,FALSE)+VLOOKUP($C377,'1か月一覧'!$A:$AH,'2か月一覧'!T$1,FALSE)</f>
        <v>80718</v>
      </c>
      <c r="U377" s="1">
        <f>VLOOKUP($B377,'1か月一覧'!$A:$AH,'2か月一覧'!U$1,FALSE)+VLOOKUP($C377,'1か月一覧'!$A:$AH,'2か月一覧'!U$1,FALSE)</f>
        <v>81658</v>
      </c>
      <c r="V377" s="1">
        <f>VLOOKUP($B377,'1か月一覧'!$A:$AH,'2か月一覧'!V$1,FALSE)+VLOOKUP($C377,'1か月一覧'!$A:$AH,'2か月一覧'!V$1,FALSE)</f>
        <v>108618</v>
      </c>
      <c r="W377" s="1">
        <f>VLOOKUP($B377,'1か月一覧'!$A:$AH,'2か月一覧'!W$1,FALSE)+VLOOKUP($C377,'1か月一覧'!$A:$AH,'2か月一覧'!W$1,FALSE)</f>
        <v>110618</v>
      </c>
      <c r="X377" s="1">
        <f>VLOOKUP($B377,'1か月一覧'!$A:$AH,'2か月一覧'!X$1,FALSE)+VLOOKUP($C377,'1か月一覧'!$A:$AH,'2か月一覧'!X$1,FALSE)</f>
        <v>259618</v>
      </c>
      <c r="Y377" s="1">
        <f>VLOOKUP($B377,'1か月一覧'!$A:$AH,'2か月一覧'!Y$1,FALSE)+VLOOKUP($C377,'1か月一覧'!$A:$AH,'2か月一覧'!Y$1,FALSE)</f>
        <v>78472</v>
      </c>
      <c r="Z377" s="1">
        <f>VLOOKUP($B377,'1か月一覧'!$A:$AH,'2か月一覧'!Z$1,FALSE)+VLOOKUP($C377,'1か月一覧'!$A:$AH,'2か月一覧'!Z$1,FALSE)</f>
        <v>7576</v>
      </c>
      <c r="AA377" s="1">
        <f>VLOOKUP($B377,'1か月一覧'!$A:$AH,'2か月一覧'!AA$1,FALSE)+VLOOKUP($C377,'1か月一覧'!$A:$AH,'2か月一覧'!AA$1,FALSE)</f>
        <v>7576</v>
      </c>
      <c r="AB377" s="1">
        <f>VLOOKUP($B377,'1か月一覧'!$A:$AH,'2か月一覧'!AB$1,FALSE)+VLOOKUP($C377,'1か月一覧'!$A:$AH,'2か月一覧'!AB$1,FALSE)</f>
        <v>7576</v>
      </c>
      <c r="AC377" s="1">
        <f>VLOOKUP($B377,'1か月一覧'!$A:$AH,'2か月一覧'!AC$1,FALSE)+VLOOKUP($C377,'1か月一覧'!$A:$AH,'2か月一覧'!AC$1,FALSE)</f>
        <v>7931</v>
      </c>
      <c r="AD377" s="1">
        <f>VLOOKUP($B377,'1か月一覧'!$A:$AH,'2か月一覧'!AD$1,FALSE)+VLOOKUP($C377,'1か月一覧'!$A:$AH,'2か月一覧'!AD$1,FALSE)</f>
        <v>7947</v>
      </c>
      <c r="AE377" s="1">
        <f>VLOOKUP($B377,'1か月一覧'!$A:$AH,'2か月一覧'!AE$1,FALSE)+VLOOKUP($C377,'1か月一覧'!$A:$AH,'2か月一覧'!AE$1,FALSE)</f>
        <v>8071</v>
      </c>
      <c r="AF377" s="1">
        <f>VLOOKUP($B377,'1か月一覧'!$A:$AH,'2か月一覧'!AF$1,FALSE)+VLOOKUP($C377,'1か月一覧'!$A:$AH,'2か月一覧'!AF$1,FALSE)</f>
        <v>8165</v>
      </c>
      <c r="AG377" s="1">
        <f>VLOOKUP($B377,'1か月一覧'!$A:$AH,'2か月一覧'!AG$1,FALSE)+VLOOKUP($C377,'1か月一覧'!$A:$AH,'2か月一覧'!AG$1,FALSE)</f>
        <v>10861</v>
      </c>
      <c r="AH377" s="1">
        <f>VLOOKUP($B377,'1か月一覧'!$A:$AH,'2か月一覧'!AH$1,FALSE)+VLOOKUP($C377,'1か月一覧'!$A:$AH,'2か月一覧'!AH$1,FALSE)</f>
        <v>11061</v>
      </c>
      <c r="AI377" s="1">
        <f>VLOOKUP($B377,'1か月一覧'!$A:$AH,'2か月一覧'!AI$1,FALSE)+VLOOKUP($C377,'1か月一覧'!$A:$AH,'2か月一覧'!AI$1,FALSE)</f>
        <v>25961</v>
      </c>
      <c r="AJ377" s="1">
        <f>VLOOKUP($B377,'1か月一覧'!$A:$AH,'2か月一覧'!AJ$1,FALSE)+VLOOKUP($C377,'1か月一覧'!$A:$AH,'2か月一覧'!AJ$1,FALSE)</f>
        <v>7847</v>
      </c>
    </row>
    <row r="378" spans="1:36">
      <c r="A378" s="1">
        <v>374</v>
      </c>
      <c r="B378" s="1">
        <f t="shared" si="13"/>
        <v>187</v>
      </c>
      <c r="C378" s="1">
        <f t="shared" si="14"/>
        <v>187</v>
      </c>
      <c r="D378" s="1">
        <f>VLOOKUP($B378,'1か月一覧'!$A:$AH,'2か月一覧'!D$1,FALSE)+VLOOKUP($C378,'1か月一覧'!$A:$AH,'2か月一覧'!D$1,FALSE)</f>
        <v>83588</v>
      </c>
      <c r="E378" s="1">
        <f>VLOOKUP($B378,'1か月一覧'!$A:$AH,'2か月一覧'!E$1,FALSE)+VLOOKUP($C378,'1か月一覧'!$A:$AH,'2か月一覧'!E$1,FALSE)</f>
        <v>83588</v>
      </c>
      <c r="F378" s="1">
        <f>VLOOKUP($B378,'1か月一覧'!$A:$AH,'2か月一覧'!F$1,FALSE)+VLOOKUP($C378,'1か月一覧'!$A:$AH,'2か月一覧'!F$1,FALSE)</f>
        <v>83588</v>
      </c>
      <c r="G378" s="1">
        <f>VLOOKUP($B378,'1か月一覧'!$A:$AH,'2か月一覧'!G$1,FALSE)+VLOOKUP($C378,'1か月一覧'!$A:$AH,'2か月一覧'!G$1,FALSE)</f>
        <v>87486</v>
      </c>
      <c r="H378" s="1">
        <f>VLOOKUP($B378,'1か月一覧'!$A:$AH,'2か月一覧'!H$1,FALSE)+VLOOKUP($C378,'1か月一覧'!$A:$AH,'2か月一覧'!H$1,FALSE)</f>
        <v>87662</v>
      </c>
      <c r="I378" s="1">
        <f>VLOOKUP($B378,'1か月一覧'!$A:$AH,'2か月一覧'!I$1,FALSE)+VLOOKUP($C378,'1か月一覧'!$A:$AH,'2か月一覧'!I$1,FALSE)</f>
        <v>89026</v>
      </c>
      <c r="J378" s="1">
        <f>VLOOKUP($B378,'1か月一覧'!$A:$AH,'2か月一覧'!J$1,FALSE)+VLOOKUP($C378,'1か月一覧'!$A:$AH,'2か月一覧'!J$1,FALSE)</f>
        <v>90060</v>
      </c>
      <c r="K378" s="1">
        <f>VLOOKUP($B378,'1か月一覧'!$A:$AH,'2か月一覧'!K$1,FALSE)+VLOOKUP($C378,'1か月一覧'!$A:$AH,'2か月一覧'!K$1,FALSE)</f>
        <v>119716</v>
      </c>
      <c r="L378" s="1">
        <f>VLOOKUP($B378,'1か月一覧'!$A:$AH,'2か月一覧'!L$1,FALSE)+VLOOKUP($C378,'1か月一覧'!$A:$AH,'2か月一覧'!L$1,FALSE)</f>
        <v>121916</v>
      </c>
      <c r="M378" s="1">
        <f>VLOOKUP($B378,'1か月一覧'!$A:$AH,'2か月一覧'!M$1,FALSE)+VLOOKUP($C378,'1か月一覧'!$A:$AH,'2か月一覧'!M$1,FALSE)</f>
        <v>285816</v>
      </c>
      <c r="N378" s="1">
        <f>VLOOKUP($B378,'1か月一覧'!$A:$AH,'2か月一覧'!N$1,FALSE)+VLOOKUP($C378,'1か月一覧'!$A:$AH,'2か月一覧'!N$1,FALSE)</f>
        <v>86574</v>
      </c>
      <c r="O378" s="1">
        <f>VLOOKUP($B378,'1か月一覧'!$A:$AH,'2か月一覧'!O$1,FALSE)+VLOOKUP($C378,'1か月一覧'!$A:$AH,'2か月一覧'!O$1,FALSE)</f>
        <v>75990</v>
      </c>
      <c r="P378" s="1">
        <f>VLOOKUP($B378,'1か月一覧'!$A:$AH,'2か月一覧'!P$1,FALSE)+VLOOKUP($C378,'1か月一覧'!$A:$AH,'2か月一覧'!P$1,FALSE)</f>
        <v>75990</v>
      </c>
      <c r="Q378" s="1">
        <f>VLOOKUP($B378,'1か月一覧'!$A:$AH,'2か月一覧'!Q$1,FALSE)+VLOOKUP($C378,'1か月一覧'!$A:$AH,'2か月一覧'!Q$1,FALSE)</f>
        <v>75990</v>
      </c>
      <c r="R378" s="1">
        <f>VLOOKUP($B378,'1か月一覧'!$A:$AH,'2か月一覧'!R$1,FALSE)+VLOOKUP($C378,'1か月一覧'!$A:$AH,'2か月一覧'!R$1,FALSE)</f>
        <v>79534</v>
      </c>
      <c r="S378" s="1">
        <f>VLOOKUP($B378,'1か月一覧'!$A:$AH,'2か月一覧'!S$1,FALSE)+VLOOKUP($C378,'1か月一覧'!$A:$AH,'2か月一覧'!S$1,FALSE)</f>
        <v>79694</v>
      </c>
      <c r="T378" s="1">
        <f>VLOOKUP($B378,'1か月一覧'!$A:$AH,'2か月一覧'!T$1,FALSE)+VLOOKUP($C378,'1か月一覧'!$A:$AH,'2か月一覧'!T$1,FALSE)</f>
        <v>80934</v>
      </c>
      <c r="U378" s="1">
        <f>VLOOKUP($B378,'1か月一覧'!$A:$AH,'2か月一覧'!U$1,FALSE)+VLOOKUP($C378,'1か月一覧'!$A:$AH,'2か月一覧'!U$1,FALSE)</f>
        <v>81874</v>
      </c>
      <c r="V378" s="1">
        <f>VLOOKUP($B378,'1か月一覧'!$A:$AH,'2か月一覧'!V$1,FALSE)+VLOOKUP($C378,'1か月一覧'!$A:$AH,'2か月一覧'!V$1,FALSE)</f>
        <v>108834</v>
      </c>
      <c r="W378" s="1">
        <f>VLOOKUP($B378,'1か月一覧'!$A:$AH,'2か月一覧'!W$1,FALSE)+VLOOKUP($C378,'1か月一覧'!$A:$AH,'2か月一覧'!W$1,FALSE)</f>
        <v>110834</v>
      </c>
      <c r="X378" s="1">
        <f>VLOOKUP($B378,'1か月一覧'!$A:$AH,'2か月一覧'!X$1,FALSE)+VLOOKUP($C378,'1か月一覧'!$A:$AH,'2か月一覧'!X$1,FALSE)</f>
        <v>259834</v>
      </c>
      <c r="Y378" s="1">
        <f>VLOOKUP($B378,'1か月一覧'!$A:$AH,'2か月一覧'!Y$1,FALSE)+VLOOKUP($C378,'1か月一覧'!$A:$AH,'2か月一覧'!Y$1,FALSE)</f>
        <v>78704</v>
      </c>
      <c r="Z378" s="1">
        <f>VLOOKUP($B378,'1か月一覧'!$A:$AH,'2か月一覧'!Z$1,FALSE)+VLOOKUP($C378,'1か月一覧'!$A:$AH,'2か月一覧'!Z$1,FALSE)</f>
        <v>7598</v>
      </c>
      <c r="AA378" s="1">
        <f>VLOOKUP($B378,'1か月一覧'!$A:$AH,'2か月一覧'!AA$1,FALSE)+VLOOKUP($C378,'1か月一覧'!$A:$AH,'2か月一覧'!AA$1,FALSE)</f>
        <v>7598</v>
      </c>
      <c r="AB378" s="1">
        <f>VLOOKUP($B378,'1か月一覧'!$A:$AH,'2か月一覧'!AB$1,FALSE)+VLOOKUP($C378,'1か月一覧'!$A:$AH,'2か月一覧'!AB$1,FALSE)</f>
        <v>7598</v>
      </c>
      <c r="AC378" s="1">
        <f>VLOOKUP($B378,'1か月一覧'!$A:$AH,'2か月一覧'!AC$1,FALSE)+VLOOKUP($C378,'1か月一覧'!$A:$AH,'2か月一覧'!AC$1,FALSE)</f>
        <v>7952</v>
      </c>
      <c r="AD378" s="1">
        <f>VLOOKUP($B378,'1か月一覧'!$A:$AH,'2か月一覧'!AD$1,FALSE)+VLOOKUP($C378,'1か月一覧'!$A:$AH,'2か月一覧'!AD$1,FALSE)</f>
        <v>7968</v>
      </c>
      <c r="AE378" s="1">
        <f>VLOOKUP($B378,'1か月一覧'!$A:$AH,'2か月一覧'!AE$1,FALSE)+VLOOKUP($C378,'1か月一覧'!$A:$AH,'2か月一覧'!AE$1,FALSE)</f>
        <v>8092</v>
      </c>
      <c r="AF378" s="1">
        <f>VLOOKUP($B378,'1か月一覧'!$A:$AH,'2か月一覧'!AF$1,FALSE)+VLOOKUP($C378,'1か月一覧'!$A:$AH,'2か月一覧'!AF$1,FALSE)</f>
        <v>8186</v>
      </c>
      <c r="AG378" s="1">
        <f>VLOOKUP($B378,'1か月一覧'!$A:$AH,'2か月一覧'!AG$1,FALSE)+VLOOKUP($C378,'1か月一覧'!$A:$AH,'2か月一覧'!AG$1,FALSE)</f>
        <v>10882</v>
      </c>
      <c r="AH378" s="1">
        <f>VLOOKUP($B378,'1か月一覧'!$A:$AH,'2か月一覧'!AH$1,FALSE)+VLOOKUP($C378,'1か月一覧'!$A:$AH,'2か月一覧'!AH$1,FALSE)</f>
        <v>11082</v>
      </c>
      <c r="AI378" s="1">
        <f>VLOOKUP($B378,'1か月一覧'!$A:$AH,'2か月一覧'!AI$1,FALSE)+VLOOKUP($C378,'1か月一覧'!$A:$AH,'2か月一覧'!AI$1,FALSE)</f>
        <v>25982</v>
      </c>
      <c r="AJ378" s="1">
        <f>VLOOKUP($B378,'1か月一覧'!$A:$AH,'2か月一覧'!AJ$1,FALSE)+VLOOKUP($C378,'1か月一覧'!$A:$AH,'2か月一覧'!AJ$1,FALSE)</f>
        <v>7870</v>
      </c>
    </row>
    <row r="379" spans="1:36">
      <c r="A379" s="1">
        <v>375</v>
      </c>
      <c r="B379" s="1">
        <f t="shared" si="13"/>
        <v>188</v>
      </c>
      <c r="C379" s="1">
        <f t="shared" si="14"/>
        <v>187</v>
      </c>
      <c r="D379" s="1">
        <f>VLOOKUP($B379,'1か月一覧'!$A:$AH,'2か月一覧'!D$1,FALSE)+VLOOKUP($C379,'1か月一覧'!$A:$AH,'2か月一覧'!D$1,FALSE)</f>
        <v>83826</v>
      </c>
      <c r="E379" s="1">
        <f>VLOOKUP($B379,'1か月一覧'!$A:$AH,'2か月一覧'!E$1,FALSE)+VLOOKUP($C379,'1か月一覧'!$A:$AH,'2か月一覧'!E$1,FALSE)</f>
        <v>83826</v>
      </c>
      <c r="F379" s="1">
        <f>VLOOKUP($B379,'1か月一覧'!$A:$AH,'2か月一覧'!F$1,FALSE)+VLOOKUP($C379,'1か月一覧'!$A:$AH,'2か月一覧'!F$1,FALSE)</f>
        <v>83826</v>
      </c>
      <c r="G379" s="1">
        <f>VLOOKUP($B379,'1か月一覧'!$A:$AH,'2か月一覧'!G$1,FALSE)+VLOOKUP($C379,'1か月一覧'!$A:$AH,'2か月一覧'!G$1,FALSE)</f>
        <v>87724</v>
      </c>
      <c r="H379" s="1">
        <f>VLOOKUP($B379,'1か月一覧'!$A:$AH,'2か月一覧'!H$1,FALSE)+VLOOKUP($C379,'1か月一覧'!$A:$AH,'2か月一覧'!H$1,FALSE)</f>
        <v>87900</v>
      </c>
      <c r="I379" s="1">
        <f>VLOOKUP($B379,'1か月一覧'!$A:$AH,'2か月一覧'!I$1,FALSE)+VLOOKUP($C379,'1か月一覧'!$A:$AH,'2か月一覧'!I$1,FALSE)</f>
        <v>89264</v>
      </c>
      <c r="J379" s="1">
        <f>VLOOKUP($B379,'1か月一覧'!$A:$AH,'2か月一覧'!J$1,FALSE)+VLOOKUP($C379,'1か月一覧'!$A:$AH,'2か月一覧'!J$1,FALSE)</f>
        <v>90298</v>
      </c>
      <c r="K379" s="1">
        <f>VLOOKUP($B379,'1か月一覧'!$A:$AH,'2か月一覧'!K$1,FALSE)+VLOOKUP($C379,'1か月一覧'!$A:$AH,'2か月一覧'!K$1,FALSE)</f>
        <v>119954</v>
      </c>
      <c r="L379" s="1">
        <f>VLOOKUP($B379,'1か月一覧'!$A:$AH,'2か月一覧'!L$1,FALSE)+VLOOKUP($C379,'1か月一覧'!$A:$AH,'2か月一覧'!L$1,FALSE)</f>
        <v>122154</v>
      </c>
      <c r="M379" s="1">
        <f>VLOOKUP($B379,'1か月一覧'!$A:$AH,'2か月一覧'!M$1,FALSE)+VLOOKUP($C379,'1か月一覧'!$A:$AH,'2か月一覧'!M$1,FALSE)</f>
        <v>286054</v>
      </c>
      <c r="N379" s="1">
        <f>VLOOKUP($B379,'1か月一覧'!$A:$AH,'2か月一覧'!N$1,FALSE)+VLOOKUP($C379,'1か月一覧'!$A:$AH,'2か月一覧'!N$1,FALSE)</f>
        <v>86829</v>
      </c>
      <c r="O379" s="1">
        <f>VLOOKUP($B379,'1か月一覧'!$A:$AH,'2か月一覧'!O$1,FALSE)+VLOOKUP($C379,'1か月一覧'!$A:$AH,'2か月一覧'!O$1,FALSE)</f>
        <v>76206</v>
      </c>
      <c r="P379" s="1">
        <f>VLOOKUP($B379,'1か月一覧'!$A:$AH,'2か月一覧'!P$1,FALSE)+VLOOKUP($C379,'1か月一覧'!$A:$AH,'2か月一覧'!P$1,FALSE)</f>
        <v>76206</v>
      </c>
      <c r="Q379" s="1">
        <f>VLOOKUP($B379,'1か月一覧'!$A:$AH,'2か月一覧'!Q$1,FALSE)+VLOOKUP($C379,'1か月一覧'!$A:$AH,'2か月一覧'!Q$1,FALSE)</f>
        <v>76206</v>
      </c>
      <c r="R379" s="1">
        <f>VLOOKUP($B379,'1か月一覧'!$A:$AH,'2か月一覧'!R$1,FALSE)+VLOOKUP($C379,'1か月一覧'!$A:$AH,'2か月一覧'!R$1,FALSE)</f>
        <v>79750</v>
      </c>
      <c r="S379" s="1">
        <f>VLOOKUP($B379,'1か月一覧'!$A:$AH,'2か月一覧'!S$1,FALSE)+VLOOKUP($C379,'1か月一覧'!$A:$AH,'2か月一覧'!S$1,FALSE)</f>
        <v>79910</v>
      </c>
      <c r="T379" s="1">
        <f>VLOOKUP($B379,'1か月一覧'!$A:$AH,'2か月一覧'!T$1,FALSE)+VLOOKUP($C379,'1か月一覧'!$A:$AH,'2か月一覧'!T$1,FALSE)</f>
        <v>81150</v>
      </c>
      <c r="U379" s="1">
        <f>VLOOKUP($B379,'1か月一覧'!$A:$AH,'2か月一覧'!U$1,FALSE)+VLOOKUP($C379,'1か月一覧'!$A:$AH,'2か月一覧'!U$1,FALSE)</f>
        <v>82090</v>
      </c>
      <c r="V379" s="1">
        <f>VLOOKUP($B379,'1か月一覧'!$A:$AH,'2か月一覧'!V$1,FALSE)+VLOOKUP($C379,'1か月一覧'!$A:$AH,'2か月一覧'!V$1,FALSE)</f>
        <v>109050</v>
      </c>
      <c r="W379" s="1">
        <f>VLOOKUP($B379,'1か月一覧'!$A:$AH,'2か月一覧'!W$1,FALSE)+VLOOKUP($C379,'1か月一覧'!$A:$AH,'2か月一覧'!W$1,FALSE)</f>
        <v>111050</v>
      </c>
      <c r="X379" s="1">
        <f>VLOOKUP($B379,'1か月一覧'!$A:$AH,'2か月一覧'!X$1,FALSE)+VLOOKUP($C379,'1か月一覧'!$A:$AH,'2か月一覧'!X$1,FALSE)</f>
        <v>260050</v>
      </c>
      <c r="Y379" s="1">
        <f>VLOOKUP($B379,'1か月一覧'!$A:$AH,'2か月一覧'!Y$1,FALSE)+VLOOKUP($C379,'1か月一覧'!$A:$AH,'2か月一覧'!Y$1,FALSE)</f>
        <v>78936</v>
      </c>
      <c r="Z379" s="1">
        <f>VLOOKUP($B379,'1か月一覧'!$A:$AH,'2か月一覧'!Z$1,FALSE)+VLOOKUP($C379,'1か月一覧'!$A:$AH,'2か月一覧'!Z$1,FALSE)</f>
        <v>7620</v>
      </c>
      <c r="AA379" s="1">
        <f>VLOOKUP($B379,'1か月一覧'!$A:$AH,'2か月一覧'!AA$1,FALSE)+VLOOKUP($C379,'1か月一覧'!$A:$AH,'2か月一覧'!AA$1,FALSE)</f>
        <v>7620</v>
      </c>
      <c r="AB379" s="1">
        <f>VLOOKUP($B379,'1か月一覧'!$A:$AH,'2か月一覧'!AB$1,FALSE)+VLOOKUP($C379,'1か月一覧'!$A:$AH,'2か月一覧'!AB$1,FALSE)</f>
        <v>7620</v>
      </c>
      <c r="AC379" s="1">
        <f>VLOOKUP($B379,'1か月一覧'!$A:$AH,'2か月一覧'!AC$1,FALSE)+VLOOKUP($C379,'1か月一覧'!$A:$AH,'2か月一覧'!AC$1,FALSE)</f>
        <v>7974</v>
      </c>
      <c r="AD379" s="1">
        <f>VLOOKUP($B379,'1か月一覧'!$A:$AH,'2か月一覧'!AD$1,FALSE)+VLOOKUP($C379,'1か月一覧'!$A:$AH,'2か月一覧'!AD$1,FALSE)</f>
        <v>7990</v>
      </c>
      <c r="AE379" s="1">
        <f>VLOOKUP($B379,'1か月一覧'!$A:$AH,'2か月一覧'!AE$1,FALSE)+VLOOKUP($C379,'1か月一覧'!$A:$AH,'2か月一覧'!AE$1,FALSE)</f>
        <v>8114</v>
      </c>
      <c r="AF379" s="1">
        <f>VLOOKUP($B379,'1か月一覧'!$A:$AH,'2か月一覧'!AF$1,FALSE)+VLOOKUP($C379,'1か月一覧'!$A:$AH,'2か月一覧'!AF$1,FALSE)</f>
        <v>8208</v>
      </c>
      <c r="AG379" s="1">
        <f>VLOOKUP($B379,'1か月一覧'!$A:$AH,'2か月一覧'!AG$1,FALSE)+VLOOKUP($C379,'1か月一覧'!$A:$AH,'2か月一覧'!AG$1,FALSE)</f>
        <v>10904</v>
      </c>
      <c r="AH379" s="1">
        <f>VLOOKUP($B379,'1か月一覧'!$A:$AH,'2か月一覧'!AH$1,FALSE)+VLOOKUP($C379,'1か月一覧'!$A:$AH,'2か月一覧'!AH$1,FALSE)</f>
        <v>11104</v>
      </c>
      <c r="AI379" s="1">
        <f>VLOOKUP($B379,'1か月一覧'!$A:$AH,'2か月一覧'!AI$1,FALSE)+VLOOKUP($C379,'1か月一覧'!$A:$AH,'2か月一覧'!AI$1,FALSE)</f>
        <v>26004</v>
      </c>
      <c r="AJ379" s="1">
        <f>VLOOKUP($B379,'1か月一覧'!$A:$AH,'2か月一覧'!AJ$1,FALSE)+VLOOKUP($C379,'1か月一覧'!$A:$AH,'2か月一覧'!AJ$1,FALSE)</f>
        <v>7893</v>
      </c>
    </row>
    <row r="380" spans="1:36">
      <c r="A380" s="1">
        <v>376</v>
      </c>
      <c r="B380" s="1">
        <f t="shared" si="13"/>
        <v>188</v>
      </c>
      <c r="C380" s="1">
        <f t="shared" si="14"/>
        <v>188</v>
      </c>
      <c r="D380" s="1">
        <f>VLOOKUP($B380,'1か月一覧'!$A:$AH,'2か月一覧'!D$1,FALSE)+VLOOKUP($C380,'1か月一覧'!$A:$AH,'2か月一覧'!D$1,FALSE)</f>
        <v>84064</v>
      </c>
      <c r="E380" s="1">
        <f>VLOOKUP($B380,'1か月一覧'!$A:$AH,'2か月一覧'!E$1,FALSE)+VLOOKUP($C380,'1か月一覧'!$A:$AH,'2か月一覧'!E$1,FALSE)</f>
        <v>84064</v>
      </c>
      <c r="F380" s="1">
        <f>VLOOKUP($B380,'1か月一覧'!$A:$AH,'2か月一覧'!F$1,FALSE)+VLOOKUP($C380,'1か月一覧'!$A:$AH,'2か月一覧'!F$1,FALSE)</f>
        <v>84064</v>
      </c>
      <c r="G380" s="1">
        <f>VLOOKUP($B380,'1か月一覧'!$A:$AH,'2か月一覧'!G$1,FALSE)+VLOOKUP($C380,'1か月一覧'!$A:$AH,'2か月一覧'!G$1,FALSE)</f>
        <v>87962</v>
      </c>
      <c r="H380" s="1">
        <f>VLOOKUP($B380,'1か月一覧'!$A:$AH,'2か月一覧'!H$1,FALSE)+VLOOKUP($C380,'1か月一覧'!$A:$AH,'2か月一覧'!H$1,FALSE)</f>
        <v>88138</v>
      </c>
      <c r="I380" s="1">
        <f>VLOOKUP($B380,'1か月一覧'!$A:$AH,'2か月一覧'!I$1,FALSE)+VLOOKUP($C380,'1か月一覧'!$A:$AH,'2か月一覧'!I$1,FALSE)</f>
        <v>89502</v>
      </c>
      <c r="J380" s="1">
        <f>VLOOKUP($B380,'1か月一覧'!$A:$AH,'2か月一覧'!J$1,FALSE)+VLOOKUP($C380,'1か月一覧'!$A:$AH,'2か月一覧'!J$1,FALSE)</f>
        <v>90536</v>
      </c>
      <c r="K380" s="1">
        <f>VLOOKUP($B380,'1か月一覧'!$A:$AH,'2か月一覧'!K$1,FALSE)+VLOOKUP($C380,'1か月一覧'!$A:$AH,'2か月一覧'!K$1,FALSE)</f>
        <v>120192</v>
      </c>
      <c r="L380" s="1">
        <f>VLOOKUP($B380,'1か月一覧'!$A:$AH,'2か月一覧'!L$1,FALSE)+VLOOKUP($C380,'1か月一覧'!$A:$AH,'2か月一覧'!L$1,FALSE)</f>
        <v>122392</v>
      </c>
      <c r="M380" s="1">
        <f>VLOOKUP($B380,'1か月一覧'!$A:$AH,'2か月一覧'!M$1,FALSE)+VLOOKUP($C380,'1か月一覧'!$A:$AH,'2か月一覧'!M$1,FALSE)</f>
        <v>286292</v>
      </c>
      <c r="N380" s="1">
        <f>VLOOKUP($B380,'1か月一覧'!$A:$AH,'2か月一覧'!N$1,FALSE)+VLOOKUP($C380,'1か月一覧'!$A:$AH,'2か月一覧'!N$1,FALSE)</f>
        <v>87084</v>
      </c>
      <c r="O380" s="1">
        <f>VLOOKUP($B380,'1か月一覧'!$A:$AH,'2か月一覧'!O$1,FALSE)+VLOOKUP($C380,'1か月一覧'!$A:$AH,'2か月一覧'!O$1,FALSE)</f>
        <v>76422</v>
      </c>
      <c r="P380" s="1">
        <f>VLOOKUP($B380,'1か月一覧'!$A:$AH,'2か月一覧'!P$1,FALSE)+VLOOKUP($C380,'1か月一覧'!$A:$AH,'2か月一覧'!P$1,FALSE)</f>
        <v>76422</v>
      </c>
      <c r="Q380" s="1">
        <f>VLOOKUP($B380,'1か月一覧'!$A:$AH,'2か月一覧'!Q$1,FALSE)+VLOOKUP($C380,'1か月一覧'!$A:$AH,'2か月一覧'!Q$1,FALSE)</f>
        <v>76422</v>
      </c>
      <c r="R380" s="1">
        <f>VLOOKUP($B380,'1か月一覧'!$A:$AH,'2か月一覧'!R$1,FALSE)+VLOOKUP($C380,'1か月一覧'!$A:$AH,'2か月一覧'!R$1,FALSE)</f>
        <v>79966</v>
      </c>
      <c r="S380" s="1">
        <f>VLOOKUP($B380,'1か月一覧'!$A:$AH,'2か月一覧'!S$1,FALSE)+VLOOKUP($C380,'1か月一覧'!$A:$AH,'2か月一覧'!S$1,FALSE)</f>
        <v>80126</v>
      </c>
      <c r="T380" s="1">
        <f>VLOOKUP($B380,'1か月一覧'!$A:$AH,'2か月一覧'!T$1,FALSE)+VLOOKUP($C380,'1か月一覧'!$A:$AH,'2か月一覧'!T$1,FALSE)</f>
        <v>81366</v>
      </c>
      <c r="U380" s="1">
        <f>VLOOKUP($B380,'1か月一覧'!$A:$AH,'2か月一覧'!U$1,FALSE)+VLOOKUP($C380,'1か月一覧'!$A:$AH,'2か月一覧'!U$1,FALSE)</f>
        <v>82306</v>
      </c>
      <c r="V380" s="1">
        <f>VLOOKUP($B380,'1か月一覧'!$A:$AH,'2か月一覧'!V$1,FALSE)+VLOOKUP($C380,'1か月一覧'!$A:$AH,'2か月一覧'!V$1,FALSE)</f>
        <v>109266</v>
      </c>
      <c r="W380" s="1">
        <f>VLOOKUP($B380,'1か月一覧'!$A:$AH,'2か月一覧'!W$1,FALSE)+VLOOKUP($C380,'1か月一覧'!$A:$AH,'2か月一覧'!W$1,FALSE)</f>
        <v>111266</v>
      </c>
      <c r="X380" s="1">
        <f>VLOOKUP($B380,'1か月一覧'!$A:$AH,'2か月一覧'!X$1,FALSE)+VLOOKUP($C380,'1か月一覧'!$A:$AH,'2か月一覧'!X$1,FALSE)</f>
        <v>260266</v>
      </c>
      <c r="Y380" s="1">
        <f>VLOOKUP($B380,'1か月一覧'!$A:$AH,'2か月一覧'!Y$1,FALSE)+VLOOKUP($C380,'1か月一覧'!$A:$AH,'2か月一覧'!Y$1,FALSE)</f>
        <v>79168</v>
      </c>
      <c r="Z380" s="1">
        <f>VLOOKUP($B380,'1か月一覧'!$A:$AH,'2か月一覧'!Z$1,FALSE)+VLOOKUP($C380,'1か月一覧'!$A:$AH,'2か月一覧'!Z$1,FALSE)</f>
        <v>7642</v>
      </c>
      <c r="AA380" s="1">
        <f>VLOOKUP($B380,'1か月一覧'!$A:$AH,'2か月一覧'!AA$1,FALSE)+VLOOKUP($C380,'1か月一覧'!$A:$AH,'2か月一覧'!AA$1,FALSE)</f>
        <v>7642</v>
      </c>
      <c r="AB380" s="1">
        <f>VLOOKUP($B380,'1か月一覧'!$A:$AH,'2か月一覧'!AB$1,FALSE)+VLOOKUP($C380,'1か月一覧'!$A:$AH,'2か月一覧'!AB$1,FALSE)</f>
        <v>7642</v>
      </c>
      <c r="AC380" s="1">
        <f>VLOOKUP($B380,'1か月一覧'!$A:$AH,'2か月一覧'!AC$1,FALSE)+VLOOKUP($C380,'1か月一覧'!$A:$AH,'2か月一覧'!AC$1,FALSE)</f>
        <v>7996</v>
      </c>
      <c r="AD380" s="1">
        <f>VLOOKUP($B380,'1か月一覧'!$A:$AH,'2か月一覧'!AD$1,FALSE)+VLOOKUP($C380,'1か月一覧'!$A:$AH,'2か月一覧'!AD$1,FALSE)</f>
        <v>8012</v>
      </c>
      <c r="AE380" s="1">
        <f>VLOOKUP($B380,'1か月一覧'!$A:$AH,'2か月一覧'!AE$1,FALSE)+VLOOKUP($C380,'1か月一覧'!$A:$AH,'2か月一覧'!AE$1,FALSE)</f>
        <v>8136</v>
      </c>
      <c r="AF380" s="1">
        <f>VLOOKUP($B380,'1か月一覧'!$A:$AH,'2か月一覧'!AF$1,FALSE)+VLOOKUP($C380,'1か月一覧'!$A:$AH,'2か月一覧'!AF$1,FALSE)</f>
        <v>8230</v>
      </c>
      <c r="AG380" s="1">
        <f>VLOOKUP($B380,'1か月一覧'!$A:$AH,'2か月一覧'!AG$1,FALSE)+VLOOKUP($C380,'1か月一覧'!$A:$AH,'2か月一覧'!AG$1,FALSE)</f>
        <v>10926</v>
      </c>
      <c r="AH380" s="1">
        <f>VLOOKUP($B380,'1か月一覧'!$A:$AH,'2か月一覧'!AH$1,FALSE)+VLOOKUP($C380,'1か月一覧'!$A:$AH,'2か月一覧'!AH$1,FALSE)</f>
        <v>11126</v>
      </c>
      <c r="AI380" s="1">
        <f>VLOOKUP($B380,'1か月一覧'!$A:$AH,'2か月一覧'!AI$1,FALSE)+VLOOKUP($C380,'1か月一覧'!$A:$AH,'2か月一覧'!AI$1,FALSE)</f>
        <v>26026</v>
      </c>
      <c r="AJ380" s="1">
        <f>VLOOKUP($B380,'1か月一覧'!$A:$AH,'2か月一覧'!AJ$1,FALSE)+VLOOKUP($C380,'1か月一覧'!$A:$AH,'2か月一覧'!AJ$1,FALSE)</f>
        <v>7916</v>
      </c>
    </row>
    <row r="381" spans="1:36">
      <c r="A381" s="1">
        <v>377</v>
      </c>
      <c r="B381" s="1">
        <f t="shared" si="13"/>
        <v>189</v>
      </c>
      <c r="C381" s="1">
        <f t="shared" si="14"/>
        <v>188</v>
      </c>
      <c r="D381" s="1">
        <f>VLOOKUP($B381,'1か月一覧'!$A:$AH,'2か月一覧'!D$1,FALSE)+VLOOKUP($C381,'1か月一覧'!$A:$AH,'2か月一覧'!D$1,FALSE)</f>
        <v>84301</v>
      </c>
      <c r="E381" s="1">
        <f>VLOOKUP($B381,'1か月一覧'!$A:$AH,'2か月一覧'!E$1,FALSE)+VLOOKUP($C381,'1か月一覧'!$A:$AH,'2か月一覧'!E$1,FALSE)</f>
        <v>84301</v>
      </c>
      <c r="F381" s="1">
        <f>VLOOKUP($B381,'1か月一覧'!$A:$AH,'2か月一覧'!F$1,FALSE)+VLOOKUP($C381,'1か月一覧'!$A:$AH,'2か月一覧'!F$1,FALSE)</f>
        <v>84301</v>
      </c>
      <c r="G381" s="1">
        <f>VLOOKUP($B381,'1か月一覧'!$A:$AH,'2か月一覧'!G$1,FALSE)+VLOOKUP($C381,'1か月一覧'!$A:$AH,'2か月一覧'!G$1,FALSE)</f>
        <v>88199</v>
      </c>
      <c r="H381" s="1">
        <f>VLOOKUP($B381,'1か月一覧'!$A:$AH,'2か月一覧'!H$1,FALSE)+VLOOKUP($C381,'1か月一覧'!$A:$AH,'2か月一覧'!H$1,FALSE)</f>
        <v>88375</v>
      </c>
      <c r="I381" s="1">
        <f>VLOOKUP($B381,'1か月一覧'!$A:$AH,'2か月一覧'!I$1,FALSE)+VLOOKUP($C381,'1か月一覧'!$A:$AH,'2か月一覧'!I$1,FALSE)</f>
        <v>89739</v>
      </c>
      <c r="J381" s="1">
        <f>VLOOKUP($B381,'1か月一覧'!$A:$AH,'2か月一覧'!J$1,FALSE)+VLOOKUP($C381,'1か月一覧'!$A:$AH,'2か月一覧'!J$1,FALSE)</f>
        <v>90773</v>
      </c>
      <c r="K381" s="1">
        <f>VLOOKUP($B381,'1か月一覧'!$A:$AH,'2か月一覧'!K$1,FALSE)+VLOOKUP($C381,'1か月一覧'!$A:$AH,'2か月一覧'!K$1,FALSE)</f>
        <v>120429</v>
      </c>
      <c r="L381" s="1">
        <f>VLOOKUP($B381,'1か月一覧'!$A:$AH,'2か月一覧'!L$1,FALSE)+VLOOKUP($C381,'1か月一覧'!$A:$AH,'2か月一覧'!L$1,FALSE)</f>
        <v>122629</v>
      </c>
      <c r="M381" s="1">
        <f>VLOOKUP($B381,'1か月一覧'!$A:$AH,'2か月一覧'!M$1,FALSE)+VLOOKUP($C381,'1か月一覧'!$A:$AH,'2か月一覧'!M$1,FALSE)</f>
        <v>286529</v>
      </c>
      <c r="N381" s="1">
        <f>VLOOKUP($B381,'1か月一覧'!$A:$AH,'2か月一覧'!N$1,FALSE)+VLOOKUP($C381,'1か月一覧'!$A:$AH,'2か月一覧'!N$1,FALSE)</f>
        <v>87339</v>
      </c>
      <c r="O381" s="1">
        <f>VLOOKUP($B381,'1か月一覧'!$A:$AH,'2か月一覧'!O$1,FALSE)+VLOOKUP($C381,'1か月一覧'!$A:$AH,'2か月一覧'!O$1,FALSE)</f>
        <v>76638</v>
      </c>
      <c r="P381" s="1">
        <f>VLOOKUP($B381,'1か月一覧'!$A:$AH,'2か月一覧'!P$1,FALSE)+VLOOKUP($C381,'1か月一覧'!$A:$AH,'2か月一覧'!P$1,FALSE)</f>
        <v>76638</v>
      </c>
      <c r="Q381" s="1">
        <f>VLOOKUP($B381,'1か月一覧'!$A:$AH,'2か月一覧'!Q$1,FALSE)+VLOOKUP($C381,'1か月一覧'!$A:$AH,'2か月一覧'!Q$1,FALSE)</f>
        <v>76638</v>
      </c>
      <c r="R381" s="1">
        <f>VLOOKUP($B381,'1か月一覧'!$A:$AH,'2か月一覧'!R$1,FALSE)+VLOOKUP($C381,'1か月一覧'!$A:$AH,'2か月一覧'!R$1,FALSE)</f>
        <v>80182</v>
      </c>
      <c r="S381" s="1">
        <f>VLOOKUP($B381,'1か月一覧'!$A:$AH,'2か月一覧'!S$1,FALSE)+VLOOKUP($C381,'1か月一覧'!$A:$AH,'2か月一覧'!S$1,FALSE)</f>
        <v>80342</v>
      </c>
      <c r="T381" s="1">
        <f>VLOOKUP($B381,'1か月一覧'!$A:$AH,'2か月一覧'!T$1,FALSE)+VLOOKUP($C381,'1か月一覧'!$A:$AH,'2か月一覧'!T$1,FALSE)</f>
        <v>81582</v>
      </c>
      <c r="U381" s="1">
        <f>VLOOKUP($B381,'1か月一覧'!$A:$AH,'2か月一覧'!U$1,FALSE)+VLOOKUP($C381,'1か月一覧'!$A:$AH,'2か月一覧'!U$1,FALSE)</f>
        <v>82522</v>
      </c>
      <c r="V381" s="1">
        <f>VLOOKUP($B381,'1か月一覧'!$A:$AH,'2か月一覧'!V$1,FALSE)+VLOOKUP($C381,'1か月一覧'!$A:$AH,'2か月一覧'!V$1,FALSE)</f>
        <v>109482</v>
      </c>
      <c r="W381" s="1">
        <f>VLOOKUP($B381,'1か月一覧'!$A:$AH,'2か月一覧'!W$1,FALSE)+VLOOKUP($C381,'1か月一覧'!$A:$AH,'2か月一覧'!W$1,FALSE)</f>
        <v>111482</v>
      </c>
      <c r="X381" s="1">
        <f>VLOOKUP($B381,'1か月一覧'!$A:$AH,'2か月一覧'!X$1,FALSE)+VLOOKUP($C381,'1か月一覧'!$A:$AH,'2か月一覧'!X$1,FALSE)</f>
        <v>260482</v>
      </c>
      <c r="Y381" s="1">
        <f>VLOOKUP($B381,'1か月一覧'!$A:$AH,'2か月一覧'!Y$1,FALSE)+VLOOKUP($C381,'1か月一覧'!$A:$AH,'2か月一覧'!Y$1,FALSE)</f>
        <v>79400</v>
      </c>
      <c r="Z381" s="1">
        <f>VLOOKUP($B381,'1か月一覧'!$A:$AH,'2か月一覧'!Z$1,FALSE)+VLOOKUP($C381,'1か月一覧'!$A:$AH,'2か月一覧'!Z$1,FALSE)</f>
        <v>7663</v>
      </c>
      <c r="AA381" s="1">
        <f>VLOOKUP($B381,'1か月一覧'!$A:$AH,'2か月一覧'!AA$1,FALSE)+VLOOKUP($C381,'1か月一覧'!$A:$AH,'2か月一覧'!AA$1,FALSE)</f>
        <v>7663</v>
      </c>
      <c r="AB381" s="1">
        <f>VLOOKUP($B381,'1か月一覧'!$A:$AH,'2か月一覧'!AB$1,FALSE)+VLOOKUP($C381,'1か月一覧'!$A:$AH,'2か月一覧'!AB$1,FALSE)</f>
        <v>7663</v>
      </c>
      <c r="AC381" s="1">
        <f>VLOOKUP($B381,'1か月一覧'!$A:$AH,'2か月一覧'!AC$1,FALSE)+VLOOKUP($C381,'1か月一覧'!$A:$AH,'2か月一覧'!AC$1,FALSE)</f>
        <v>8017</v>
      </c>
      <c r="AD381" s="1">
        <f>VLOOKUP($B381,'1か月一覧'!$A:$AH,'2か月一覧'!AD$1,FALSE)+VLOOKUP($C381,'1か月一覧'!$A:$AH,'2か月一覧'!AD$1,FALSE)</f>
        <v>8033</v>
      </c>
      <c r="AE381" s="1">
        <f>VLOOKUP($B381,'1か月一覧'!$A:$AH,'2か月一覧'!AE$1,FALSE)+VLOOKUP($C381,'1か月一覧'!$A:$AH,'2か月一覧'!AE$1,FALSE)</f>
        <v>8157</v>
      </c>
      <c r="AF381" s="1">
        <f>VLOOKUP($B381,'1か月一覧'!$A:$AH,'2か月一覧'!AF$1,FALSE)+VLOOKUP($C381,'1か月一覧'!$A:$AH,'2か月一覧'!AF$1,FALSE)</f>
        <v>8251</v>
      </c>
      <c r="AG381" s="1">
        <f>VLOOKUP($B381,'1か月一覧'!$A:$AH,'2か月一覧'!AG$1,FALSE)+VLOOKUP($C381,'1か月一覧'!$A:$AH,'2か月一覧'!AG$1,FALSE)</f>
        <v>10947</v>
      </c>
      <c r="AH381" s="1">
        <f>VLOOKUP($B381,'1か月一覧'!$A:$AH,'2か月一覧'!AH$1,FALSE)+VLOOKUP($C381,'1か月一覧'!$A:$AH,'2か月一覧'!AH$1,FALSE)</f>
        <v>11147</v>
      </c>
      <c r="AI381" s="1">
        <f>VLOOKUP($B381,'1か月一覧'!$A:$AH,'2か月一覧'!AI$1,FALSE)+VLOOKUP($C381,'1か月一覧'!$A:$AH,'2か月一覧'!AI$1,FALSE)</f>
        <v>26047</v>
      </c>
      <c r="AJ381" s="1">
        <f>VLOOKUP($B381,'1か月一覧'!$A:$AH,'2か月一覧'!AJ$1,FALSE)+VLOOKUP($C381,'1か月一覧'!$A:$AH,'2か月一覧'!AJ$1,FALSE)</f>
        <v>7939</v>
      </c>
    </row>
    <row r="382" spans="1:36">
      <c r="A382" s="1">
        <v>378</v>
      </c>
      <c r="B382" s="1">
        <f t="shared" si="13"/>
        <v>189</v>
      </c>
      <c r="C382" s="1">
        <f t="shared" si="14"/>
        <v>189</v>
      </c>
      <c r="D382" s="1">
        <f>VLOOKUP($B382,'1か月一覧'!$A:$AH,'2か月一覧'!D$1,FALSE)+VLOOKUP($C382,'1か月一覧'!$A:$AH,'2か月一覧'!D$1,FALSE)</f>
        <v>84538</v>
      </c>
      <c r="E382" s="1">
        <f>VLOOKUP($B382,'1か月一覧'!$A:$AH,'2か月一覧'!E$1,FALSE)+VLOOKUP($C382,'1か月一覧'!$A:$AH,'2か月一覧'!E$1,FALSE)</f>
        <v>84538</v>
      </c>
      <c r="F382" s="1">
        <f>VLOOKUP($B382,'1か月一覧'!$A:$AH,'2か月一覧'!F$1,FALSE)+VLOOKUP($C382,'1か月一覧'!$A:$AH,'2か月一覧'!F$1,FALSE)</f>
        <v>84538</v>
      </c>
      <c r="G382" s="1">
        <f>VLOOKUP($B382,'1か月一覧'!$A:$AH,'2か月一覧'!G$1,FALSE)+VLOOKUP($C382,'1か月一覧'!$A:$AH,'2か月一覧'!G$1,FALSE)</f>
        <v>88436</v>
      </c>
      <c r="H382" s="1">
        <f>VLOOKUP($B382,'1か月一覧'!$A:$AH,'2か月一覧'!H$1,FALSE)+VLOOKUP($C382,'1か月一覧'!$A:$AH,'2か月一覧'!H$1,FALSE)</f>
        <v>88612</v>
      </c>
      <c r="I382" s="1">
        <f>VLOOKUP($B382,'1か月一覧'!$A:$AH,'2か月一覧'!I$1,FALSE)+VLOOKUP($C382,'1か月一覧'!$A:$AH,'2か月一覧'!I$1,FALSE)</f>
        <v>89976</v>
      </c>
      <c r="J382" s="1">
        <f>VLOOKUP($B382,'1か月一覧'!$A:$AH,'2か月一覧'!J$1,FALSE)+VLOOKUP($C382,'1か月一覧'!$A:$AH,'2か月一覧'!J$1,FALSE)</f>
        <v>91010</v>
      </c>
      <c r="K382" s="1">
        <f>VLOOKUP($B382,'1か月一覧'!$A:$AH,'2か月一覧'!K$1,FALSE)+VLOOKUP($C382,'1か月一覧'!$A:$AH,'2か月一覧'!K$1,FALSE)</f>
        <v>120666</v>
      </c>
      <c r="L382" s="1">
        <f>VLOOKUP($B382,'1か月一覧'!$A:$AH,'2か月一覧'!L$1,FALSE)+VLOOKUP($C382,'1か月一覧'!$A:$AH,'2か月一覧'!L$1,FALSE)</f>
        <v>122866</v>
      </c>
      <c r="M382" s="1">
        <f>VLOOKUP($B382,'1か月一覧'!$A:$AH,'2か月一覧'!M$1,FALSE)+VLOOKUP($C382,'1か月一覧'!$A:$AH,'2か月一覧'!M$1,FALSE)</f>
        <v>286766</v>
      </c>
      <c r="N382" s="1">
        <f>VLOOKUP($B382,'1か月一覧'!$A:$AH,'2か月一覧'!N$1,FALSE)+VLOOKUP($C382,'1か月一覧'!$A:$AH,'2か月一覧'!N$1,FALSE)</f>
        <v>87594</v>
      </c>
      <c r="O382" s="1">
        <f>VLOOKUP($B382,'1か月一覧'!$A:$AH,'2か月一覧'!O$1,FALSE)+VLOOKUP($C382,'1か月一覧'!$A:$AH,'2か月一覧'!O$1,FALSE)</f>
        <v>76854</v>
      </c>
      <c r="P382" s="1">
        <f>VLOOKUP($B382,'1か月一覧'!$A:$AH,'2か月一覧'!P$1,FALSE)+VLOOKUP($C382,'1か月一覧'!$A:$AH,'2か月一覧'!P$1,FALSE)</f>
        <v>76854</v>
      </c>
      <c r="Q382" s="1">
        <f>VLOOKUP($B382,'1か月一覧'!$A:$AH,'2か月一覧'!Q$1,FALSE)+VLOOKUP($C382,'1か月一覧'!$A:$AH,'2か月一覧'!Q$1,FALSE)</f>
        <v>76854</v>
      </c>
      <c r="R382" s="1">
        <f>VLOOKUP($B382,'1か月一覧'!$A:$AH,'2か月一覧'!R$1,FALSE)+VLOOKUP($C382,'1か月一覧'!$A:$AH,'2か月一覧'!R$1,FALSE)</f>
        <v>80398</v>
      </c>
      <c r="S382" s="1">
        <f>VLOOKUP($B382,'1か月一覧'!$A:$AH,'2か月一覧'!S$1,FALSE)+VLOOKUP($C382,'1か月一覧'!$A:$AH,'2か月一覧'!S$1,FALSE)</f>
        <v>80558</v>
      </c>
      <c r="T382" s="1">
        <f>VLOOKUP($B382,'1か月一覧'!$A:$AH,'2か月一覧'!T$1,FALSE)+VLOOKUP($C382,'1か月一覧'!$A:$AH,'2か月一覧'!T$1,FALSE)</f>
        <v>81798</v>
      </c>
      <c r="U382" s="1">
        <f>VLOOKUP($B382,'1か月一覧'!$A:$AH,'2か月一覧'!U$1,FALSE)+VLOOKUP($C382,'1か月一覧'!$A:$AH,'2か月一覧'!U$1,FALSE)</f>
        <v>82738</v>
      </c>
      <c r="V382" s="1">
        <f>VLOOKUP($B382,'1か月一覧'!$A:$AH,'2か月一覧'!V$1,FALSE)+VLOOKUP($C382,'1か月一覧'!$A:$AH,'2か月一覧'!V$1,FALSE)</f>
        <v>109698</v>
      </c>
      <c r="W382" s="1">
        <f>VLOOKUP($B382,'1か月一覧'!$A:$AH,'2か月一覧'!W$1,FALSE)+VLOOKUP($C382,'1か月一覧'!$A:$AH,'2か月一覧'!W$1,FALSE)</f>
        <v>111698</v>
      </c>
      <c r="X382" s="1">
        <f>VLOOKUP($B382,'1か月一覧'!$A:$AH,'2か月一覧'!X$1,FALSE)+VLOOKUP($C382,'1か月一覧'!$A:$AH,'2か月一覧'!X$1,FALSE)</f>
        <v>260698</v>
      </c>
      <c r="Y382" s="1">
        <f>VLOOKUP($B382,'1か月一覧'!$A:$AH,'2か月一覧'!Y$1,FALSE)+VLOOKUP($C382,'1か月一覧'!$A:$AH,'2か月一覧'!Y$1,FALSE)</f>
        <v>79632</v>
      </c>
      <c r="Z382" s="1">
        <f>VLOOKUP($B382,'1か月一覧'!$A:$AH,'2か月一覧'!Z$1,FALSE)+VLOOKUP($C382,'1か月一覧'!$A:$AH,'2か月一覧'!Z$1,FALSE)</f>
        <v>7684</v>
      </c>
      <c r="AA382" s="1">
        <f>VLOOKUP($B382,'1か月一覧'!$A:$AH,'2か月一覧'!AA$1,FALSE)+VLOOKUP($C382,'1か月一覧'!$A:$AH,'2か月一覧'!AA$1,FALSE)</f>
        <v>7684</v>
      </c>
      <c r="AB382" s="1">
        <f>VLOOKUP($B382,'1か月一覧'!$A:$AH,'2か月一覧'!AB$1,FALSE)+VLOOKUP($C382,'1か月一覧'!$A:$AH,'2か月一覧'!AB$1,FALSE)</f>
        <v>7684</v>
      </c>
      <c r="AC382" s="1">
        <f>VLOOKUP($B382,'1か月一覧'!$A:$AH,'2か月一覧'!AC$1,FALSE)+VLOOKUP($C382,'1か月一覧'!$A:$AH,'2か月一覧'!AC$1,FALSE)</f>
        <v>8038</v>
      </c>
      <c r="AD382" s="1">
        <f>VLOOKUP($B382,'1か月一覧'!$A:$AH,'2か月一覧'!AD$1,FALSE)+VLOOKUP($C382,'1か月一覧'!$A:$AH,'2か月一覧'!AD$1,FALSE)</f>
        <v>8054</v>
      </c>
      <c r="AE382" s="1">
        <f>VLOOKUP($B382,'1か月一覧'!$A:$AH,'2か月一覧'!AE$1,FALSE)+VLOOKUP($C382,'1か月一覧'!$A:$AH,'2か月一覧'!AE$1,FALSE)</f>
        <v>8178</v>
      </c>
      <c r="AF382" s="1">
        <f>VLOOKUP($B382,'1か月一覧'!$A:$AH,'2か月一覧'!AF$1,FALSE)+VLOOKUP($C382,'1か月一覧'!$A:$AH,'2か月一覧'!AF$1,FALSE)</f>
        <v>8272</v>
      </c>
      <c r="AG382" s="1">
        <f>VLOOKUP($B382,'1か月一覧'!$A:$AH,'2か月一覧'!AG$1,FALSE)+VLOOKUP($C382,'1か月一覧'!$A:$AH,'2か月一覧'!AG$1,FALSE)</f>
        <v>10968</v>
      </c>
      <c r="AH382" s="1">
        <f>VLOOKUP($B382,'1か月一覧'!$A:$AH,'2か月一覧'!AH$1,FALSE)+VLOOKUP($C382,'1か月一覧'!$A:$AH,'2か月一覧'!AH$1,FALSE)</f>
        <v>11168</v>
      </c>
      <c r="AI382" s="1">
        <f>VLOOKUP($B382,'1か月一覧'!$A:$AH,'2か月一覧'!AI$1,FALSE)+VLOOKUP($C382,'1か月一覧'!$A:$AH,'2か月一覧'!AI$1,FALSE)</f>
        <v>26068</v>
      </c>
      <c r="AJ382" s="1">
        <f>VLOOKUP($B382,'1か月一覧'!$A:$AH,'2か月一覧'!AJ$1,FALSE)+VLOOKUP($C382,'1か月一覧'!$A:$AH,'2か月一覧'!AJ$1,FALSE)</f>
        <v>7962</v>
      </c>
    </row>
    <row r="383" spans="1:36">
      <c r="A383" s="1">
        <v>379</v>
      </c>
      <c r="B383" s="1">
        <f t="shared" si="13"/>
        <v>190</v>
      </c>
      <c r="C383" s="1">
        <f t="shared" si="14"/>
        <v>189</v>
      </c>
      <c r="D383" s="1">
        <f>VLOOKUP($B383,'1か月一覧'!$A:$AH,'2か月一覧'!D$1,FALSE)+VLOOKUP($C383,'1か月一覧'!$A:$AH,'2か月一覧'!D$1,FALSE)</f>
        <v>84776</v>
      </c>
      <c r="E383" s="1">
        <f>VLOOKUP($B383,'1か月一覧'!$A:$AH,'2か月一覧'!E$1,FALSE)+VLOOKUP($C383,'1か月一覧'!$A:$AH,'2か月一覧'!E$1,FALSE)</f>
        <v>84776</v>
      </c>
      <c r="F383" s="1">
        <f>VLOOKUP($B383,'1か月一覧'!$A:$AH,'2か月一覧'!F$1,FALSE)+VLOOKUP($C383,'1か月一覧'!$A:$AH,'2か月一覧'!F$1,FALSE)</f>
        <v>84776</v>
      </c>
      <c r="G383" s="1">
        <f>VLOOKUP($B383,'1か月一覧'!$A:$AH,'2か月一覧'!G$1,FALSE)+VLOOKUP($C383,'1か月一覧'!$A:$AH,'2か月一覧'!G$1,FALSE)</f>
        <v>88674</v>
      </c>
      <c r="H383" s="1">
        <f>VLOOKUP($B383,'1か月一覧'!$A:$AH,'2か月一覧'!H$1,FALSE)+VLOOKUP($C383,'1か月一覧'!$A:$AH,'2か月一覧'!H$1,FALSE)</f>
        <v>88850</v>
      </c>
      <c r="I383" s="1">
        <f>VLOOKUP($B383,'1か月一覧'!$A:$AH,'2か月一覧'!I$1,FALSE)+VLOOKUP($C383,'1か月一覧'!$A:$AH,'2か月一覧'!I$1,FALSE)</f>
        <v>90214</v>
      </c>
      <c r="J383" s="1">
        <f>VLOOKUP($B383,'1か月一覧'!$A:$AH,'2か月一覧'!J$1,FALSE)+VLOOKUP($C383,'1か月一覧'!$A:$AH,'2か月一覧'!J$1,FALSE)</f>
        <v>91248</v>
      </c>
      <c r="K383" s="1">
        <f>VLOOKUP($B383,'1か月一覧'!$A:$AH,'2か月一覧'!K$1,FALSE)+VLOOKUP($C383,'1か月一覧'!$A:$AH,'2か月一覧'!K$1,FALSE)</f>
        <v>120904</v>
      </c>
      <c r="L383" s="1">
        <f>VLOOKUP($B383,'1か月一覧'!$A:$AH,'2か月一覧'!L$1,FALSE)+VLOOKUP($C383,'1か月一覧'!$A:$AH,'2か月一覧'!L$1,FALSE)</f>
        <v>123104</v>
      </c>
      <c r="M383" s="1">
        <f>VLOOKUP($B383,'1か月一覧'!$A:$AH,'2か月一覧'!M$1,FALSE)+VLOOKUP($C383,'1か月一覧'!$A:$AH,'2か月一覧'!M$1,FALSE)</f>
        <v>287004</v>
      </c>
      <c r="N383" s="1">
        <f>VLOOKUP($B383,'1か月一覧'!$A:$AH,'2か月一覧'!N$1,FALSE)+VLOOKUP($C383,'1か月一覧'!$A:$AH,'2か月一覧'!N$1,FALSE)</f>
        <v>87849</v>
      </c>
      <c r="O383" s="1">
        <f>VLOOKUP($B383,'1か月一覧'!$A:$AH,'2か月一覧'!O$1,FALSE)+VLOOKUP($C383,'1か月一覧'!$A:$AH,'2か月一覧'!O$1,FALSE)</f>
        <v>77070</v>
      </c>
      <c r="P383" s="1">
        <f>VLOOKUP($B383,'1か月一覧'!$A:$AH,'2か月一覧'!P$1,FALSE)+VLOOKUP($C383,'1か月一覧'!$A:$AH,'2か月一覧'!P$1,FALSE)</f>
        <v>77070</v>
      </c>
      <c r="Q383" s="1">
        <f>VLOOKUP($B383,'1か月一覧'!$A:$AH,'2か月一覧'!Q$1,FALSE)+VLOOKUP($C383,'1か月一覧'!$A:$AH,'2か月一覧'!Q$1,FALSE)</f>
        <v>77070</v>
      </c>
      <c r="R383" s="1">
        <f>VLOOKUP($B383,'1か月一覧'!$A:$AH,'2か月一覧'!R$1,FALSE)+VLOOKUP($C383,'1か月一覧'!$A:$AH,'2か月一覧'!R$1,FALSE)</f>
        <v>80614</v>
      </c>
      <c r="S383" s="1">
        <f>VLOOKUP($B383,'1か月一覧'!$A:$AH,'2か月一覧'!S$1,FALSE)+VLOOKUP($C383,'1か月一覧'!$A:$AH,'2か月一覧'!S$1,FALSE)</f>
        <v>80774</v>
      </c>
      <c r="T383" s="1">
        <f>VLOOKUP($B383,'1か月一覧'!$A:$AH,'2か月一覧'!T$1,FALSE)+VLOOKUP($C383,'1か月一覧'!$A:$AH,'2か月一覧'!T$1,FALSE)</f>
        <v>82014</v>
      </c>
      <c r="U383" s="1">
        <f>VLOOKUP($B383,'1か月一覧'!$A:$AH,'2か月一覧'!U$1,FALSE)+VLOOKUP($C383,'1か月一覧'!$A:$AH,'2か月一覧'!U$1,FALSE)</f>
        <v>82954</v>
      </c>
      <c r="V383" s="1">
        <f>VLOOKUP($B383,'1か月一覧'!$A:$AH,'2か月一覧'!V$1,FALSE)+VLOOKUP($C383,'1か月一覧'!$A:$AH,'2か月一覧'!V$1,FALSE)</f>
        <v>109914</v>
      </c>
      <c r="W383" s="1">
        <f>VLOOKUP($B383,'1か月一覧'!$A:$AH,'2か月一覧'!W$1,FALSE)+VLOOKUP($C383,'1か月一覧'!$A:$AH,'2か月一覧'!W$1,FALSE)</f>
        <v>111914</v>
      </c>
      <c r="X383" s="1">
        <f>VLOOKUP($B383,'1か月一覧'!$A:$AH,'2か月一覧'!X$1,FALSE)+VLOOKUP($C383,'1か月一覧'!$A:$AH,'2か月一覧'!X$1,FALSE)</f>
        <v>260914</v>
      </c>
      <c r="Y383" s="1">
        <f>VLOOKUP($B383,'1か月一覧'!$A:$AH,'2か月一覧'!Y$1,FALSE)+VLOOKUP($C383,'1か月一覧'!$A:$AH,'2か月一覧'!Y$1,FALSE)</f>
        <v>79864</v>
      </c>
      <c r="Z383" s="1">
        <f>VLOOKUP($B383,'1か月一覧'!$A:$AH,'2か月一覧'!Z$1,FALSE)+VLOOKUP($C383,'1か月一覧'!$A:$AH,'2か月一覧'!Z$1,FALSE)</f>
        <v>7706</v>
      </c>
      <c r="AA383" s="1">
        <f>VLOOKUP($B383,'1か月一覧'!$A:$AH,'2か月一覧'!AA$1,FALSE)+VLOOKUP($C383,'1か月一覧'!$A:$AH,'2か月一覧'!AA$1,FALSE)</f>
        <v>7706</v>
      </c>
      <c r="AB383" s="1">
        <f>VLOOKUP($B383,'1か月一覧'!$A:$AH,'2か月一覧'!AB$1,FALSE)+VLOOKUP($C383,'1か月一覧'!$A:$AH,'2か月一覧'!AB$1,FALSE)</f>
        <v>7706</v>
      </c>
      <c r="AC383" s="1">
        <f>VLOOKUP($B383,'1か月一覧'!$A:$AH,'2か月一覧'!AC$1,FALSE)+VLOOKUP($C383,'1か月一覧'!$A:$AH,'2か月一覧'!AC$1,FALSE)</f>
        <v>8060</v>
      </c>
      <c r="AD383" s="1">
        <f>VLOOKUP($B383,'1か月一覧'!$A:$AH,'2か月一覧'!AD$1,FALSE)+VLOOKUP($C383,'1か月一覧'!$A:$AH,'2か月一覧'!AD$1,FALSE)</f>
        <v>8076</v>
      </c>
      <c r="AE383" s="1">
        <f>VLOOKUP($B383,'1か月一覧'!$A:$AH,'2か月一覧'!AE$1,FALSE)+VLOOKUP($C383,'1か月一覧'!$A:$AH,'2か月一覧'!AE$1,FALSE)</f>
        <v>8200</v>
      </c>
      <c r="AF383" s="1">
        <f>VLOOKUP($B383,'1か月一覧'!$A:$AH,'2か月一覧'!AF$1,FALSE)+VLOOKUP($C383,'1か月一覧'!$A:$AH,'2か月一覧'!AF$1,FALSE)</f>
        <v>8294</v>
      </c>
      <c r="AG383" s="1">
        <f>VLOOKUP($B383,'1か月一覧'!$A:$AH,'2か月一覧'!AG$1,FALSE)+VLOOKUP($C383,'1か月一覧'!$A:$AH,'2か月一覧'!AG$1,FALSE)</f>
        <v>10990</v>
      </c>
      <c r="AH383" s="1">
        <f>VLOOKUP($B383,'1か月一覧'!$A:$AH,'2か月一覧'!AH$1,FALSE)+VLOOKUP($C383,'1か月一覧'!$A:$AH,'2か月一覧'!AH$1,FALSE)</f>
        <v>11190</v>
      </c>
      <c r="AI383" s="1">
        <f>VLOOKUP($B383,'1か月一覧'!$A:$AH,'2か月一覧'!AI$1,FALSE)+VLOOKUP($C383,'1か月一覧'!$A:$AH,'2か月一覧'!AI$1,FALSE)</f>
        <v>26090</v>
      </c>
      <c r="AJ383" s="1">
        <f>VLOOKUP($B383,'1か月一覧'!$A:$AH,'2か月一覧'!AJ$1,FALSE)+VLOOKUP($C383,'1か月一覧'!$A:$AH,'2か月一覧'!AJ$1,FALSE)</f>
        <v>7985</v>
      </c>
    </row>
    <row r="384" spans="1:36">
      <c r="A384" s="1">
        <v>380</v>
      </c>
      <c r="B384" s="1">
        <f t="shared" si="13"/>
        <v>190</v>
      </c>
      <c r="C384" s="1">
        <f t="shared" si="14"/>
        <v>190</v>
      </c>
      <c r="D384" s="1">
        <f>VLOOKUP($B384,'1か月一覧'!$A:$AH,'2か月一覧'!D$1,FALSE)+VLOOKUP($C384,'1か月一覧'!$A:$AH,'2か月一覧'!D$1,FALSE)</f>
        <v>85014</v>
      </c>
      <c r="E384" s="1">
        <f>VLOOKUP($B384,'1か月一覧'!$A:$AH,'2か月一覧'!E$1,FALSE)+VLOOKUP($C384,'1か月一覧'!$A:$AH,'2か月一覧'!E$1,FALSE)</f>
        <v>85014</v>
      </c>
      <c r="F384" s="1">
        <f>VLOOKUP($B384,'1か月一覧'!$A:$AH,'2か月一覧'!F$1,FALSE)+VLOOKUP($C384,'1か月一覧'!$A:$AH,'2か月一覧'!F$1,FALSE)</f>
        <v>85014</v>
      </c>
      <c r="G384" s="1">
        <f>VLOOKUP($B384,'1か月一覧'!$A:$AH,'2か月一覧'!G$1,FALSE)+VLOOKUP($C384,'1か月一覧'!$A:$AH,'2か月一覧'!G$1,FALSE)</f>
        <v>88912</v>
      </c>
      <c r="H384" s="1">
        <f>VLOOKUP($B384,'1か月一覧'!$A:$AH,'2か月一覧'!H$1,FALSE)+VLOOKUP($C384,'1か月一覧'!$A:$AH,'2か月一覧'!H$1,FALSE)</f>
        <v>89088</v>
      </c>
      <c r="I384" s="1">
        <f>VLOOKUP($B384,'1か月一覧'!$A:$AH,'2か月一覧'!I$1,FALSE)+VLOOKUP($C384,'1か月一覧'!$A:$AH,'2か月一覧'!I$1,FALSE)</f>
        <v>90452</v>
      </c>
      <c r="J384" s="1">
        <f>VLOOKUP($B384,'1か月一覧'!$A:$AH,'2か月一覧'!J$1,FALSE)+VLOOKUP($C384,'1か月一覧'!$A:$AH,'2か月一覧'!J$1,FALSE)</f>
        <v>91486</v>
      </c>
      <c r="K384" s="1">
        <f>VLOOKUP($B384,'1か月一覧'!$A:$AH,'2か月一覧'!K$1,FALSE)+VLOOKUP($C384,'1か月一覧'!$A:$AH,'2か月一覧'!K$1,FALSE)</f>
        <v>121142</v>
      </c>
      <c r="L384" s="1">
        <f>VLOOKUP($B384,'1か月一覧'!$A:$AH,'2か月一覧'!L$1,FALSE)+VLOOKUP($C384,'1か月一覧'!$A:$AH,'2か月一覧'!L$1,FALSE)</f>
        <v>123342</v>
      </c>
      <c r="M384" s="1">
        <f>VLOOKUP($B384,'1か月一覧'!$A:$AH,'2か月一覧'!M$1,FALSE)+VLOOKUP($C384,'1か月一覧'!$A:$AH,'2か月一覧'!M$1,FALSE)</f>
        <v>287242</v>
      </c>
      <c r="N384" s="1">
        <f>VLOOKUP($B384,'1か月一覧'!$A:$AH,'2か月一覧'!N$1,FALSE)+VLOOKUP($C384,'1か月一覧'!$A:$AH,'2か月一覧'!N$1,FALSE)</f>
        <v>88104</v>
      </c>
      <c r="O384" s="1">
        <f>VLOOKUP($B384,'1か月一覧'!$A:$AH,'2か月一覧'!O$1,FALSE)+VLOOKUP($C384,'1か月一覧'!$A:$AH,'2か月一覧'!O$1,FALSE)</f>
        <v>77286</v>
      </c>
      <c r="P384" s="1">
        <f>VLOOKUP($B384,'1か月一覧'!$A:$AH,'2か月一覧'!P$1,FALSE)+VLOOKUP($C384,'1か月一覧'!$A:$AH,'2か月一覧'!P$1,FALSE)</f>
        <v>77286</v>
      </c>
      <c r="Q384" s="1">
        <f>VLOOKUP($B384,'1か月一覧'!$A:$AH,'2か月一覧'!Q$1,FALSE)+VLOOKUP($C384,'1か月一覧'!$A:$AH,'2か月一覧'!Q$1,FALSE)</f>
        <v>77286</v>
      </c>
      <c r="R384" s="1">
        <f>VLOOKUP($B384,'1か月一覧'!$A:$AH,'2か月一覧'!R$1,FALSE)+VLOOKUP($C384,'1か月一覧'!$A:$AH,'2か月一覧'!R$1,FALSE)</f>
        <v>80830</v>
      </c>
      <c r="S384" s="1">
        <f>VLOOKUP($B384,'1か月一覧'!$A:$AH,'2か月一覧'!S$1,FALSE)+VLOOKUP($C384,'1か月一覧'!$A:$AH,'2か月一覧'!S$1,FALSE)</f>
        <v>80990</v>
      </c>
      <c r="T384" s="1">
        <f>VLOOKUP($B384,'1か月一覧'!$A:$AH,'2か月一覧'!T$1,FALSE)+VLOOKUP($C384,'1か月一覧'!$A:$AH,'2か月一覧'!T$1,FALSE)</f>
        <v>82230</v>
      </c>
      <c r="U384" s="1">
        <f>VLOOKUP($B384,'1か月一覧'!$A:$AH,'2か月一覧'!U$1,FALSE)+VLOOKUP($C384,'1か月一覧'!$A:$AH,'2か月一覧'!U$1,FALSE)</f>
        <v>83170</v>
      </c>
      <c r="V384" s="1">
        <f>VLOOKUP($B384,'1か月一覧'!$A:$AH,'2か月一覧'!V$1,FALSE)+VLOOKUP($C384,'1か月一覧'!$A:$AH,'2か月一覧'!V$1,FALSE)</f>
        <v>110130</v>
      </c>
      <c r="W384" s="1">
        <f>VLOOKUP($B384,'1か月一覧'!$A:$AH,'2か月一覧'!W$1,FALSE)+VLOOKUP($C384,'1か月一覧'!$A:$AH,'2か月一覧'!W$1,FALSE)</f>
        <v>112130</v>
      </c>
      <c r="X384" s="1">
        <f>VLOOKUP($B384,'1か月一覧'!$A:$AH,'2か月一覧'!X$1,FALSE)+VLOOKUP($C384,'1か月一覧'!$A:$AH,'2か月一覧'!X$1,FALSE)</f>
        <v>261130</v>
      </c>
      <c r="Y384" s="1">
        <f>VLOOKUP($B384,'1か月一覧'!$A:$AH,'2か月一覧'!Y$1,FALSE)+VLOOKUP($C384,'1か月一覧'!$A:$AH,'2か月一覧'!Y$1,FALSE)</f>
        <v>80096</v>
      </c>
      <c r="Z384" s="1">
        <f>VLOOKUP($B384,'1か月一覧'!$A:$AH,'2か月一覧'!Z$1,FALSE)+VLOOKUP($C384,'1か月一覧'!$A:$AH,'2か月一覧'!Z$1,FALSE)</f>
        <v>7728</v>
      </c>
      <c r="AA384" s="1">
        <f>VLOOKUP($B384,'1か月一覧'!$A:$AH,'2か月一覧'!AA$1,FALSE)+VLOOKUP($C384,'1か月一覧'!$A:$AH,'2か月一覧'!AA$1,FALSE)</f>
        <v>7728</v>
      </c>
      <c r="AB384" s="1">
        <f>VLOOKUP($B384,'1か月一覧'!$A:$AH,'2か月一覧'!AB$1,FALSE)+VLOOKUP($C384,'1か月一覧'!$A:$AH,'2か月一覧'!AB$1,FALSE)</f>
        <v>7728</v>
      </c>
      <c r="AC384" s="1">
        <f>VLOOKUP($B384,'1か月一覧'!$A:$AH,'2か月一覧'!AC$1,FALSE)+VLOOKUP($C384,'1か月一覧'!$A:$AH,'2か月一覧'!AC$1,FALSE)</f>
        <v>8082</v>
      </c>
      <c r="AD384" s="1">
        <f>VLOOKUP($B384,'1か月一覧'!$A:$AH,'2か月一覧'!AD$1,FALSE)+VLOOKUP($C384,'1か月一覧'!$A:$AH,'2か月一覧'!AD$1,FALSE)</f>
        <v>8098</v>
      </c>
      <c r="AE384" s="1">
        <f>VLOOKUP($B384,'1か月一覧'!$A:$AH,'2か月一覧'!AE$1,FALSE)+VLOOKUP($C384,'1か月一覧'!$A:$AH,'2か月一覧'!AE$1,FALSE)</f>
        <v>8222</v>
      </c>
      <c r="AF384" s="1">
        <f>VLOOKUP($B384,'1か月一覧'!$A:$AH,'2か月一覧'!AF$1,FALSE)+VLOOKUP($C384,'1か月一覧'!$A:$AH,'2か月一覧'!AF$1,FALSE)</f>
        <v>8316</v>
      </c>
      <c r="AG384" s="1">
        <f>VLOOKUP($B384,'1か月一覧'!$A:$AH,'2か月一覧'!AG$1,FALSE)+VLOOKUP($C384,'1か月一覧'!$A:$AH,'2か月一覧'!AG$1,FALSE)</f>
        <v>11012</v>
      </c>
      <c r="AH384" s="1">
        <f>VLOOKUP($B384,'1か月一覧'!$A:$AH,'2か月一覧'!AH$1,FALSE)+VLOOKUP($C384,'1か月一覧'!$A:$AH,'2か月一覧'!AH$1,FALSE)</f>
        <v>11212</v>
      </c>
      <c r="AI384" s="1">
        <f>VLOOKUP($B384,'1か月一覧'!$A:$AH,'2か月一覧'!AI$1,FALSE)+VLOOKUP($C384,'1か月一覧'!$A:$AH,'2か月一覧'!AI$1,FALSE)</f>
        <v>26112</v>
      </c>
      <c r="AJ384" s="1">
        <f>VLOOKUP($B384,'1か月一覧'!$A:$AH,'2か月一覧'!AJ$1,FALSE)+VLOOKUP($C384,'1か月一覧'!$A:$AH,'2か月一覧'!AJ$1,FALSE)</f>
        <v>8008</v>
      </c>
    </row>
    <row r="385" spans="1:36">
      <c r="A385" s="1">
        <v>381</v>
      </c>
      <c r="B385" s="1">
        <f t="shared" si="13"/>
        <v>191</v>
      </c>
      <c r="C385" s="1">
        <f t="shared" si="14"/>
        <v>190</v>
      </c>
      <c r="D385" s="1">
        <f>VLOOKUP($B385,'1か月一覧'!$A:$AH,'2か月一覧'!D$1,FALSE)+VLOOKUP($C385,'1か月一覧'!$A:$AH,'2か月一覧'!D$1,FALSE)</f>
        <v>85251</v>
      </c>
      <c r="E385" s="1">
        <f>VLOOKUP($B385,'1か月一覧'!$A:$AH,'2か月一覧'!E$1,FALSE)+VLOOKUP($C385,'1か月一覧'!$A:$AH,'2か月一覧'!E$1,FALSE)</f>
        <v>85251</v>
      </c>
      <c r="F385" s="1">
        <f>VLOOKUP($B385,'1か月一覧'!$A:$AH,'2か月一覧'!F$1,FALSE)+VLOOKUP($C385,'1か月一覧'!$A:$AH,'2か月一覧'!F$1,FALSE)</f>
        <v>85251</v>
      </c>
      <c r="G385" s="1">
        <f>VLOOKUP($B385,'1か月一覧'!$A:$AH,'2か月一覧'!G$1,FALSE)+VLOOKUP($C385,'1か月一覧'!$A:$AH,'2か月一覧'!G$1,FALSE)</f>
        <v>89150</v>
      </c>
      <c r="H385" s="1">
        <f>VLOOKUP($B385,'1か月一覧'!$A:$AH,'2か月一覧'!H$1,FALSE)+VLOOKUP($C385,'1か月一覧'!$A:$AH,'2か月一覧'!H$1,FALSE)</f>
        <v>89326</v>
      </c>
      <c r="I385" s="1">
        <f>VLOOKUP($B385,'1か月一覧'!$A:$AH,'2か月一覧'!I$1,FALSE)+VLOOKUP($C385,'1か月一覧'!$A:$AH,'2か月一覧'!I$1,FALSE)</f>
        <v>90690</v>
      </c>
      <c r="J385" s="1">
        <f>VLOOKUP($B385,'1か月一覧'!$A:$AH,'2か月一覧'!J$1,FALSE)+VLOOKUP($C385,'1か月一覧'!$A:$AH,'2か月一覧'!J$1,FALSE)</f>
        <v>91724</v>
      </c>
      <c r="K385" s="1">
        <f>VLOOKUP($B385,'1か月一覧'!$A:$AH,'2か月一覧'!K$1,FALSE)+VLOOKUP($C385,'1か月一覧'!$A:$AH,'2か月一覧'!K$1,FALSE)</f>
        <v>121380</v>
      </c>
      <c r="L385" s="1">
        <f>VLOOKUP($B385,'1か月一覧'!$A:$AH,'2か月一覧'!L$1,FALSE)+VLOOKUP($C385,'1か月一覧'!$A:$AH,'2か月一覧'!L$1,FALSE)</f>
        <v>123580</v>
      </c>
      <c r="M385" s="1">
        <f>VLOOKUP($B385,'1か月一覧'!$A:$AH,'2か月一覧'!M$1,FALSE)+VLOOKUP($C385,'1か月一覧'!$A:$AH,'2か月一覧'!M$1,FALSE)</f>
        <v>287480</v>
      </c>
      <c r="N385" s="1">
        <f>VLOOKUP($B385,'1か月一覧'!$A:$AH,'2か月一覧'!N$1,FALSE)+VLOOKUP($C385,'1か月一覧'!$A:$AH,'2か月一覧'!N$1,FALSE)</f>
        <v>88360</v>
      </c>
      <c r="O385" s="1">
        <f>VLOOKUP($B385,'1か月一覧'!$A:$AH,'2か月一覧'!O$1,FALSE)+VLOOKUP($C385,'1か月一覧'!$A:$AH,'2か月一覧'!O$1,FALSE)</f>
        <v>77502</v>
      </c>
      <c r="P385" s="1">
        <f>VLOOKUP($B385,'1か月一覧'!$A:$AH,'2か月一覧'!P$1,FALSE)+VLOOKUP($C385,'1か月一覧'!$A:$AH,'2か月一覧'!P$1,FALSE)</f>
        <v>77502</v>
      </c>
      <c r="Q385" s="1">
        <f>VLOOKUP($B385,'1か月一覧'!$A:$AH,'2か月一覧'!Q$1,FALSE)+VLOOKUP($C385,'1か月一覧'!$A:$AH,'2か月一覧'!Q$1,FALSE)</f>
        <v>77502</v>
      </c>
      <c r="R385" s="1">
        <f>VLOOKUP($B385,'1か月一覧'!$A:$AH,'2か月一覧'!R$1,FALSE)+VLOOKUP($C385,'1か月一覧'!$A:$AH,'2か月一覧'!R$1,FALSE)</f>
        <v>81046</v>
      </c>
      <c r="S385" s="1">
        <f>VLOOKUP($B385,'1か月一覧'!$A:$AH,'2か月一覧'!S$1,FALSE)+VLOOKUP($C385,'1か月一覧'!$A:$AH,'2か月一覧'!S$1,FALSE)</f>
        <v>81206</v>
      </c>
      <c r="T385" s="1">
        <f>VLOOKUP($B385,'1か月一覧'!$A:$AH,'2か月一覧'!T$1,FALSE)+VLOOKUP($C385,'1か月一覧'!$A:$AH,'2か月一覧'!T$1,FALSE)</f>
        <v>82446</v>
      </c>
      <c r="U385" s="1">
        <f>VLOOKUP($B385,'1か月一覧'!$A:$AH,'2か月一覧'!U$1,FALSE)+VLOOKUP($C385,'1か月一覧'!$A:$AH,'2か月一覧'!U$1,FALSE)</f>
        <v>83386</v>
      </c>
      <c r="V385" s="1">
        <f>VLOOKUP($B385,'1か月一覧'!$A:$AH,'2か月一覧'!V$1,FALSE)+VLOOKUP($C385,'1か月一覧'!$A:$AH,'2か月一覧'!V$1,FALSE)</f>
        <v>110346</v>
      </c>
      <c r="W385" s="1">
        <f>VLOOKUP($B385,'1か月一覧'!$A:$AH,'2か月一覧'!W$1,FALSE)+VLOOKUP($C385,'1か月一覧'!$A:$AH,'2か月一覧'!W$1,FALSE)</f>
        <v>112346</v>
      </c>
      <c r="X385" s="1">
        <f>VLOOKUP($B385,'1か月一覧'!$A:$AH,'2か月一覧'!X$1,FALSE)+VLOOKUP($C385,'1か月一覧'!$A:$AH,'2か月一覧'!X$1,FALSE)</f>
        <v>261346</v>
      </c>
      <c r="Y385" s="1">
        <f>VLOOKUP($B385,'1か月一覧'!$A:$AH,'2か月一覧'!Y$1,FALSE)+VLOOKUP($C385,'1か月一覧'!$A:$AH,'2か月一覧'!Y$1,FALSE)</f>
        <v>80328</v>
      </c>
      <c r="Z385" s="1">
        <f>VLOOKUP($B385,'1か月一覧'!$A:$AH,'2か月一覧'!Z$1,FALSE)+VLOOKUP($C385,'1か月一覧'!$A:$AH,'2か月一覧'!Z$1,FALSE)</f>
        <v>7749</v>
      </c>
      <c r="AA385" s="1">
        <f>VLOOKUP($B385,'1か月一覧'!$A:$AH,'2か月一覧'!AA$1,FALSE)+VLOOKUP($C385,'1か月一覧'!$A:$AH,'2か月一覧'!AA$1,FALSE)</f>
        <v>7749</v>
      </c>
      <c r="AB385" s="1">
        <f>VLOOKUP($B385,'1か月一覧'!$A:$AH,'2か月一覧'!AB$1,FALSE)+VLOOKUP($C385,'1か月一覧'!$A:$AH,'2か月一覧'!AB$1,FALSE)</f>
        <v>7749</v>
      </c>
      <c r="AC385" s="1">
        <f>VLOOKUP($B385,'1か月一覧'!$A:$AH,'2か月一覧'!AC$1,FALSE)+VLOOKUP($C385,'1か月一覧'!$A:$AH,'2か月一覧'!AC$1,FALSE)</f>
        <v>8104</v>
      </c>
      <c r="AD385" s="1">
        <f>VLOOKUP($B385,'1か月一覧'!$A:$AH,'2か月一覧'!AD$1,FALSE)+VLOOKUP($C385,'1か月一覧'!$A:$AH,'2か月一覧'!AD$1,FALSE)</f>
        <v>8120</v>
      </c>
      <c r="AE385" s="1">
        <f>VLOOKUP($B385,'1か月一覧'!$A:$AH,'2か月一覧'!AE$1,FALSE)+VLOOKUP($C385,'1か月一覧'!$A:$AH,'2か月一覧'!AE$1,FALSE)</f>
        <v>8244</v>
      </c>
      <c r="AF385" s="1">
        <f>VLOOKUP($B385,'1か月一覧'!$A:$AH,'2か月一覧'!AF$1,FALSE)+VLOOKUP($C385,'1か月一覧'!$A:$AH,'2か月一覧'!AF$1,FALSE)</f>
        <v>8338</v>
      </c>
      <c r="AG385" s="1">
        <f>VLOOKUP($B385,'1か月一覧'!$A:$AH,'2か月一覧'!AG$1,FALSE)+VLOOKUP($C385,'1か月一覧'!$A:$AH,'2か月一覧'!AG$1,FALSE)</f>
        <v>11034</v>
      </c>
      <c r="AH385" s="1">
        <f>VLOOKUP($B385,'1か月一覧'!$A:$AH,'2か月一覧'!AH$1,FALSE)+VLOOKUP($C385,'1か月一覧'!$A:$AH,'2か月一覧'!AH$1,FALSE)</f>
        <v>11234</v>
      </c>
      <c r="AI385" s="1">
        <f>VLOOKUP($B385,'1か月一覧'!$A:$AH,'2か月一覧'!AI$1,FALSE)+VLOOKUP($C385,'1か月一覧'!$A:$AH,'2か月一覧'!AI$1,FALSE)</f>
        <v>26134</v>
      </c>
      <c r="AJ385" s="1">
        <f>VLOOKUP($B385,'1か月一覧'!$A:$AH,'2か月一覧'!AJ$1,FALSE)+VLOOKUP($C385,'1か月一覧'!$A:$AH,'2か月一覧'!AJ$1,FALSE)</f>
        <v>8032</v>
      </c>
    </row>
    <row r="386" spans="1:36">
      <c r="A386" s="1">
        <v>382</v>
      </c>
      <c r="B386" s="1">
        <f t="shared" si="13"/>
        <v>191</v>
      </c>
      <c r="C386" s="1">
        <f t="shared" si="14"/>
        <v>191</v>
      </c>
      <c r="D386" s="1">
        <f>VLOOKUP($B386,'1か月一覧'!$A:$AH,'2か月一覧'!D$1,FALSE)+VLOOKUP($C386,'1か月一覧'!$A:$AH,'2か月一覧'!D$1,FALSE)</f>
        <v>85488</v>
      </c>
      <c r="E386" s="1">
        <f>VLOOKUP($B386,'1か月一覧'!$A:$AH,'2か月一覧'!E$1,FALSE)+VLOOKUP($C386,'1か月一覧'!$A:$AH,'2か月一覧'!E$1,FALSE)</f>
        <v>85488</v>
      </c>
      <c r="F386" s="1">
        <f>VLOOKUP($B386,'1か月一覧'!$A:$AH,'2か月一覧'!F$1,FALSE)+VLOOKUP($C386,'1か月一覧'!$A:$AH,'2か月一覧'!F$1,FALSE)</f>
        <v>85488</v>
      </c>
      <c r="G386" s="1">
        <f>VLOOKUP($B386,'1か月一覧'!$A:$AH,'2か月一覧'!G$1,FALSE)+VLOOKUP($C386,'1か月一覧'!$A:$AH,'2か月一覧'!G$1,FALSE)</f>
        <v>89388</v>
      </c>
      <c r="H386" s="1">
        <f>VLOOKUP($B386,'1か月一覧'!$A:$AH,'2か月一覧'!H$1,FALSE)+VLOOKUP($C386,'1か月一覧'!$A:$AH,'2か月一覧'!H$1,FALSE)</f>
        <v>89564</v>
      </c>
      <c r="I386" s="1">
        <f>VLOOKUP($B386,'1か月一覧'!$A:$AH,'2か月一覧'!I$1,FALSE)+VLOOKUP($C386,'1か月一覧'!$A:$AH,'2か月一覧'!I$1,FALSE)</f>
        <v>90928</v>
      </c>
      <c r="J386" s="1">
        <f>VLOOKUP($B386,'1か月一覧'!$A:$AH,'2か月一覧'!J$1,FALSE)+VLOOKUP($C386,'1か月一覧'!$A:$AH,'2か月一覧'!J$1,FALSE)</f>
        <v>91962</v>
      </c>
      <c r="K386" s="1">
        <f>VLOOKUP($B386,'1か月一覧'!$A:$AH,'2か月一覧'!K$1,FALSE)+VLOOKUP($C386,'1か月一覧'!$A:$AH,'2か月一覧'!K$1,FALSE)</f>
        <v>121618</v>
      </c>
      <c r="L386" s="1">
        <f>VLOOKUP($B386,'1か月一覧'!$A:$AH,'2か月一覧'!L$1,FALSE)+VLOOKUP($C386,'1か月一覧'!$A:$AH,'2か月一覧'!L$1,FALSE)</f>
        <v>123818</v>
      </c>
      <c r="M386" s="1">
        <f>VLOOKUP($B386,'1か月一覧'!$A:$AH,'2か月一覧'!M$1,FALSE)+VLOOKUP($C386,'1か月一覧'!$A:$AH,'2か月一覧'!M$1,FALSE)</f>
        <v>287718</v>
      </c>
      <c r="N386" s="1">
        <f>VLOOKUP($B386,'1か月一覧'!$A:$AH,'2か月一覧'!N$1,FALSE)+VLOOKUP($C386,'1か月一覧'!$A:$AH,'2か月一覧'!N$1,FALSE)</f>
        <v>88616</v>
      </c>
      <c r="O386" s="1">
        <f>VLOOKUP($B386,'1か月一覧'!$A:$AH,'2か月一覧'!O$1,FALSE)+VLOOKUP($C386,'1か月一覧'!$A:$AH,'2か月一覧'!O$1,FALSE)</f>
        <v>77718</v>
      </c>
      <c r="P386" s="1">
        <f>VLOOKUP($B386,'1か月一覧'!$A:$AH,'2か月一覧'!P$1,FALSE)+VLOOKUP($C386,'1か月一覧'!$A:$AH,'2か月一覧'!P$1,FALSE)</f>
        <v>77718</v>
      </c>
      <c r="Q386" s="1">
        <f>VLOOKUP($B386,'1か月一覧'!$A:$AH,'2か月一覧'!Q$1,FALSE)+VLOOKUP($C386,'1か月一覧'!$A:$AH,'2か月一覧'!Q$1,FALSE)</f>
        <v>77718</v>
      </c>
      <c r="R386" s="1">
        <f>VLOOKUP($B386,'1か月一覧'!$A:$AH,'2か月一覧'!R$1,FALSE)+VLOOKUP($C386,'1か月一覧'!$A:$AH,'2か月一覧'!R$1,FALSE)</f>
        <v>81262</v>
      </c>
      <c r="S386" s="1">
        <f>VLOOKUP($B386,'1か月一覧'!$A:$AH,'2か月一覧'!S$1,FALSE)+VLOOKUP($C386,'1か月一覧'!$A:$AH,'2か月一覧'!S$1,FALSE)</f>
        <v>81422</v>
      </c>
      <c r="T386" s="1">
        <f>VLOOKUP($B386,'1か月一覧'!$A:$AH,'2か月一覧'!T$1,FALSE)+VLOOKUP($C386,'1か月一覧'!$A:$AH,'2か月一覧'!T$1,FALSE)</f>
        <v>82662</v>
      </c>
      <c r="U386" s="1">
        <f>VLOOKUP($B386,'1か月一覧'!$A:$AH,'2か月一覧'!U$1,FALSE)+VLOOKUP($C386,'1か月一覧'!$A:$AH,'2か月一覧'!U$1,FALSE)</f>
        <v>83602</v>
      </c>
      <c r="V386" s="1">
        <f>VLOOKUP($B386,'1か月一覧'!$A:$AH,'2か月一覧'!V$1,FALSE)+VLOOKUP($C386,'1か月一覧'!$A:$AH,'2か月一覧'!V$1,FALSE)</f>
        <v>110562</v>
      </c>
      <c r="W386" s="1">
        <f>VLOOKUP($B386,'1か月一覧'!$A:$AH,'2か月一覧'!W$1,FALSE)+VLOOKUP($C386,'1か月一覧'!$A:$AH,'2か月一覧'!W$1,FALSE)</f>
        <v>112562</v>
      </c>
      <c r="X386" s="1">
        <f>VLOOKUP($B386,'1か月一覧'!$A:$AH,'2か月一覧'!X$1,FALSE)+VLOOKUP($C386,'1か月一覧'!$A:$AH,'2か月一覧'!X$1,FALSE)</f>
        <v>261562</v>
      </c>
      <c r="Y386" s="1">
        <f>VLOOKUP($B386,'1か月一覧'!$A:$AH,'2か月一覧'!Y$1,FALSE)+VLOOKUP($C386,'1か月一覧'!$A:$AH,'2か月一覧'!Y$1,FALSE)</f>
        <v>80560</v>
      </c>
      <c r="Z386" s="1">
        <f>VLOOKUP($B386,'1か月一覧'!$A:$AH,'2か月一覧'!Z$1,FALSE)+VLOOKUP($C386,'1か月一覧'!$A:$AH,'2か月一覧'!Z$1,FALSE)</f>
        <v>7770</v>
      </c>
      <c r="AA386" s="1">
        <f>VLOOKUP($B386,'1か月一覧'!$A:$AH,'2か月一覧'!AA$1,FALSE)+VLOOKUP($C386,'1か月一覧'!$A:$AH,'2か月一覧'!AA$1,FALSE)</f>
        <v>7770</v>
      </c>
      <c r="AB386" s="1">
        <f>VLOOKUP($B386,'1か月一覧'!$A:$AH,'2か月一覧'!AB$1,FALSE)+VLOOKUP($C386,'1か月一覧'!$A:$AH,'2か月一覧'!AB$1,FALSE)</f>
        <v>7770</v>
      </c>
      <c r="AC386" s="1">
        <f>VLOOKUP($B386,'1か月一覧'!$A:$AH,'2か月一覧'!AC$1,FALSE)+VLOOKUP($C386,'1か月一覧'!$A:$AH,'2か月一覧'!AC$1,FALSE)</f>
        <v>8126</v>
      </c>
      <c r="AD386" s="1">
        <f>VLOOKUP($B386,'1か月一覧'!$A:$AH,'2か月一覧'!AD$1,FALSE)+VLOOKUP($C386,'1か月一覧'!$A:$AH,'2か月一覧'!AD$1,FALSE)</f>
        <v>8142</v>
      </c>
      <c r="AE386" s="1">
        <f>VLOOKUP($B386,'1か月一覧'!$A:$AH,'2か月一覧'!AE$1,FALSE)+VLOOKUP($C386,'1か月一覧'!$A:$AH,'2か月一覧'!AE$1,FALSE)</f>
        <v>8266</v>
      </c>
      <c r="AF386" s="1">
        <f>VLOOKUP($B386,'1か月一覧'!$A:$AH,'2か月一覧'!AF$1,FALSE)+VLOOKUP($C386,'1か月一覧'!$A:$AH,'2か月一覧'!AF$1,FALSE)</f>
        <v>8360</v>
      </c>
      <c r="AG386" s="1">
        <f>VLOOKUP($B386,'1か月一覧'!$A:$AH,'2か月一覧'!AG$1,FALSE)+VLOOKUP($C386,'1か月一覧'!$A:$AH,'2か月一覧'!AG$1,FALSE)</f>
        <v>11056</v>
      </c>
      <c r="AH386" s="1">
        <f>VLOOKUP($B386,'1か月一覧'!$A:$AH,'2か月一覧'!AH$1,FALSE)+VLOOKUP($C386,'1か月一覧'!$A:$AH,'2か月一覧'!AH$1,FALSE)</f>
        <v>11256</v>
      </c>
      <c r="AI386" s="1">
        <f>VLOOKUP($B386,'1か月一覧'!$A:$AH,'2か月一覧'!AI$1,FALSE)+VLOOKUP($C386,'1か月一覧'!$A:$AH,'2か月一覧'!AI$1,FALSE)</f>
        <v>26156</v>
      </c>
      <c r="AJ386" s="1">
        <f>VLOOKUP($B386,'1か月一覧'!$A:$AH,'2か月一覧'!AJ$1,FALSE)+VLOOKUP($C386,'1か月一覧'!$A:$AH,'2か月一覧'!AJ$1,FALSE)</f>
        <v>8056</v>
      </c>
    </row>
    <row r="387" spans="1:36">
      <c r="A387" s="1">
        <v>383</v>
      </c>
      <c r="B387" s="1">
        <f t="shared" si="13"/>
        <v>192</v>
      </c>
      <c r="C387" s="1">
        <f t="shared" si="14"/>
        <v>191</v>
      </c>
      <c r="D387" s="1">
        <f>VLOOKUP($B387,'1か月一覧'!$A:$AH,'2か月一覧'!D$1,FALSE)+VLOOKUP($C387,'1か月一覧'!$A:$AH,'2か月一覧'!D$1,FALSE)</f>
        <v>85726</v>
      </c>
      <c r="E387" s="1">
        <f>VLOOKUP($B387,'1か月一覧'!$A:$AH,'2か月一覧'!E$1,FALSE)+VLOOKUP($C387,'1か月一覧'!$A:$AH,'2か月一覧'!E$1,FALSE)</f>
        <v>85726</v>
      </c>
      <c r="F387" s="1">
        <f>VLOOKUP($B387,'1か月一覧'!$A:$AH,'2か月一覧'!F$1,FALSE)+VLOOKUP($C387,'1か月一覧'!$A:$AH,'2か月一覧'!F$1,FALSE)</f>
        <v>85726</v>
      </c>
      <c r="G387" s="1">
        <f>VLOOKUP($B387,'1か月一覧'!$A:$AH,'2か月一覧'!G$1,FALSE)+VLOOKUP($C387,'1か月一覧'!$A:$AH,'2か月一覧'!G$1,FALSE)</f>
        <v>89625</v>
      </c>
      <c r="H387" s="1">
        <f>VLOOKUP($B387,'1か月一覧'!$A:$AH,'2か月一覧'!H$1,FALSE)+VLOOKUP($C387,'1か月一覧'!$A:$AH,'2か月一覧'!H$1,FALSE)</f>
        <v>89801</v>
      </c>
      <c r="I387" s="1">
        <f>VLOOKUP($B387,'1か月一覧'!$A:$AH,'2か月一覧'!I$1,FALSE)+VLOOKUP($C387,'1か月一覧'!$A:$AH,'2か月一覧'!I$1,FALSE)</f>
        <v>91165</v>
      </c>
      <c r="J387" s="1">
        <f>VLOOKUP($B387,'1か月一覧'!$A:$AH,'2か月一覧'!J$1,FALSE)+VLOOKUP($C387,'1か月一覧'!$A:$AH,'2か月一覧'!J$1,FALSE)</f>
        <v>92199</v>
      </c>
      <c r="K387" s="1">
        <f>VLOOKUP($B387,'1か月一覧'!$A:$AH,'2か月一覧'!K$1,FALSE)+VLOOKUP($C387,'1か月一覧'!$A:$AH,'2か月一覧'!K$1,FALSE)</f>
        <v>121855</v>
      </c>
      <c r="L387" s="1">
        <f>VLOOKUP($B387,'1か月一覧'!$A:$AH,'2か月一覧'!L$1,FALSE)+VLOOKUP($C387,'1か月一覧'!$A:$AH,'2か月一覧'!L$1,FALSE)</f>
        <v>124055</v>
      </c>
      <c r="M387" s="1">
        <f>VLOOKUP($B387,'1か月一覧'!$A:$AH,'2か月一覧'!M$1,FALSE)+VLOOKUP($C387,'1か月一覧'!$A:$AH,'2か月一覧'!M$1,FALSE)</f>
        <v>287955</v>
      </c>
      <c r="N387" s="1">
        <f>VLOOKUP($B387,'1か月一覧'!$A:$AH,'2か月一覧'!N$1,FALSE)+VLOOKUP($C387,'1か月一覧'!$A:$AH,'2か月一覧'!N$1,FALSE)</f>
        <v>88871</v>
      </c>
      <c r="O387" s="1">
        <f>VLOOKUP($B387,'1か月一覧'!$A:$AH,'2か月一覧'!O$1,FALSE)+VLOOKUP($C387,'1か月一覧'!$A:$AH,'2か月一覧'!O$1,FALSE)</f>
        <v>77934</v>
      </c>
      <c r="P387" s="1">
        <f>VLOOKUP($B387,'1か月一覧'!$A:$AH,'2か月一覧'!P$1,FALSE)+VLOOKUP($C387,'1か月一覧'!$A:$AH,'2か月一覧'!P$1,FALSE)</f>
        <v>77934</v>
      </c>
      <c r="Q387" s="1">
        <f>VLOOKUP($B387,'1か月一覧'!$A:$AH,'2か月一覧'!Q$1,FALSE)+VLOOKUP($C387,'1か月一覧'!$A:$AH,'2か月一覧'!Q$1,FALSE)</f>
        <v>77934</v>
      </c>
      <c r="R387" s="1">
        <f>VLOOKUP($B387,'1か月一覧'!$A:$AH,'2か月一覧'!R$1,FALSE)+VLOOKUP($C387,'1か月一覧'!$A:$AH,'2か月一覧'!R$1,FALSE)</f>
        <v>81478</v>
      </c>
      <c r="S387" s="1">
        <f>VLOOKUP($B387,'1か月一覧'!$A:$AH,'2か月一覧'!S$1,FALSE)+VLOOKUP($C387,'1か月一覧'!$A:$AH,'2か月一覧'!S$1,FALSE)</f>
        <v>81638</v>
      </c>
      <c r="T387" s="1">
        <f>VLOOKUP($B387,'1か月一覧'!$A:$AH,'2か月一覧'!T$1,FALSE)+VLOOKUP($C387,'1か月一覧'!$A:$AH,'2か月一覧'!T$1,FALSE)</f>
        <v>82878</v>
      </c>
      <c r="U387" s="1">
        <f>VLOOKUP($B387,'1か月一覧'!$A:$AH,'2か月一覧'!U$1,FALSE)+VLOOKUP($C387,'1か月一覧'!$A:$AH,'2か月一覧'!U$1,FALSE)</f>
        <v>83818</v>
      </c>
      <c r="V387" s="1">
        <f>VLOOKUP($B387,'1か月一覧'!$A:$AH,'2か月一覧'!V$1,FALSE)+VLOOKUP($C387,'1か月一覧'!$A:$AH,'2か月一覧'!V$1,FALSE)</f>
        <v>110778</v>
      </c>
      <c r="W387" s="1">
        <f>VLOOKUP($B387,'1か月一覧'!$A:$AH,'2か月一覧'!W$1,FALSE)+VLOOKUP($C387,'1か月一覧'!$A:$AH,'2か月一覧'!W$1,FALSE)</f>
        <v>112778</v>
      </c>
      <c r="X387" s="1">
        <f>VLOOKUP($B387,'1か月一覧'!$A:$AH,'2か月一覧'!X$1,FALSE)+VLOOKUP($C387,'1か月一覧'!$A:$AH,'2か月一覧'!X$1,FALSE)</f>
        <v>261778</v>
      </c>
      <c r="Y387" s="1">
        <f>VLOOKUP($B387,'1か月一覧'!$A:$AH,'2か月一覧'!Y$1,FALSE)+VLOOKUP($C387,'1か月一覧'!$A:$AH,'2か月一覧'!Y$1,FALSE)</f>
        <v>80792</v>
      </c>
      <c r="Z387" s="1">
        <f>VLOOKUP($B387,'1か月一覧'!$A:$AH,'2か月一覧'!Z$1,FALSE)+VLOOKUP($C387,'1か月一覧'!$A:$AH,'2か月一覧'!Z$1,FALSE)</f>
        <v>7792</v>
      </c>
      <c r="AA387" s="1">
        <f>VLOOKUP($B387,'1か月一覧'!$A:$AH,'2か月一覧'!AA$1,FALSE)+VLOOKUP($C387,'1か月一覧'!$A:$AH,'2か月一覧'!AA$1,FALSE)</f>
        <v>7792</v>
      </c>
      <c r="AB387" s="1">
        <f>VLOOKUP($B387,'1か月一覧'!$A:$AH,'2か月一覧'!AB$1,FALSE)+VLOOKUP($C387,'1か月一覧'!$A:$AH,'2か月一覧'!AB$1,FALSE)</f>
        <v>7792</v>
      </c>
      <c r="AC387" s="1">
        <f>VLOOKUP($B387,'1か月一覧'!$A:$AH,'2か月一覧'!AC$1,FALSE)+VLOOKUP($C387,'1か月一覧'!$A:$AH,'2か月一覧'!AC$1,FALSE)</f>
        <v>8147</v>
      </c>
      <c r="AD387" s="1">
        <f>VLOOKUP($B387,'1か月一覧'!$A:$AH,'2か月一覧'!AD$1,FALSE)+VLOOKUP($C387,'1か月一覧'!$A:$AH,'2か月一覧'!AD$1,FALSE)</f>
        <v>8163</v>
      </c>
      <c r="AE387" s="1">
        <f>VLOOKUP($B387,'1か月一覧'!$A:$AH,'2か月一覧'!AE$1,FALSE)+VLOOKUP($C387,'1か月一覧'!$A:$AH,'2か月一覧'!AE$1,FALSE)</f>
        <v>8287</v>
      </c>
      <c r="AF387" s="1">
        <f>VLOOKUP($B387,'1か月一覧'!$A:$AH,'2か月一覧'!AF$1,FALSE)+VLOOKUP($C387,'1か月一覧'!$A:$AH,'2か月一覧'!AF$1,FALSE)</f>
        <v>8381</v>
      </c>
      <c r="AG387" s="1">
        <f>VLOOKUP($B387,'1か月一覧'!$A:$AH,'2か月一覧'!AG$1,FALSE)+VLOOKUP($C387,'1か月一覧'!$A:$AH,'2か月一覧'!AG$1,FALSE)</f>
        <v>11077</v>
      </c>
      <c r="AH387" s="1">
        <f>VLOOKUP($B387,'1か月一覧'!$A:$AH,'2か月一覧'!AH$1,FALSE)+VLOOKUP($C387,'1か月一覧'!$A:$AH,'2か月一覧'!AH$1,FALSE)</f>
        <v>11277</v>
      </c>
      <c r="AI387" s="1">
        <f>VLOOKUP($B387,'1か月一覧'!$A:$AH,'2か月一覧'!AI$1,FALSE)+VLOOKUP($C387,'1か月一覧'!$A:$AH,'2か月一覧'!AI$1,FALSE)</f>
        <v>26177</v>
      </c>
      <c r="AJ387" s="1">
        <f>VLOOKUP($B387,'1か月一覧'!$A:$AH,'2か月一覧'!AJ$1,FALSE)+VLOOKUP($C387,'1か月一覧'!$A:$AH,'2か月一覧'!AJ$1,FALSE)</f>
        <v>8079</v>
      </c>
    </row>
    <row r="388" spans="1:36">
      <c r="A388" s="1">
        <v>384</v>
      </c>
      <c r="B388" s="1">
        <f t="shared" si="13"/>
        <v>192</v>
      </c>
      <c r="C388" s="1">
        <f t="shared" si="14"/>
        <v>192</v>
      </c>
      <c r="D388" s="1">
        <f>VLOOKUP($B388,'1か月一覧'!$A:$AH,'2か月一覧'!D$1,FALSE)+VLOOKUP($C388,'1か月一覧'!$A:$AH,'2か月一覧'!D$1,FALSE)</f>
        <v>85964</v>
      </c>
      <c r="E388" s="1">
        <f>VLOOKUP($B388,'1か月一覧'!$A:$AH,'2か月一覧'!E$1,FALSE)+VLOOKUP($C388,'1か月一覧'!$A:$AH,'2か月一覧'!E$1,FALSE)</f>
        <v>85964</v>
      </c>
      <c r="F388" s="1">
        <f>VLOOKUP($B388,'1か月一覧'!$A:$AH,'2か月一覧'!F$1,FALSE)+VLOOKUP($C388,'1か月一覧'!$A:$AH,'2か月一覧'!F$1,FALSE)</f>
        <v>85964</v>
      </c>
      <c r="G388" s="1">
        <f>VLOOKUP($B388,'1か月一覧'!$A:$AH,'2か月一覧'!G$1,FALSE)+VLOOKUP($C388,'1か月一覧'!$A:$AH,'2か月一覧'!G$1,FALSE)</f>
        <v>89862</v>
      </c>
      <c r="H388" s="1">
        <f>VLOOKUP($B388,'1か月一覧'!$A:$AH,'2か月一覧'!H$1,FALSE)+VLOOKUP($C388,'1か月一覧'!$A:$AH,'2か月一覧'!H$1,FALSE)</f>
        <v>90038</v>
      </c>
      <c r="I388" s="1">
        <f>VLOOKUP($B388,'1か月一覧'!$A:$AH,'2か月一覧'!I$1,FALSE)+VLOOKUP($C388,'1か月一覧'!$A:$AH,'2か月一覧'!I$1,FALSE)</f>
        <v>91402</v>
      </c>
      <c r="J388" s="1">
        <f>VLOOKUP($B388,'1か月一覧'!$A:$AH,'2か月一覧'!J$1,FALSE)+VLOOKUP($C388,'1か月一覧'!$A:$AH,'2か月一覧'!J$1,FALSE)</f>
        <v>92436</v>
      </c>
      <c r="K388" s="1">
        <f>VLOOKUP($B388,'1か月一覧'!$A:$AH,'2か月一覧'!K$1,FALSE)+VLOOKUP($C388,'1か月一覧'!$A:$AH,'2か月一覧'!K$1,FALSE)</f>
        <v>122092</v>
      </c>
      <c r="L388" s="1">
        <f>VLOOKUP($B388,'1か月一覧'!$A:$AH,'2か月一覧'!L$1,FALSE)+VLOOKUP($C388,'1か月一覧'!$A:$AH,'2か月一覧'!L$1,FALSE)</f>
        <v>124292</v>
      </c>
      <c r="M388" s="1">
        <f>VLOOKUP($B388,'1か月一覧'!$A:$AH,'2か月一覧'!M$1,FALSE)+VLOOKUP($C388,'1か月一覧'!$A:$AH,'2か月一覧'!M$1,FALSE)</f>
        <v>288192</v>
      </c>
      <c r="N388" s="1">
        <f>VLOOKUP($B388,'1か月一覧'!$A:$AH,'2か月一覧'!N$1,FALSE)+VLOOKUP($C388,'1か月一覧'!$A:$AH,'2か月一覧'!N$1,FALSE)</f>
        <v>89126</v>
      </c>
      <c r="O388" s="1">
        <f>VLOOKUP($B388,'1か月一覧'!$A:$AH,'2か月一覧'!O$1,FALSE)+VLOOKUP($C388,'1か月一覧'!$A:$AH,'2か月一覧'!O$1,FALSE)</f>
        <v>78150</v>
      </c>
      <c r="P388" s="1">
        <f>VLOOKUP($B388,'1か月一覧'!$A:$AH,'2か月一覧'!P$1,FALSE)+VLOOKUP($C388,'1か月一覧'!$A:$AH,'2か月一覧'!P$1,FALSE)</f>
        <v>78150</v>
      </c>
      <c r="Q388" s="1">
        <f>VLOOKUP($B388,'1か月一覧'!$A:$AH,'2か月一覧'!Q$1,FALSE)+VLOOKUP($C388,'1か月一覧'!$A:$AH,'2か月一覧'!Q$1,FALSE)</f>
        <v>78150</v>
      </c>
      <c r="R388" s="1">
        <f>VLOOKUP($B388,'1か月一覧'!$A:$AH,'2か月一覧'!R$1,FALSE)+VLOOKUP($C388,'1か月一覧'!$A:$AH,'2か月一覧'!R$1,FALSE)</f>
        <v>81694</v>
      </c>
      <c r="S388" s="1">
        <f>VLOOKUP($B388,'1か月一覧'!$A:$AH,'2か月一覧'!S$1,FALSE)+VLOOKUP($C388,'1か月一覧'!$A:$AH,'2か月一覧'!S$1,FALSE)</f>
        <v>81854</v>
      </c>
      <c r="T388" s="1">
        <f>VLOOKUP($B388,'1か月一覧'!$A:$AH,'2か月一覧'!T$1,FALSE)+VLOOKUP($C388,'1か月一覧'!$A:$AH,'2か月一覧'!T$1,FALSE)</f>
        <v>83094</v>
      </c>
      <c r="U388" s="1">
        <f>VLOOKUP($B388,'1か月一覧'!$A:$AH,'2か月一覧'!U$1,FALSE)+VLOOKUP($C388,'1か月一覧'!$A:$AH,'2か月一覧'!U$1,FALSE)</f>
        <v>84034</v>
      </c>
      <c r="V388" s="1">
        <f>VLOOKUP($B388,'1か月一覧'!$A:$AH,'2か月一覧'!V$1,FALSE)+VLOOKUP($C388,'1か月一覧'!$A:$AH,'2か月一覧'!V$1,FALSE)</f>
        <v>110994</v>
      </c>
      <c r="W388" s="1">
        <f>VLOOKUP($B388,'1か月一覧'!$A:$AH,'2か月一覧'!W$1,FALSE)+VLOOKUP($C388,'1か月一覧'!$A:$AH,'2か月一覧'!W$1,FALSE)</f>
        <v>112994</v>
      </c>
      <c r="X388" s="1">
        <f>VLOOKUP($B388,'1か月一覧'!$A:$AH,'2か月一覧'!X$1,FALSE)+VLOOKUP($C388,'1か月一覧'!$A:$AH,'2か月一覧'!X$1,FALSE)</f>
        <v>261994</v>
      </c>
      <c r="Y388" s="1">
        <f>VLOOKUP($B388,'1か月一覧'!$A:$AH,'2か月一覧'!Y$1,FALSE)+VLOOKUP($C388,'1か月一覧'!$A:$AH,'2か月一覧'!Y$1,FALSE)</f>
        <v>81024</v>
      </c>
      <c r="Z388" s="1">
        <f>VLOOKUP($B388,'1か月一覧'!$A:$AH,'2か月一覧'!Z$1,FALSE)+VLOOKUP($C388,'1か月一覧'!$A:$AH,'2か月一覧'!Z$1,FALSE)</f>
        <v>7814</v>
      </c>
      <c r="AA388" s="1">
        <f>VLOOKUP($B388,'1か月一覧'!$A:$AH,'2か月一覧'!AA$1,FALSE)+VLOOKUP($C388,'1か月一覧'!$A:$AH,'2か月一覧'!AA$1,FALSE)</f>
        <v>7814</v>
      </c>
      <c r="AB388" s="1">
        <f>VLOOKUP($B388,'1か月一覧'!$A:$AH,'2か月一覧'!AB$1,FALSE)+VLOOKUP($C388,'1か月一覧'!$A:$AH,'2か月一覧'!AB$1,FALSE)</f>
        <v>7814</v>
      </c>
      <c r="AC388" s="1">
        <f>VLOOKUP($B388,'1か月一覧'!$A:$AH,'2か月一覧'!AC$1,FALSE)+VLOOKUP($C388,'1か月一覧'!$A:$AH,'2か月一覧'!AC$1,FALSE)</f>
        <v>8168</v>
      </c>
      <c r="AD388" s="1">
        <f>VLOOKUP($B388,'1か月一覧'!$A:$AH,'2か月一覧'!AD$1,FALSE)+VLOOKUP($C388,'1か月一覧'!$A:$AH,'2か月一覧'!AD$1,FALSE)</f>
        <v>8184</v>
      </c>
      <c r="AE388" s="1">
        <f>VLOOKUP($B388,'1か月一覧'!$A:$AH,'2か月一覧'!AE$1,FALSE)+VLOOKUP($C388,'1か月一覧'!$A:$AH,'2か月一覧'!AE$1,FALSE)</f>
        <v>8308</v>
      </c>
      <c r="AF388" s="1">
        <f>VLOOKUP($B388,'1か月一覧'!$A:$AH,'2か月一覧'!AF$1,FALSE)+VLOOKUP($C388,'1か月一覧'!$A:$AH,'2か月一覧'!AF$1,FALSE)</f>
        <v>8402</v>
      </c>
      <c r="AG388" s="1">
        <f>VLOOKUP($B388,'1か月一覧'!$A:$AH,'2か月一覧'!AG$1,FALSE)+VLOOKUP($C388,'1か月一覧'!$A:$AH,'2か月一覧'!AG$1,FALSE)</f>
        <v>11098</v>
      </c>
      <c r="AH388" s="1">
        <f>VLOOKUP($B388,'1か月一覧'!$A:$AH,'2か月一覧'!AH$1,FALSE)+VLOOKUP($C388,'1か月一覧'!$A:$AH,'2か月一覧'!AH$1,FALSE)</f>
        <v>11298</v>
      </c>
      <c r="AI388" s="1">
        <f>VLOOKUP($B388,'1か月一覧'!$A:$AH,'2か月一覧'!AI$1,FALSE)+VLOOKUP($C388,'1か月一覧'!$A:$AH,'2か月一覧'!AI$1,FALSE)</f>
        <v>26198</v>
      </c>
      <c r="AJ388" s="1">
        <f>VLOOKUP($B388,'1か月一覧'!$A:$AH,'2か月一覧'!AJ$1,FALSE)+VLOOKUP($C388,'1か月一覧'!$A:$AH,'2か月一覧'!AJ$1,FALSE)</f>
        <v>8102</v>
      </c>
    </row>
    <row r="389" spans="1:36">
      <c r="A389" s="1">
        <v>385</v>
      </c>
      <c r="B389" s="1">
        <f t="shared" ref="B389:B452" si="15">ROUNDUP(A389/2,0)</f>
        <v>193</v>
      </c>
      <c r="C389" s="1">
        <f t="shared" si="14"/>
        <v>192</v>
      </c>
      <c r="D389" s="1">
        <f>VLOOKUP($B389,'1か月一覧'!$A:$AH,'2か月一覧'!D$1,FALSE)+VLOOKUP($C389,'1か月一覧'!$A:$AH,'2か月一覧'!D$1,FALSE)</f>
        <v>86202</v>
      </c>
      <c r="E389" s="1">
        <f>VLOOKUP($B389,'1か月一覧'!$A:$AH,'2か月一覧'!E$1,FALSE)+VLOOKUP($C389,'1か月一覧'!$A:$AH,'2か月一覧'!E$1,FALSE)</f>
        <v>86202</v>
      </c>
      <c r="F389" s="1">
        <f>VLOOKUP($B389,'1か月一覧'!$A:$AH,'2か月一覧'!F$1,FALSE)+VLOOKUP($C389,'1か月一覧'!$A:$AH,'2か月一覧'!F$1,FALSE)</f>
        <v>86202</v>
      </c>
      <c r="G389" s="1">
        <f>VLOOKUP($B389,'1か月一覧'!$A:$AH,'2か月一覧'!G$1,FALSE)+VLOOKUP($C389,'1か月一覧'!$A:$AH,'2か月一覧'!G$1,FALSE)</f>
        <v>90100</v>
      </c>
      <c r="H389" s="1">
        <f>VLOOKUP($B389,'1か月一覧'!$A:$AH,'2か月一覧'!H$1,FALSE)+VLOOKUP($C389,'1か月一覧'!$A:$AH,'2か月一覧'!H$1,FALSE)</f>
        <v>90276</v>
      </c>
      <c r="I389" s="1">
        <f>VLOOKUP($B389,'1か月一覧'!$A:$AH,'2か月一覧'!I$1,FALSE)+VLOOKUP($C389,'1か月一覧'!$A:$AH,'2か月一覧'!I$1,FALSE)</f>
        <v>91640</v>
      </c>
      <c r="J389" s="1">
        <f>VLOOKUP($B389,'1か月一覧'!$A:$AH,'2か月一覧'!J$1,FALSE)+VLOOKUP($C389,'1か月一覧'!$A:$AH,'2か月一覧'!J$1,FALSE)</f>
        <v>92674</v>
      </c>
      <c r="K389" s="1">
        <f>VLOOKUP($B389,'1か月一覧'!$A:$AH,'2か月一覧'!K$1,FALSE)+VLOOKUP($C389,'1か月一覧'!$A:$AH,'2か月一覧'!K$1,FALSE)</f>
        <v>122330</v>
      </c>
      <c r="L389" s="1">
        <f>VLOOKUP($B389,'1か月一覧'!$A:$AH,'2か月一覧'!L$1,FALSE)+VLOOKUP($C389,'1か月一覧'!$A:$AH,'2か月一覧'!L$1,FALSE)</f>
        <v>124530</v>
      </c>
      <c r="M389" s="1">
        <f>VLOOKUP($B389,'1か月一覧'!$A:$AH,'2か月一覧'!M$1,FALSE)+VLOOKUP($C389,'1か月一覧'!$A:$AH,'2か月一覧'!M$1,FALSE)</f>
        <v>288430</v>
      </c>
      <c r="N389" s="1">
        <f>VLOOKUP($B389,'1か月一覧'!$A:$AH,'2か月一覧'!N$1,FALSE)+VLOOKUP($C389,'1か月一覧'!$A:$AH,'2か月一覧'!N$1,FALSE)</f>
        <v>89381</v>
      </c>
      <c r="O389" s="1">
        <f>VLOOKUP($B389,'1か月一覧'!$A:$AH,'2か月一覧'!O$1,FALSE)+VLOOKUP($C389,'1か月一覧'!$A:$AH,'2か月一覧'!O$1,FALSE)</f>
        <v>78366</v>
      </c>
      <c r="P389" s="1">
        <f>VLOOKUP($B389,'1か月一覧'!$A:$AH,'2か月一覧'!P$1,FALSE)+VLOOKUP($C389,'1か月一覧'!$A:$AH,'2か月一覧'!P$1,FALSE)</f>
        <v>78366</v>
      </c>
      <c r="Q389" s="1">
        <f>VLOOKUP($B389,'1か月一覧'!$A:$AH,'2か月一覧'!Q$1,FALSE)+VLOOKUP($C389,'1か月一覧'!$A:$AH,'2か月一覧'!Q$1,FALSE)</f>
        <v>78366</v>
      </c>
      <c r="R389" s="1">
        <f>VLOOKUP($B389,'1か月一覧'!$A:$AH,'2か月一覧'!R$1,FALSE)+VLOOKUP($C389,'1か月一覧'!$A:$AH,'2か月一覧'!R$1,FALSE)</f>
        <v>81910</v>
      </c>
      <c r="S389" s="1">
        <f>VLOOKUP($B389,'1か月一覧'!$A:$AH,'2か月一覧'!S$1,FALSE)+VLOOKUP($C389,'1か月一覧'!$A:$AH,'2か月一覧'!S$1,FALSE)</f>
        <v>82070</v>
      </c>
      <c r="T389" s="1">
        <f>VLOOKUP($B389,'1か月一覧'!$A:$AH,'2か月一覧'!T$1,FALSE)+VLOOKUP($C389,'1か月一覧'!$A:$AH,'2か月一覧'!T$1,FALSE)</f>
        <v>83310</v>
      </c>
      <c r="U389" s="1">
        <f>VLOOKUP($B389,'1か月一覧'!$A:$AH,'2か月一覧'!U$1,FALSE)+VLOOKUP($C389,'1か月一覧'!$A:$AH,'2か月一覧'!U$1,FALSE)</f>
        <v>84250</v>
      </c>
      <c r="V389" s="1">
        <f>VLOOKUP($B389,'1か月一覧'!$A:$AH,'2か月一覧'!V$1,FALSE)+VLOOKUP($C389,'1か月一覧'!$A:$AH,'2か月一覧'!V$1,FALSE)</f>
        <v>111210</v>
      </c>
      <c r="W389" s="1">
        <f>VLOOKUP($B389,'1か月一覧'!$A:$AH,'2か月一覧'!W$1,FALSE)+VLOOKUP($C389,'1か月一覧'!$A:$AH,'2か月一覧'!W$1,FALSE)</f>
        <v>113210</v>
      </c>
      <c r="X389" s="1">
        <f>VLOOKUP($B389,'1か月一覧'!$A:$AH,'2か月一覧'!X$1,FALSE)+VLOOKUP($C389,'1か月一覧'!$A:$AH,'2か月一覧'!X$1,FALSE)</f>
        <v>262210</v>
      </c>
      <c r="Y389" s="1">
        <f>VLOOKUP($B389,'1か月一覧'!$A:$AH,'2か月一覧'!Y$1,FALSE)+VLOOKUP($C389,'1か月一覧'!$A:$AH,'2か月一覧'!Y$1,FALSE)</f>
        <v>81256</v>
      </c>
      <c r="Z389" s="1">
        <f>VLOOKUP($B389,'1か月一覧'!$A:$AH,'2か月一覧'!Z$1,FALSE)+VLOOKUP($C389,'1か月一覧'!$A:$AH,'2か月一覧'!Z$1,FALSE)</f>
        <v>7836</v>
      </c>
      <c r="AA389" s="1">
        <f>VLOOKUP($B389,'1か月一覧'!$A:$AH,'2か月一覧'!AA$1,FALSE)+VLOOKUP($C389,'1か月一覧'!$A:$AH,'2か月一覧'!AA$1,FALSE)</f>
        <v>7836</v>
      </c>
      <c r="AB389" s="1">
        <f>VLOOKUP($B389,'1か月一覧'!$A:$AH,'2か月一覧'!AB$1,FALSE)+VLOOKUP($C389,'1か月一覧'!$A:$AH,'2か月一覧'!AB$1,FALSE)</f>
        <v>7836</v>
      </c>
      <c r="AC389" s="1">
        <f>VLOOKUP($B389,'1か月一覧'!$A:$AH,'2か月一覧'!AC$1,FALSE)+VLOOKUP($C389,'1か月一覧'!$A:$AH,'2か月一覧'!AC$1,FALSE)</f>
        <v>8190</v>
      </c>
      <c r="AD389" s="1">
        <f>VLOOKUP($B389,'1か月一覧'!$A:$AH,'2か月一覧'!AD$1,FALSE)+VLOOKUP($C389,'1か月一覧'!$A:$AH,'2か月一覧'!AD$1,FALSE)</f>
        <v>8206</v>
      </c>
      <c r="AE389" s="1">
        <f>VLOOKUP($B389,'1か月一覧'!$A:$AH,'2か月一覧'!AE$1,FALSE)+VLOOKUP($C389,'1か月一覧'!$A:$AH,'2か月一覧'!AE$1,FALSE)</f>
        <v>8330</v>
      </c>
      <c r="AF389" s="1">
        <f>VLOOKUP($B389,'1か月一覧'!$A:$AH,'2か月一覧'!AF$1,FALSE)+VLOOKUP($C389,'1か月一覧'!$A:$AH,'2か月一覧'!AF$1,FALSE)</f>
        <v>8424</v>
      </c>
      <c r="AG389" s="1">
        <f>VLOOKUP($B389,'1か月一覧'!$A:$AH,'2か月一覧'!AG$1,FALSE)+VLOOKUP($C389,'1か月一覧'!$A:$AH,'2か月一覧'!AG$1,FALSE)</f>
        <v>11120</v>
      </c>
      <c r="AH389" s="1">
        <f>VLOOKUP($B389,'1か月一覧'!$A:$AH,'2か月一覧'!AH$1,FALSE)+VLOOKUP($C389,'1か月一覧'!$A:$AH,'2か月一覧'!AH$1,FALSE)</f>
        <v>11320</v>
      </c>
      <c r="AI389" s="1">
        <f>VLOOKUP($B389,'1か月一覧'!$A:$AH,'2か月一覧'!AI$1,FALSE)+VLOOKUP($C389,'1か月一覧'!$A:$AH,'2か月一覧'!AI$1,FALSE)</f>
        <v>26220</v>
      </c>
      <c r="AJ389" s="1">
        <f>VLOOKUP($B389,'1か月一覧'!$A:$AH,'2か月一覧'!AJ$1,FALSE)+VLOOKUP($C389,'1か月一覧'!$A:$AH,'2か月一覧'!AJ$1,FALSE)</f>
        <v>8125</v>
      </c>
    </row>
    <row r="390" spans="1:36">
      <c r="A390" s="1">
        <v>386</v>
      </c>
      <c r="B390" s="1">
        <f t="shared" si="15"/>
        <v>193</v>
      </c>
      <c r="C390" s="1">
        <f t="shared" ref="C390:C453" si="16">ROUNDDOWN(A390/2,0)</f>
        <v>193</v>
      </c>
      <c r="D390" s="1">
        <f>VLOOKUP($B390,'1か月一覧'!$A:$AH,'2か月一覧'!D$1,FALSE)+VLOOKUP($C390,'1か月一覧'!$A:$AH,'2か月一覧'!D$1,FALSE)</f>
        <v>86440</v>
      </c>
      <c r="E390" s="1">
        <f>VLOOKUP($B390,'1か月一覧'!$A:$AH,'2か月一覧'!E$1,FALSE)+VLOOKUP($C390,'1か月一覧'!$A:$AH,'2か月一覧'!E$1,FALSE)</f>
        <v>86440</v>
      </c>
      <c r="F390" s="1">
        <f>VLOOKUP($B390,'1か月一覧'!$A:$AH,'2か月一覧'!F$1,FALSE)+VLOOKUP($C390,'1か月一覧'!$A:$AH,'2か月一覧'!F$1,FALSE)</f>
        <v>86440</v>
      </c>
      <c r="G390" s="1">
        <f>VLOOKUP($B390,'1か月一覧'!$A:$AH,'2か月一覧'!G$1,FALSE)+VLOOKUP($C390,'1か月一覧'!$A:$AH,'2か月一覧'!G$1,FALSE)</f>
        <v>90338</v>
      </c>
      <c r="H390" s="1">
        <f>VLOOKUP($B390,'1か月一覧'!$A:$AH,'2か月一覧'!H$1,FALSE)+VLOOKUP($C390,'1か月一覧'!$A:$AH,'2か月一覧'!H$1,FALSE)</f>
        <v>90514</v>
      </c>
      <c r="I390" s="1">
        <f>VLOOKUP($B390,'1か月一覧'!$A:$AH,'2か月一覧'!I$1,FALSE)+VLOOKUP($C390,'1か月一覧'!$A:$AH,'2か月一覧'!I$1,FALSE)</f>
        <v>91878</v>
      </c>
      <c r="J390" s="1">
        <f>VLOOKUP($B390,'1か月一覧'!$A:$AH,'2か月一覧'!J$1,FALSE)+VLOOKUP($C390,'1か月一覧'!$A:$AH,'2か月一覧'!J$1,FALSE)</f>
        <v>92912</v>
      </c>
      <c r="K390" s="1">
        <f>VLOOKUP($B390,'1か月一覧'!$A:$AH,'2か月一覧'!K$1,FALSE)+VLOOKUP($C390,'1か月一覧'!$A:$AH,'2か月一覧'!K$1,FALSE)</f>
        <v>122568</v>
      </c>
      <c r="L390" s="1">
        <f>VLOOKUP($B390,'1か月一覧'!$A:$AH,'2か月一覧'!L$1,FALSE)+VLOOKUP($C390,'1か月一覧'!$A:$AH,'2か月一覧'!L$1,FALSE)</f>
        <v>124768</v>
      </c>
      <c r="M390" s="1">
        <f>VLOOKUP($B390,'1か月一覧'!$A:$AH,'2か月一覧'!M$1,FALSE)+VLOOKUP($C390,'1か月一覧'!$A:$AH,'2か月一覧'!M$1,FALSE)</f>
        <v>288668</v>
      </c>
      <c r="N390" s="1">
        <f>VLOOKUP($B390,'1か月一覧'!$A:$AH,'2か月一覧'!N$1,FALSE)+VLOOKUP($C390,'1か月一覧'!$A:$AH,'2か月一覧'!N$1,FALSE)</f>
        <v>89636</v>
      </c>
      <c r="O390" s="1">
        <f>VLOOKUP($B390,'1か月一覧'!$A:$AH,'2か月一覧'!O$1,FALSE)+VLOOKUP($C390,'1か月一覧'!$A:$AH,'2か月一覧'!O$1,FALSE)</f>
        <v>78582</v>
      </c>
      <c r="P390" s="1">
        <f>VLOOKUP($B390,'1か月一覧'!$A:$AH,'2か月一覧'!P$1,FALSE)+VLOOKUP($C390,'1か月一覧'!$A:$AH,'2か月一覧'!P$1,FALSE)</f>
        <v>78582</v>
      </c>
      <c r="Q390" s="1">
        <f>VLOOKUP($B390,'1か月一覧'!$A:$AH,'2か月一覧'!Q$1,FALSE)+VLOOKUP($C390,'1か月一覧'!$A:$AH,'2か月一覧'!Q$1,FALSE)</f>
        <v>78582</v>
      </c>
      <c r="R390" s="1">
        <f>VLOOKUP($B390,'1か月一覧'!$A:$AH,'2か月一覧'!R$1,FALSE)+VLOOKUP($C390,'1か月一覧'!$A:$AH,'2か月一覧'!R$1,FALSE)</f>
        <v>82126</v>
      </c>
      <c r="S390" s="1">
        <f>VLOOKUP($B390,'1か月一覧'!$A:$AH,'2か月一覧'!S$1,FALSE)+VLOOKUP($C390,'1か月一覧'!$A:$AH,'2か月一覧'!S$1,FALSE)</f>
        <v>82286</v>
      </c>
      <c r="T390" s="1">
        <f>VLOOKUP($B390,'1か月一覧'!$A:$AH,'2か月一覧'!T$1,FALSE)+VLOOKUP($C390,'1か月一覧'!$A:$AH,'2か月一覧'!T$1,FALSE)</f>
        <v>83526</v>
      </c>
      <c r="U390" s="1">
        <f>VLOOKUP($B390,'1か月一覧'!$A:$AH,'2か月一覧'!U$1,FALSE)+VLOOKUP($C390,'1か月一覧'!$A:$AH,'2か月一覧'!U$1,FALSE)</f>
        <v>84466</v>
      </c>
      <c r="V390" s="1">
        <f>VLOOKUP($B390,'1か月一覧'!$A:$AH,'2か月一覧'!V$1,FALSE)+VLOOKUP($C390,'1か月一覧'!$A:$AH,'2か月一覧'!V$1,FALSE)</f>
        <v>111426</v>
      </c>
      <c r="W390" s="1">
        <f>VLOOKUP($B390,'1か月一覧'!$A:$AH,'2か月一覧'!W$1,FALSE)+VLOOKUP($C390,'1か月一覧'!$A:$AH,'2か月一覧'!W$1,FALSE)</f>
        <v>113426</v>
      </c>
      <c r="X390" s="1">
        <f>VLOOKUP($B390,'1か月一覧'!$A:$AH,'2か月一覧'!X$1,FALSE)+VLOOKUP($C390,'1か月一覧'!$A:$AH,'2か月一覧'!X$1,FALSE)</f>
        <v>262426</v>
      </c>
      <c r="Y390" s="1">
        <f>VLOOKUP($B390,'1か月一覧'!$A:$AH,'2か月一覧'!Y$1,FALSE)+VLOOKUP($C390,'1か月一覧'!$A:$AH,'2か月一覧'!Y$1,FALSE)</f>
        <v>81488</v>
      </c>
      <c r="Z390" s="1">
        <f>VLOOKUP($B390,'1か月一覧'!$A:$AH,'2か月一覧'!Z$1,FALSE)+VLOOKUP($C390,'1か月一覧'!$A:$AH,'2か月一覧'!Z$1,FALSE)</f>
        <v>7858</v>
      </c>
      <c r="AA390" s="1">
        <f>VLOOKUP($B390,'1か月一覧'!$A:$AH,'2か月一覧'!AA$1,FALSE)+VLOOKUP($C390,'1か月一覧'!$A:$AH,'2か月一覧'!AA$1,FALSE)</f>
        <v>7858</v>
      </c>
      <c r="AB390" s="1">
        <f>VLOOKUP($B390,'1か月一覧'!$A:$AH,'2か月一覧'!AB$1,FALSE)+VLOOKUP($C390,'1か月一覧'!$A:$AH,'2か月一覧'!AB$1,FALSE)</f>
        <v>7858</v>
      </c>
      <c r="AC390" s="1">
        <f>VLOOKUP($B390,'1か月一覧'!$A:$AH,'2か月一覧'!AC$1,FALSE)+VLOOKUP($C390,'1か月一覧'!$A:$AH,'2か月一覧'!AC$1,FALSE)</f>
        <v>8212</v>
      </c>
      <c r="AD390" s="1">
        <f>VLOOKUP($B390,'1か月一覧'!$A:$AH,'2か月一覧'!AD$1,FALSE)+VLOOKUP($C390,'1か月一覧'!$A:$AH,'2か月一覧'!AD$1,FALSE)</f>
        <v>8228</v>
      </c>
      <c r="AE390" s="1">
        <f>VLOOKUP($B390,'1か月一覧'!$A:$AH,'2か月一覧'!AE$1,FALSE)+VLOOKUP($C390,'1か月一覧'!$A:$AH,'2か月一覧'!AE$1,FALSE)</f>
        <v>8352</v>
      </c>
      <c r="AF390" s="1">
        <f>VLOOKUP($B390,'1か月一覧'!$A:$AH,'2か月一覧'!AF$1,FALSE)+VLOOKUP($C390,'1か月一覧'!$A:$AH,'2か月一覧'!AF$1,FALSE)</f>
        <v>8446</v>
      </c>
      <c r="AG390" s="1">
        <f>VLOOKUP($B390,'1か月一覧'!$A:$AH,'2か月一覧'!AG$1,FALSE)+VLOOKUP($C390,'1か月一覧'!$A:$AH,'2か月一覧'!AG$1,FALSE)</f>
        <v>11142</v>
      </c>
      <c r="AH390" s="1">
        <f>VLOOKUP($B390,'1か月一覧'!$A:$AH,'2か月一覧'!AH$1,FALSE)+VLOOKUP($C390,'1か月一覧'!$A:$AH,'2か月一覧'!AH$1,FALSE)</f>
        <v>11342</v>
      </c>
      <c r="AI390" s="1">
        <f>VLOOKUP($B390,'1か月一覧'!$A:$AH,'2か月一覧'!AI$1,FALSE)+VLOOKUP($C390,'1か月一覧'!$A:$AH,'2か月一覧'!AI$1,FALSE)</f>
        <v>26242</v>
      </c>
      <c r="AJ390" s="1">
        <f>VLOOKUP($B390,'1か月一覧'!$A:$AH,'2か月一覧'!AJ$1,FALSE)+VLOOKUP($C390,'1か月一覧'!$A:$AH,'2か月一覧'!AJ$1,FALSE)</f>
        <v>8148</v>
      </c>
    </row>
    <row r="391" spans="1:36">
      <c r="A391" s="1">
        <v>387</v>
      </c>
      <c r="B391" s="1">
        <f t="shared" si="15"/>
        <v>194</v>
      </c>
      <c r="C391" s="1">
        <f t="shared" si="16"/>
        <v>193</v>
      </c>
      <c r="D391" s="1">
        <f>VLOOKUP($B391,'1か月一覧'!$A:$AH,'2か月一覧'!D$1,FALSE)+VLOOKUP($C391,'1か月一覧'!$A:$AH,'2か月一覧'!D$1,FALSE)</f>
        <v>86677</v>
      </c>
      <c r="E391" s="1">
        <f>VLOOKUP($B391,'1か月一覧'!$A:$AH,'2か月一覧'!E$1,FALSE)+VLOOKUP($C391,'1か月一覧'!$A:$AH,'2か月一覧'!E$1,FALSE)</f>
        <v>86677</v>
      </c>
      <c r="F391" s="1">
        <f>VLOOKUP($B391,'1か月一覧'!$A:$AH,'2か月一覧'!F$1,FALSE)+VLOOKUP($C391,'1か月一覧'!$A:$AH,'2か月一覧'!F$1,FALSE)</f>
        <v>86677</v>
      </c>
      <c r="G391" s="1">
        <f>VLOOKUP($B391,'1か月一覧'!$A:$AH,'2か月一覧'!G$1,FALSE)+VLOOKUP($C391,'1か月一覧'!$A:$AH,'2か月一覧'!G$1,FALSE)</f>
        <v>90575</v>
      </c>
      <c r="H391" s="1">
        <f>VLOOKUP($B391,'1か月一覧'!$A:$AH,'2か月一覧'!H$1,FALSE)+VLOOKUP($C391,'1か月一覧'!$A:$AH,'2か月一覧'!H$1,FALSE)</f>
        <v>90751</v>
      </c>
      <c r="I391" s="1">
        <f>VLOOKUP($B391,'1か月一覧'!$A:$AH,'2か月一覧'!I$1,FALSE)+VLOOKUP($C391,'1か月一覧'!$A:$AH,'2か月一覧'!I$1,FALSE)</f>
        <v>92115</v>
      </c>
      <c r="J391" s="1">
        <f>VLOOKUP($B391,'1か月一覧'!$A:$AH,'2か月一覧'!J$1,FALSE)+VLOOKUP($C391,'1か月一覧'!$A:$AH,'2か月一覧'!J$1,FALSE)</f>
        <v>93149</v>
      </c>
      <c r="K391" s="1">
        <f>VLOOKUP($B391,'1か月一覧'!$A:$AH,'2か月一覧'!K$1,FALSE)+VLOOKUP($C391,'1か月一覧'!$A:$AH,'2か月一覧'!K$1,FALSE)</f>
        <v>122805</v>
      </c>
      <c r="L391" s="1">
        <f>VLOOKUP($B391,'1か月一覧'!$A:$AH,'2か月一覧'!L$1,FALSE)+VLOOKUP($C391,'1か月一覧'!$A:$AH,'2か月一覧'!L$1,FALSE)</f>
        <v>125005</v>
      </c>
      <c r="M391" s="1">
        <f>VLOOKUP($B391,'1か月一覧'!$A:$AH,'2か月一覧'!M$1,FALSE)+VLOOKUP($C391,'1か月一覧'!$A:$AH,'2か月一覧'!M$1,FALSE)</f>
        <v>288905</v>
      </c>
      <c r="N391" s="1">
        <f>VLOOKUP($B391,'1か月一覧'!$A:$AH,'2か月一覧'!N$1,FALSE)+VLOOKUP($C391,'1か月一覧'!$A:$AH,'2か月一覧'!N$1,FALSE)</f>
        <v>89891</v>
      </c>
      <c r="O391" s="1">
        <f>VLOOKUP($B391,'1か月一覧'!$A:$AH,'2か月一覧'!O$1,FALSE)+VLOOKUP($C391,'1か月一覧'!$A:$AH,'2か月一覧'!O$1,FALSE)</f>
        <v>78798</v>
      </c>
      <c r="P391" s="1">
        <f>VLOOKUP($B391,'1か月一覧'!$A:$AH,'2か月一覧'!P$1,FALSE)+VLOOKUP($C391,'1か月一覧'!$A:$AH,'2か月一覧'!P$1,FALSE)</f>
        <v>78798</v>
      </c>
      <c r="Q391" s="1">
        <f>VLOOKUP($B391,'1か月一覧'!$A:$AH,'2か月一覧'!Q$1,FALSE)+VLOOKUP($C391,'1か月一覧'!$A:$AH,'2か月一覧'!Q$1,FALSE)</f>
        <v>78798</v>
      </c>
      <c r="R391" s="1">
        <f>VLOOKUP($B391,'1か月一覧'!$A:$AH,'2か月一覧'!R$1,FALSE)+VLOOKUP($C391,'1か月一覧'!$A:$AH,'2か月一覧'!R$1,FALSE)</f>
        <v>82342</v>
      </c>
      <c r="S391" s="1">
        <f>VLOOKUP($B391,'1か月一覧'!$A:$AH,'2か月一覧'!S$1,FALSE)+VLOOKUP($C391,'1か月一覧'!$A:$AH,'2か月一覧'!S$1,FALSE)</f>
        <v>82502</v>
      </c>
      <c r="T391" s="1">
        <f>VLOOKUP($B391,'1か月一覧'!$A:$AH,'2か月一覧'!T$1,FALSE)+VLOOKUP($C391,'1か月一覧'!$A:$AH,'2か月一覧'!T$1,FALSE)</f>
        <v>83742</v>
      </c>
      <c r="U391" s="1">
        <f>VLOOKUP($B391,'1か月一覧'!$A:$AH,'2か月一覧'!U$1,FALSE)+VLOOKUP($C391,'1か月一覧'!$A:$AH,'2か月一覧'!U$1,FALSE)</f>
        <v>84682</v>
      </c>
      <c r="V391" s="1">
        <f>VLOOKUP($B391,'1か月一覧'!$A:$AH,'2か月一覧'!V$1,FALSE)+VLOOKUP($C391,'1か月一覧'!$A:$AH,'2か月一覧'!V$1,FALSE)</f>
        <v>111642</v>
      </c>
      <c r="W391" s="1">
        <f>VLOOKUP($B391,'1か月一覧'!$A:$AH,'2か月一覧'!W$1,FALSE)+VLOOKUP($C391,'1か月一覧'!$A:$AH,'2か月一覧'!W$1,FALSE)</f>
        <v>113642</v>
      </c>
      <c r="X391" s="1">
        <f>VLOOKUP($B391,'1か月一覧'!$A:$AH,'2か月一覧'!X$1,FALSE)+VLOOKUP($C391,'1か月一覧'!$A:$AH,'2か月一覧'!X$1,FALSE)</f>
        <v>262642</v>
      </c>
      <c r="Y391" s="1">
        <f>VLOOKUP($B391,'1か月一覧'!$A:$AH,'2か月一覧'!Y$1,FALSE)+VLOOKUP($C391,'1か月一覧'!$A:$AH,'2か月一覧'!Y$1,FALSE)</f>
        <v>81720</v>
      </c>
      <c r="Z391" s="1">
        <f>VLOOKUP($B391,'1か月一覧'!$A:$AH,'2か月一覧'!Z$1,FALSE)+VLOOKUP($C391,'1か月一覧'!$A:$AH,'2か月一覧'!Z$1,FALSE)</f>
        <v>7879</v>
      </c>
      <c r="AA391" s="1">
        <f>VLOOKUP($B391,'1か月一覧'!$A:$AH,'2か月一覧'!AA$1,FALSE)+VLOOKUP($C391,'1か月一覧'!$A:$AH,'2か月一覧'!AA$1,FALSE)</f>
        <v>7879</v>
      </c>
      <c r="AB391" s="1">
        <f>VLOOKUP($B391,'1か月一覧'!$A:$AH,'2か月一覧'!AB$1,FALSE)+VLOOKUP($C391,'1か月一覧'!$A:$AH,'2か月一覧'!AB$1,FALSE)</f>
        <v>7879</v>
      </c>
      <c r="AC391" s="1">
        <f>VLOOKUP($B391,'1か月一覧'!$A:$AH,'2か月一覧'!AC$1,FALSE)+VLOOKUP($C391,'1か月一覧'!$A:$AH,'2か月一覧'!AC$1,FALSE)</f>
        <v>8233</v>
      </c>
      <c r="AD391" s="1">
        <f>VLOOKUP($B391,'1か月一覧'!$A:$AH,'2か月一覧'!AD$1,FALSE)+VLOOKUP($C391,'1か月一覧'!$A:$AH,'2か月一覧'!AD$1,FALSE)</f>
        <v>8249</v>
      </c>
      <c r="AE391" s="1">
        <f>VLOOKUP($B391,'1か月一覧'!$A:$AH,'2か月一覧'!AE$1,FALSE)+VLOOKUP($C391,'1か月一覧'!$A:$AH,'2か月一覧'!AE$1,FALSE)</f>
        <v>8373</v>
      </c>
      <c r="AF391" s="1">
        <f>VLOOKUP($B391,'1か月一覧'!$A:$AH,'2か月一覧'!AF$1,FALSE)+VLOOKUP($C391,'1か月一覧'!$A:$AH,'2か月一覧'!AF$1,FALSE)</f>
        <v>8467</v>
      </c>
      <c r="AG391" s="1">
        <f>VLOOKUP($B391,'1か月一覧'!$A:$AH,'2か月一覧'!AG$1,FALSE)+VLOOKUP($C391,'1か月一覧'!$A:$AH,'2か月一覧'!AG$1,FALSE)</f>
        <v>11163</v>
      </c>
      <c r="AH391" s="1">
        <f>VLOOKUP($B391,'1か月一覧'!$A:$AH,'2か月一覧'!AH$1,FALSE)+VLOOKUP($C391,'1か月一覧'!$A:$AH,'2か月一覧'!AH$1,FALSE)</f>
        <v>11363</v>
      </c>
      <c r="AI391" s="1">
        <f>VLOOKUP($B391,'1か月一覧'!$A:$AH,'2か月一覧'!AI$1,FALSE)+VLOOKUP($C391,'1か月一覧'!$A:$AH,'2か月一覧'!AI$1,FALSE)</f>
        <v>26263</v>
      </c>
      <c r="AJ391" s="1">
        <f>VLOOKUP($B391,'1か月一覧'!$A:$AH,'2か月一覧'!AJ$1,FALSE)+VLOOKUP($C391,'1か月一覧'!$A:$AH,'2か月一覧'!AJ$1,FALSE)</f>
        <v>8171</v>
      </c>
    </row>
    <row r="392" spans="1:36">
      <c r="A392" s="1">
        <v>388</v>
      </c>
      <c r="B392" s="1">
        <f t="shared" si="15"/>
        <v>194</v>
      </c>
      <c r="C392" s="1">
        <f t="shared" si="16"/>
        <v>194</v>
      </c>
      <c r="D392" s="1">
        <f>VLOOKUP($B392,'1か月一覧'!$A:$AH,'2か月一覧'!D$1,FALSE)+VLOOKUP($C392,'1か月一覧'!$A:$AH,'2か月一覧'!D$1,FALSE)</f>
        <v>86914</v>
      </c>
      <c r="E392" s="1">
        <f>VLOOKUP($B392,'1か月一覧'!$A:$AH,'2か月一覧'!E$1,FALSE)+VLOOKUP($C392,'1か月一覧'!$A:$AH,'2か月一覧'!E$1,FALSE)</f>
        <v>86914</v>
      </c>
      <c r="F392" s="1">
        <f>VLOOKUP($B392,'1か月一覧'!$A:$AH,'2か月一覧'!F$1,FALSE)+VLOOKUP($C392,'1か月一覧'!$A:$AH,'2か月一覧'!F$1,FALSE)</f>
        <v>86914</v>
      </c>
      <c r="G392" s="1">
        <f>VLOOKUP($B392,'1か月一覧'!$A:$AH,'2か月一覧'!G$1,FALSE)+VLOOKUP($C392,'1か月一覧'!$A:$AH,'2か月一覧'!G$1,FALSE)</f>
        <v>90812</v>
      </c>
      <c r="H392" s="1">
        <f>VLOOKUP($B392,'1か月一覧'!$A:$AH,'2か月一覧'!H$1,FALSE)+VLOOKUP($C392,'1か月一覧'!$A:$AH,'2か月一覧'!H$1,FALSE)</f>
        <v>90988</v>
      </c>
      <c r="I392" s="1">
        <f>VLOOKUP($B392,'1か月一覧'!$A:$AH,'2か月一覧'!I$1,FALSE)+VLOOKUP($C392,'1か月一覧'!$A:$AH,'2か月一覧'!I$1,FALSE)</f>
        <v>92352</v>
      </c>
      <c r="J392" s="1">
        <f>VLOOKUP($B392,'1か月一覧'!$A:$AH,'2か月一覧'!J$1,FALSE)+VLOOKUP($C392,'1か月一覧'!$A:$AH,'2か月一覧'!J$1,FALSE)</f>
        <v>93386</v>
      </c>
      <c r="K392" s="1">
        <f>VLOOKUP($B392,'1か月一覧'!$A:$AH,'2か月一覧'!K$1,FALSE)+VLOOKUP($C392,'1か月一覧'!$A:$AH,'2か月一覧'!K$1,FALSE)</f>
        <v>123042</v>
      </c>
      <c r="L392" s="1">
        <f>VLOOKUP($B392,'1か月一覧'!$A:$AH,'2か月一覧'!L$1,FALSE)+VLOOKUP($C392,'1か月一覧'!$A:$AH,'2か月一覧'!L$1,FALSE)</f>
        <v>125242</v>
      </c>
      <c r="M392" s="1">
        <f>VLOOKUP($B392,'1か月一覧'!$A:$AH,'2か月一覧'!M$1,FALSE)+VLOOKUP($C392,'1か月一覧'!$A:$AH,'2か月一覧'!M$1,FALSE)</f>
        <v>289142</v>
      </c>
      <c r="N392" s="1">
        <f>VLOOKUP($B392,'1か月一覧'!$A:$AH,'2か月一覧'!N$1,FALSE)+VLOOKUP($C392,'1か月一覧'!$A:$AH,'2か月一覧'!N$1,FALSE)</f>
        <v>90146</v>
      </c>
      <c r="O392" s="1">
        <f>VLOOKUP($B392,'1か月一覧'!$A:$AH,'2か月一覧'!O$1,FALSE)+VLOOKUP($C392,'1か月一覧'!$A:$AH,'2か月一覧'!O$1,FALSE)</f>
        <v>79014</v>
      </c>
      <c r="P392" s="1">
        <f>VLOOKUP($B392,'1か月一覧'!$A:$AH,'2か月一覧'!P$1,FALSE)+VLOOKUP($C392,'1か月一覧'!$A:$AH,'2か月一覧'!P$1,FALSE)</f>
        <v>79014</v>
      </c>
      <c r="Q392" s="1">
        <f>VLOOKUP($B392,'1か月一覧'!$A:$AH,'2か月一覧'!Q$1,FALSE)+VLOOKUP($C392,'1か月一覧'!$A:$AH,'2か月一覧'!Q$1,FALSE)</f>
        <v>79014</v>
      </c>
      <c r="R392" s="1">
        <f>VLOOKUP($B392,'1か月一覧'!$A:$AH,'2か月一覧'!R$1,FALSE)+VLOOKUP($C392,'1か月一覧'!$A:$AH,'2か月一覧'!R$1,FALSE)</f>
        <v>82558</v>
      </c>
      <c r="S392" s="1">
        <f>VLOOKUP($B392,'1か月一覧'!$A:$AH,'2か月一覧'!S$1,FALSE)+VLOOKUP($C392,'1か月一覧'!$A:$AH,'2か月一覧'!S$1,FALSE)</f>
        <v>82718</v>
      </c>
      <c r="T392" s="1">
        <f>VLOOKUP($B392,'1か月一覧'!$A:$AH,'2か月一覧'!T$1,FALSE)+VLOOKUP($C392,'1か月一覧'!$A:$AH,'2か月一覧'!T$1,FALSE)</f>
        <v>83958</v>
      </c>
      <c r="U392" s="1">
        <f>VLOOKUP($B392,'1か月一覧'!$A:$AH,'2か月一覧'!U$1,FALSE)+VLOOKUP($C392,'1か月一覧'!$A:$AH,'2か月一覧'!U$1,FALSE)</f>
        <v>84898</v>
      </c>
      <c r="V392" s="1">
        <f>VLOOKUP($B392,'1か月一覧'!$A:$AH,'2か月一覧'!V$1,FALSE)+VLOOKUP($C392,'1か月一覧'!$A:$AH,'2か月一覧'!V$1,FALSE)</f>
        <v>111858</v>
      </c>
      <c r="W392" s="1">
        <f>VLOOKUP($B392,'1か月一覧'!$A:$AH,'2か月一覧'!W$1,FALSE)+VLOOKUP($C392,'1か月一覧'!$A:$AH,'2か月一覧'!W$1,FALSE)</f>
        <v>113858</v>
      </c>
      <c r="X392" s="1">
        <f>VLOOKUP($B392,'1か月一覧'!$A:$AH,'2か月一覧'!X$1,FALSE)+VLOOKUP($C392,'1か月一覧'!$A:$AH,'2か月一覧'!X$1,FALSE)</f>
        <v>262858</v>
      </c>
      <c r="Y392" s="1">
        <f>VLOOKUP($B392,'1か月一覧'!$A:$AH,'2か月一覧'!Y$1,FALSE)+VLOOKUP($C392,'1か月一覧'!$A:$AH,'2か月一覧'!Y$1,FALSE)</f>
        <v>81952</v>
      </c>
      <c r="Z392" s="1">
        <f>VLOOKUP($B392,'1か月一覧'!$A:$AH,'2か月一覧'!Z$1,FALSE)+VLOOKUP($C392,'1か月一覧'!$A:$AH,'2か月一覧'!Z$1,FALSE)</f>
        <v>7900</v>
      </c>
      <c r="AA392" s="1">
        <f>VLOOKUP($B392,'1か月一覧'!$A:$AH,'2か月一覧'!AA$1,FALSE)+VLOOKUP($C392,'1か月一覧'!$A:$AH,'2か月一覧'!AA$1,FALSE)</f>
        <v>7900</v>
      </c>
      <c r="AB392" s="1">
        <f>VLOOKUP($B392,'1か月一覧'!$A:$AH,'2か月一覧'!AB$1,FALSE)+VLOOKUP($C392,'1か月一覧'!$A:$AH,'2か月一覧'!AB$1,FALSE)</f>
        <v>7900</v>
      </c>
      <c r="AC392" s="1">
        <f>VLOOKUP($B392,'1か月一覧'!$A:$AH,'2か月一覧'!AC$1,FALSE)+VLOOKUP($C392,'1か月一覧'!$A:$AH,'2か月一覧'!AC$1,FALSE)</f>
        <v>8254</v>
      </c>
      <c r="AD392" s="1">
        <f>VLOOKUP($B392,'1か月一覧'!$A:$AH,'2か月一覧'!AD$1,FALSE)+VLOOKUP($C392,'1か月一覧'!$A:$AH,'2か月一覧'!AD$1,FALSE)</f>
        <v>8270</v>
      </c>
      <c r="AE392" s="1">
        <f>VLOOKUP($B392,'1か月一覧'!$A:$AH,'2か月一覧'!AE$1,FALSE)+VLOOKUP($C392,'1か月一覧'!$A:$AH,'2か月一覧'!AE$1,FALSE)</f>
        <v>8394</v>
      </c>
      <c r="AF392" s="1">
        <f>VLOOKUP($B392,'1か月一覧'!$A:$AH,'2か月一覧'!AF$1,FALSE)+VLOOKUP($C392,'1か月一覧'!$A:$AH,'2か月一覧'!AF$1,FALSE)</f>
        <v>8488</v>
      </c>
      <c r="AG392" s="1">
        <f>VLOOKUP($B392,'1か月一覧'!$A:$AH,'2か月一覧'!AG$1,FALSE)+VLOOKUP($C392,'1か月一覧'!$A:$AH,'2か月一覧'!AG$1,FALSE)</f>
        <v>11184</v>
      </c>
      <c r="AH392" s="1">
        <f>VLOOKUP($B392,'1か月一覧'!$A:$AH,'2か月一覧'!AH$1,FALSE)+VLOOKUP($C392,'1か月一覧'!$A:$AH,'2か月一覧'!AH$1,FALSE)</f>
        <v>11384</v>
      </c>
      <c r="AI392" s="1">
        <f>VLOOKUP($B392,'1か月一覧'!$A:$AH,'2か月一覧'!AI$1,FALSE)+VLOOKUP($C392,'1か月一覧'!$A:$AH,'2か月一覧'!AI$1,FALSE)</f>
        <v>26284</v>
      </c>
      <c r="AJ392" s="1">
        <f>VLOOKUP($B392,'1か月一覧'!$A:$AH,'2か月一覧'!AJ$1,FALSE)+VLOOKUP($C392,'1か月一覧'!$A:$AH,'2か月一覧'!AJ$1,FALSE)</f>
        <v>8194</v>
      </c>
    </row>
    <row r="393" spans="1:36">
      <c r="A393" s="1">
        <v>389</v>
      </c>
      <c r="B393" s="1">
        <f t="shared" si="15"/>
        <v>195</v>
      </c>
      <c r="C393" s="1">
        <f t="shared" si="16"/>
        <v>194</v>
      </c>
      <c r="D393" s="1">
        <f>VLOOKUP($B393,'1か月一覧'!$A:$AH,'2か月一覧'!D$1,FALSE)+VLOOKUP($C393,'1か月一覧'!$A:$AH,'2か月一覧'!D$1,FALSE)</f>
        <v>87152</v>
      </c>
      <c r="E393" s="1">
        <f>VLOOKUP($B393,'1か月一覧'!$A:$AH,'2か月一覧'!E$1,FALSE)+VLOOKUP($C393,'1か月一覧'!$A:$AH,'2か月一覧'!E$1,FALSE)</f>
        <v>87152</v>
      </c>
      <c r="F393" s="1">
        <f>VLOOKUP($B393,'1か月一覧'!$A:$AH,'2か月一覧'!F$1,FALSE)+VLOOKUP($C393,'1か月一覧'!$A:$AH,'2か月一覧'!F$1,FALSE)</f>
        <v>87152</v>
      </c>
      <c r="G393" s="1">
        <f>VLOOKUP($B393,'1か月一覧'!$A:$AH,'2か月一覧'!G$1,FALSE)+VLOOKUP($C393,'1か月一覧'!$A:$AH,'2か月一覧'!G$1,FALSE)</f>
        <v>91050</v>
      </c>
      <c r="H393" s="1">
        <f>VLOOKUP($B393,'1か月一覧'!$A:$AH,'2か月一覧'!H$1,FALSE)+VLOOKUP($C393,'1か月一覧'!$A:$AH,'2か月一覧'!H$1,FALSE)</f>
        <v>91226</v>
      </c>
      <c r="I393" s="1">
        <f>VLOOKUP($B393,'1か月一覧'!$A:$AH,'2か月一覧'!I$1,FALSE)+VLOOKUP($C393,'1か月一覧'!$A:$AH,'2か月一覧'!I$1,FALSE)</f>
        <v>92590</v>
      </c>
      <c r="J393" s="1">
        <f>VLOOKUP($B393,'1か月一覧'!$A:$AH,'2か月一覧'!J$1,FALSE)+VLOOKUP($C393,'1か月一覧'!$A:$AH,'2か月一覧'!J$1,FALSE)</f>
        <v>93624</v>
      </c>
      <c r="K393" s="1">
        <f>VLOOKUP($B393,'1か月一覧'!$A:$AH,'2か月一覧'!K$1,FALSE)+VLOOKUP($C393,'1か月一覧'!$A:$AH,'2か月一覧'!K$1,FALSE)</f>
        <v>123280</v>
      </c>
      <c r="L393" s="1">
        <f>VLOOKUP($B393,'1か月一覧'!$A:$AH,'2か月一覧'!L$1,FALSE)+VLOOKUP($C393,'1か月一覧'!$A:$AH,'2か月一覧'!L$1,FALSE)</f>
        <v>125480</v>
      </c>
      <c r="M393" s="1">
        <f>VLOOKUP($B393,'1か月一覧'!$A:$AH,'2か月一覧'!M$1,FALSE)+VLOOKUP($C393,'1か月一覧'!$A:$AH,'2か月一覧'!M$1,FALSE)</f>
        <v>289380</v>
      </c>
      <c r="N393" s="1">
        <f>VLOOKUP($B393,'1か月一覧'!$A:$AH,'2か月一覧'!N$1,FALSE)+VLOOKUP($C393,'1か月一覧'!$A:$AH,'2か月一覧'!N$1,FALSE)</f>
        <v>90401</v>
      </c>
      <c r="O393" s="1">
        <f>VLOOKUP($B393,'1か月一覧'!$A:$AH,'2か月一覧'!O$1,FALSE)+VLOOKUP($C393,'1か月一覧'!$A:$AH,'2か月一覧'!O$1,FALSE)</f>
        <v>79230</v>
      </c>
      <c r="P393" s="1">
        <f>VLOOKUP($B393,'1か月一覧'!$A:$AH,'2か月一覧'!P$1,FALSE)+VLOOKUP($C393,'1か月一覧'!$A:$AH,'2か月一覧'!P$1,FALSE)</f>
        <v>79230</v>
      </c>
      <c r="Q393" s="1">
        <f>VLOOKUP($B393,'1か月一覧'!$A:$AH,'2か月一覧'!Q$1,FALSE)+VLOOKUP($C393,'1か月一覧'!$A:$AH,'2か月一覧'!Q$1,FALSE)</f>
        <v>79230</v>
      </c>
      <c r="R393" s="1">
        <f>VLOOKUP($B393,'1か月一覧'!$A:$AH,'2か月一覧'!R$1,FALSE)+VLOOKUP($C393,'1か月一覧'!$A:$AH,'2か月一覧'!R$1,FALSE)</f>
        <v>82774</v>
      </c>
      <c r="S393" s="1">
        <f>VLOOKUP($B393,'1か月一覧'!$A:$AH,'2か月一覧'!S$1,FALSE)+VLOOKUP($C393,'1か月一覧'!$A:$AH,'2か月一覧'!S$1,FALSE)</f>
        <v>82934</v>
      </c>
      <c r="T393" s="1">
        <f>VLOOKUP($B393,'1か月一覧'!$A:$AH,'2か月一覧'!T$1,FALSE)+VLOOKUP($C393,'1か月一覧'!$A:$AH,'2か月一覧'!T$1,FALSE)</f>
        <v>84174</v>
      </c>
      <c r="U393" s="1">
        <f>VLOOKUP($B393,'1か月一覧'!$A:$AH,'2か月一覧'!U$1,FALSE)+VLOOKUP($C393,'1か月一覧'!$A:$AH,'2か月一覧'!U$1,FALSE)</f>
        <v>85114</v>
      </c>
      <c r="V393" s="1">
        <f>VLOOKUP($B393,'1か月一覧'!$A:$AH,'2か月一覧'!V$1,FALSE)+VLOOKUP($C393,'1か月一覧'!$A:$AH,'2か月一覧'!V$1,FALSE)</f>
        <v>112074</v>
      </c>
      <c r="W393" s="1">
        <f>VLOOKUP($B393,'1か月一覧'!$A:$AH,'2か月一覧'!W$1,FALSE)+VLOOKUP($C393,'1か月一覧'!$A:$AH,'2か月一覧'!W$1,FALSE)</f>
        <v>114074</v>
      </c>
      <c r="X393" s="1">
        <f>VLOOKUP($B393,'1か月一覧'!$A:$AH,'2か月一覧'!X$1,FALSE)+VLOOKUP($C393,'1か月一覧'!$A:$AH,'2か月一覧'!X$1,FALSE)</f>
        <v>263074</v>
      </c>
      <c r="Y393" s="1">
        <f>VLOOKUP($B393,'1か月一覧'!$A:$AH,'2か月一覧'!Y$1,FALSE)+VLOOKUP($C393,'1か月一覧'!$A:$AH,'2か月一覧'!Y$1,FALSE)</f>
        <v>82184</v>
      </c>
      <c r="Z393" s="1">
        <f>VLOOKUP($B393,'1か月一覧'!$A:$AH,'2か月一覧'!Z$1,FALSE)+VLOOKUP($C393,'1か月一覧'!$A:$AH,'2か月一覧'!Z$1,FALSE)</f>
        <v>7922</v>
      </c>
      <c r="AA393" s="1">
        <f>VLOOKUP($B393,'1か月一覧'!$A:$AH,'2か月一覧'!AA$1,FALSE)+VLOOKUP($C393,'1か月一覧'!$A:$AH,'2か月一覧'!AA$1,FALSE)</f>
        <v>7922</v>
      </c>
      <c r="AB393" s="1">
        <f>VLOOKUP($B393,'1か月一覧'!$A:$AH,'2か月一覧'!AB$1,FALSE)+VLOOKUP($C393,'1か月一覧'!$A:$AH,'2か月一覧'!AB$1,FALSE)</f>
        <v>7922</v>
      </c>
      <c r="AC393" s="1">
        <f>VLOOKUP($B393,'1か月一覧'!$A:$AH,'2か月一覧'!AC$1,FALSE)+VLOOKUP($C393,'1か月一覧'!$A:$AH,'2か月一覧'!AC$1,FALSE)</f>
        <v>8276</v>
      </c>
      <c r="AD393" s="1">
        <f>VLOOKUP($B393,'1か月一覧'!$A:$AH,'2か月一覧'!AD$1,FALSE)+VLOOKUP($C393,'1か月一覧'!$A:$AH,'2か月一覧'!AD$1,FALSE)</f>
        <v>8292</v>
      </c>
      <c r="AE393" s="1">
        <f>VLOOKUP($B393,'1か月一覧'!$A:$AH,'2か月一覧'!AE$1,FALSE)+VLOOKUP($C393,'1か月一覧'!$A:$AH,'2か月一覧'!AE$1,FALSE)</f>
        <v>8416</v>
      </c>
      <c r="AF393" s="1">
        <f>VLOOKUP($B393,'1か月一覧'!$A:$AH,'2か月一覧'!AF$1,FALSE)+VLOOKUP($C393,'1か月一覧'!$A:$AH,'2か月一覧'!AF$1,FALSE)</f>
        <v>8510</v>
      </c>
      <c r="AG393" s="1">
        <f>VLOOKUP($B393,'1か月一覧'!$A:$AH,'2か月一覧'!AG$1,FALSE)+VLOOKUP($C393,'1か月一覧'!$A:$AH,'2か月一覧'!AG$1,FALSE)</f>
        <v>11206</v>
      </c>
      <c r="AH393" s="1">
        <f>VLOOKUP($B393,'1か月一覧'!$A:$AH,'2か月一覧'!AH$1,FALSE)+VLOOKUP($C393,'1か月一覧'!$A:$AH,'2か月一覧'!AH$1,FALSE)</f>
        <v>11406</v>
      </c>
      <c r="AI393" s="1">
        <f>VLOOKUP($B393,'1か月一覧'!$A:$AH,'2か月一覧'!AI$1,FALSE)+VLOOKUP($C393,'1か月一覧'!$A:$AH,'2か月一覧'!AI$1,FALSE)</f>
        <v>26306</v>
      </c>
      <c r="AJ393" s="1">
        <f>VLOOKUP($B393,'1か月一覧'!$A:$AH,'2か月一覧'!AJ$1,FALSE)+VLOOKUP($C393,'1か月一覧'!$A:$AH,'2か月一覧'!AJ$1,FALSE)</f>
        <v>8217</v>
      </c>
    </row>
    <row r="394" spans="1:36">
      <c r="A394" s="1">
        <v>390</v>
      </c>
      <c r="B394" s="1">
        <f t="shared" si="15"/>
        <v>195</v>
      </c>
      <c r="C394" s="1">
        <f t="shared" si="16"/>
        <v>195</v>
      </c>
      <c r="D394" s="1">
        <f>VLOOKUP($B394,'1か月一覧'!$A:$AH,'2か月一覧'!D$1,FALSE)+VLOOKUP($C394,'1か月一覧'!$A:$AH,'2か月一覧'!D$1,FALSE)</f>
        <v>87390</v>
      </c>
      <c r="E394" s="1">
        <f>VLOOKUP($B394,'1か月一覧'!$A:$AH,'2か月一覧'!E$1,FALSE)+VLOOKUP($C394,'1か月一覧'!$A:$AH,'2か月一覧'!E$1,FALSE)</f>
        <v>87390</v>
      </c>
      <c r="F394" s="1">
        <f>VLOOKUP($B394,'1か月一覧'!$A:$AH,'2か月一覧'!F$1,FALSE)+VLOOKUP($C394,'1か月一覧'!$A:$AH,'2か月一覧'!F$1,FALSE)</f>
        <v>87390</v>
      </c>
      <c r="G394" s="1">
        <f>VLOOKUP($B394,'1か月一覧'!$A:$AH,'2か月一覧'!G$1,FALSE)+VLOOKUP($C394,'1か月一覧'!$A:$AH,'2か月一覧'!G$1,FALSE)</f>
        <v>91288</v>
      </c>
      <c r="H394" s="1">
        <f>VLOOKUP($B394,'1か月一覧'!$A:$AH,'2か月一覧'!H$1,FALSE)+VLOOKUP($C394,'1か月一覧'!$A:$AH,'2か月一覧'!H$1,FALSE)</f>
        <v>91464</v>
      </c>
      <c r="I394" s="1">
        <f>VLOOKUP($B394,'1か月一覧'!$A:$AH,'2か月一覧'!I$1,FALSE)+VLOOKUP($C394,'1か月一覧'!$A:$AH,'2か月一覧'!I$1,FALSE)</f>
        <v>92828</v>
      </c>
      <c r="J394" s="1">
        <f>VLOOKUP($B394,'1か月一覧'!$A:$AH,'2か月一覧'!J$1,FALSE)+VLOOKUP($C394,'1か月一覧'!$A:$AH,'2か月一覧'!J$1,FALSE)</f>
        <v>93862</v>
      </c>
      <c r="K394" s="1">
        <f>VLOOKUP($B394,'1か月一覧'!$A:$AH,'2か月一覧'!K$1,FALSE)+VLOOKUP($C394,'1か月一覧'!$A:$AH,'2か月一覧'!K$1,FALSE)</f>
        <v>123518</v>
      </c>
      <c r="L394" s="1">
        <f>VLOOKUP($B394,'1か月一覧'!$A:$AH,'2か月一覧'!L$1,FALSE)+VLOOKUP($C394,'1か月一覧'!$A:$AH,'2か月一覧'!L$1,FALSE)</f>
        <v>125718</v>
      </c>
      <c r="M394" s="1">
        <f>VLOOKUP($B394,'1か月一覧'!$A:$AH,'2か月一覧'!M$1,FALSE)+VLOOKUP($C394,'1か月一覧'!$A:$AH,'2か月一覧'!M$1,FALSE)</f>
        <v>289618</v>
      </c>
      <c r="N394" s="1">
        <f>VLOOKUP($B394,'1か月一覧'!$A:$AH,'2か月一覧'!N$1,FALSE)+VLOOKUP($C394,'1か月一覧'!$A:$AH,'2か月一覧'!N$1,FALSE)</f>
        <v>90656</v>
      </c>
      <c r="O394" s="1">
        <f>VLOOKUP($B394,'1か月一覧'!$A:$AH,'2か月一覧'!O$1,FALSE)+VLOOKUP($C394,'1か月一覧'!$A:$AH,'2か月一覧'!O$1,FALSE)</f>
        <v>79446</v>
      </c>
      <c r="P394" s="1">
        <f>VLOOKUP($B394,'1か月一覧'!$A:$AH,'2か月一覧'!P$1,FALSE)+VLOOKUP($C394,'1か月一覧'!$A:$AH,'2か月一覧'!P$1,FALSE)</f>
        <v>79446</v>
      </c>
      <c r="Q394" s="1">
        <f>VLOOKUP($B394,'1か月一覧'!$A:$AH,'2か月一覧'!Q$1,FALSE)+VLOOKUP($C394,'1か月一覧'!$A:$AH,'2か月一覧'!Q$1,FALSE)</f>
        <v>79446</v>
      </c>
      <c r="R394" s="1">
        <f>VLOOKUP($B394,'1か月一覧'!$A:$AH,'2か月一覧'!R$1,FALSE)+VLOOKUP($C394,'1か月一覧'!$A:$AH,'2か月一覧'!R$1,FALSE)</f>
        <v>82990</v>
      </c>
      <c r="S394" s="1">
        <f>VLOOKUP($B394,'1か月一覧'!$A:$AH,'2か月一覧'!S$1,FALSE)+VLOOKUP($C394,'1か月一覧'!$A:$AH,'2か月一覧'!S$1,FALSE)</f>
        <v>83150</v>
      </c>
      <c r="T394" s="1">
        <f>VLOOKUP($B394,'1か月一覧'!$A:$AH,'2か月一覧'!T$1,FALSE)+VLOOKUP($C394,'1か月一覧'!$A:$AH,'2か月一覧'!T$1,FALSE)</f>
        <v>84390</v>
      </c>
      <c r="U394" s="1">
        <f>VLOOKUP($B394,'1か月一覧'!$A:$AH,'2か月一覧'!U$1,FALSE)+VLOOKUP($C394,'1か月一覧'!$A:$AH,'2か月一覧'!U$1,FALSE)</f>
        <v>85330</v>
      </c>
      <c r="V394" s="1">
        <f>VLOOKUP($B394,'1か月一覧'!$A:$AH,'2か月一覧'!V$1,FALSE)+VLOOKUP($C394,'1か月一覧'!$A:$AH,'2か月一覧'!V$1,FALSE)</f>
        <v>112290</v>
      </c>
      <c r="W394" s="1">
        <f>VLOOKUP($B394,'1か月一覧'!$A:$AH,'2か月一覧'!W$1,FALSE)+VLOOKUP($C394,'1か月一覧'!$A:$AH,'2か月一覧'!W$1,FALSE)</f>
        <v>114290</v>
      </c>
      <c r="X394" s="1">
        <f>VLOOKUP($B394,'1か月一覧'!$A:$AH,'2か月一覧'!X$1,FALSE)+VLOOKUP($C394,'1か月一覧'!$A:$AH,'2か月一覧'!X$1,FALSE)</f>
        <v>263290</v>
      </c>
      <c r="Y394" s="1">
        <f>VLOOKUP($B394,'1か月一覧'!$A:$AH,'2か月一覧'!Y$1,FALSE)+VLOOKUP($C394,'1か月一覧'!$A:$AH,'2か月一覧'!Y$1,FALSE)</f>
        <v>82416</v>
      </c>
      <c r="Z394" s="1">
        <f>VLOOKUP($B394,'1か月一覧'!$A:$AH,'2か月一覧'!Z$1,FALSE)+VLOOKUP($C394,'1か月一覧'!$A:$AH,'2か月一覧'!Z$1,FALSE)</f>
        <v>7944</v>
      </c>
      <c r="AA394" s="1">
        <f>VLOOKUP($B394,'1か月一覧'!$A:$AH,'2か月一覧'!AA$1,FALSE)+VLOOKUP($C394,'1か月一覧'!$A:$AH,'2か月一覧'!AA$1,FALSE)</f>
        <v>7944</v>
      </c>
      <c r="AB394" s="1">
        <f>VLOOKUP($B394,'1か月一覧'!$A:$AH,'2か月一覧'!AB$1,FALSE)+VLOOKUP($C394,'1か月一覧'!$A:$AH,'2か月一覧'!AB$1,FALSE)</f>
        <v>7944</v>
      </c>
      <c r="AC394" s="1">
        <f>VLOOKUP($B394,'1か月一覧'!$A:$AH,'2か月一覧'!AC$1,FALSE)+VLOOKUP($C394,'1か月一覧'!$A:$AH,'2か月一覧'!AC$1,FALSE)</f>
        <v>8298</v>
      </c>
      <c r="AD394" s="1">
        <f>VLOOKUP($B394,'1か月一覧'!$A:$AH,'2か月一覧'!AD$1,FALSE)+VLOOKUP($C394,'1か月一覧'!$A:$AH,'2か月一覧'!AD$1,FALSE)</f>
        <v>8314</v>
      </c>
      <c r="AE394" s="1">
        <f>VLOOKUP($B394,'1か月一覧'!$A:$AH,'2か月一覧'!AE$1,FALSE)+VLOOKUP($C394,'1か月一覧'!$A:$AH,'2か月一覧'!AE$1,FALSE)</f>
        <v>8438</v>
      </c>
      <c r="AF394" s="1">
        <f>VLOOKUP($B394,'1か月一覧'!$A:$AH,'2か月一覧'!AF$1,FALSE)+VLOOKUP($C394,'1か月一覧'!$A:$AH,'2か月一覧'!AF$1,FALSE)</f>
        <v>8532</v>
      </c>
      <c r="AG394" s="1">
        <f>VLOOKUP($B394,'1か月一覧'!$A:$AH,'2か月一覧'!AG$1,FALSE)+VLOOKUP($C394,'1か月一覧'!$A:$AH,'2か月一覧'!AG$1,FALSE)</f>
        <v>11228</v>
      </c>
      <c r="AH394" s="1">
        <f>VLOOKUP($B394,'1か月一覧'!$A:$AH,'2か月一覧'!AH$1,FALSE)+VLOOKUP($C394,'1か月一覧'!$A:$AH,'2か月一覧'!AH$1,FALSE)</f>
        <v>11428</v>
      </c>
      <c r="AI394" s="1">
        <f>VLOOKUP($B394,'1か月一覧'!$A:$AH,'2か月一覧'!AI$1,FALSE)+VLOOKUP($C394,'1か月一覧'!$A:$AH,'2か月一覧'!AI$1,FALSE)</f>
        <v>26328</v>
      </c>
      <c r="AJ394" s="1">
        <f>VLOOKUP($B394,'1か月一覧'!$A:$AH,'2か月一覧'!AJ$1,FALSE)+VLOOKUP($C394,'1か月一覧'!$A:$AH,'2か月一覧'!AJ$1,FALSE)</f>
        <v>8240</v>
      </c>
    </row>
    <row r="395" spans="1:36">
      <c r="A395" s="1">
        <v>391</v>
      </c>
      <c r="B395" s="1">
        <f t="shared" si="15"/>
        <v>196</v>
      </c>
      <c r="C395" s="1">
        <f t="shared" si="16"/>
        <v>195</v>
      </c>
      <c r="D395" s="1">
        <f>VLOOKUP($B395,'1か月一覧'!$A:$AH,'2か月一覧'!D$1,FALSE)+VLOOKUP($C395,'1か月一覧'!$A:$AH,'2か月一覧'!D$1,FALSE)</f>
        <v>87627</v>
      </c>
      <c r="E395" s="1">
        <f>VLOOKUP($B395,'1か月一覧'!$A:$AH,'2か月一覧'!E$1,FALSE)+VLOOKUP($C395,'1か月一覧'!$A:$AH,'2か月一覧'!E$1,FALSE)</f>
        <v>87627</v>
      </c>
      <c r="F395" s="1">
        <f>VLOOKUP($B395,'1か月一覧'!$A:$AH,'2か月一覧'!F$1,FALSE)+VLOOKUP($C395,'1か月一覧'!$A:$AH,'2か月一覧'!F$1,FALSE)</f>
        <v>87627</v>
      </c>
      <c r="G395" s="1">
        <f>VLOOKUP($B395,'1か月一覧'!$A:$AH,'2か月一覧'!G$1,FALSE)+VLOOKUP($C395,'1か月一覧'!$A:$AH,'2か月一覧'!G$1,FALSE)</f>
        <v>91526</v>
      </c>
      <c r="H395" s="1">
        <f>VLOOKUP($B395,'1か月一覧'!$A:$AH,'2か月一覧'!H$1,FALSE)+VLOOKUP($C395,'1か月一覧'!$A:$AH,'2か月一覧'!H$1,FALSE)</f>
        <v>91702</v>
      </c>
      <c r="I395" s="1">
        <f>VLOOKUP($B395,'1か月一覧'!$A:$AH,'2か月一覧'!I$1,FALSE)+VLOOKUP($C395,'1か月一覧'!$A:$AH,'2か月一覧'!I$1,FALSE)</f>
        <v>93066</v>
      </c>
      <c r="J395" s="1">
        <f>VLOOKUP($B395,'1か月一覧'!$A:$AH,'2か月一覧'!J$1,FALSE)+VLOOKUP($C395,'1か月一覧'!$A:$AH,'2か月一覧'!J$1,FALSE)</f>
        <v>94100</v>
      </c>
      <c r="K395" s="1">
        <f>VLOOKUP($B395,'1か月一覧'!$A:$AH,'2か月一覧'!K$1,FALSE)+VLOOKUP($C395,'1か月一覧'!$A:$AH,'2か月一覧'!K$1,FALSE)</f>
        <v>123756</v>
      </c>
      <c r="L395" s="1">
        <f>VLOOKUP($B395,'1か月一覧'!$A:$AH,'2か月一覧'!L$1,FALSE)+VLOOKUP($C395,'1か月一覧'!$A:$AH,'2か月一覧'!L$1,FALSE)</f>
        <v>125956</v>
      </c>
      <c r="M395" s="1">
        <f>VLOOKUP($B395,'1か月一覧'!$A:$AH,'2か月一覧'!M$1,FALSE)+VLOOKUP($C395,'1か月一覧'!$A:$AH,'2か月一覧'!M$1,FALSE)</f>
        <v>289856</v>
      </c>
      <c r="N395" s="1">
        <f>VLOOKUP($B395,'1か月一覧'!$A:$AH,'2か月一覧'!N$1,FALSE)+VLOOKUP($C395,'1か月一覧'!$A:$AH,'2か月一覧'!N$1,FALSE)</f>
        <v>90912</v>
      </c>
      <c r="O395" s="1">
        <f>VLOOKUP($B395,'1か月一覧'!$A:$AH,'2か月一覧'!O$1,FALSE)+VLOOKUP($C395,'1か月一覧'!$A:$AH,'2か月一覧'!O$1,FALSE)</f>
        <v>79662</v>
      </c>
      <c r="P395" s="1">
        <f>VLOOKUP($B395,'1か月一覧'!$A:$AH,'2か月一覧'!P$1,FALSE)+VLOOKUP($C395,'1か月一覧'!$A:$AH,'2か月一覧'!P$1,FALSE)</f>
        <v>79662</v>
      </c>
      <c r="Q395" s="1">
        <f>VLOOKUP($B395,'1か月一覧'!$A:$AH,'2か月一覧'!Q$1,FALSE)+VLOOKUP($C395,'1か月一覧'!$A:$AH,'2か月一覧'!Q$1,FALSE)</f>
        <v>79662</v>
      </c>
      <c r="R395" s="1">
        <f>VLOOKUP($B395,'1か月一覧'!$A:$AH,'2か月一覧'!R$1,FALSE)+VLOOKUP($C395,'1か月一覧'!$A:$AH,'2か月一覧'!R$1,FALSE)</f>
        <v>83206</v>
      </c>
      <c r="S395" s="1">
        <f>VLOOKUP($B395,'1か月一覧'!$A:$AH,'2か月一覧'!S$1,FALSE)+VLOOKUP($C395,'1か月一覧'!$A:$AH,'2か月一覧'!S$1,FALSE)</f>
        <v>83366</v>
      </c>
      <c r="T395" s="1">
        <f>VLOOKUP($B395,'1か月一覧'!$A:$AH,'2か月一覧'!T$1,FALSE)+VLOOKUP($C395,'1か月一覧'!$A:$AH,'2か月一覧'!T$1,FALSE)</f>
        <v>84606</v>
      </c>
      <c r="U395" s="1">
        <f>VLOOKUP($B395,'1か月一覧'!$A:$AH,'2か月一覧'!U$1,FALSE)+VLOOKUP($C395,'1か月一覧'!$A:$AH,'2か月一覧'!U$1,FALSE)</f>
        <v>85546</v>
      </c>
      <c r="V395" s="1">
        <f>VLOOKUP($B395,'1か月一覧'!$A:$AH,'2か月一覧'!V$1,FALSE)+VLOOKUP($C395,'1か月一覧'!$A:$AH,'2か月一覧'!V$1,FALSE)</f>
        <v>112506</v>
      </c>
      <c r="W395" s="1">
        <f>VLOOKUP($B395,'1か月一覧'!$A:$AH,'2か月一覧'!W$1,FALSE)+VLOOKUP($C395,'1か月一覧'!$A:$AH,'2か月一覧'!W$1,FALSE)</f>
        <v>114506</v>
      </c>
      <c r="X395" s="1">
        <f>VLOOKUP($B395,'1か月一覧'!$A:$AH,'2か月一覧'!X$1,FALSE)+VLOOKUP($C395,'1か月一覧'!$A:$AH,'2か月一覧'!X$1,FALSE)</f>
        <v>263506</v>
      </c>
      <c r="Y395" s="1">
        <f>VLOOKUP($B395,'1か月一覧'!$A:$AH,'2か月一覧'!Y$1,FALSE)+VLOOKUP($C395,'1か月一覧'!$A:$AH,'2か月一覧'!Y$1,FALSE)</f>
        <v>82648</v>
      </c>
      <c r="Z395" s="1">
        <f>VLOOKUP($B395,'1か月一覧'!$A:$AH,'2か月一覧'!Z$1,FALSE)+VLOOKUP($C395,'1か月一覧'!$A:$AH,'2か月一覧'!Z$1,FALSE)</f>
        <v>7965</v>
      </c>
      <c r="AA395" s="1">
        <f>VLOOKUP($B395,'1か月一覧'!$A:$AH,'2か月一覧'!AA$1,FALSE)+VLOOKUP($C395,'1か月一覧'!$A:$AH,'2か月一覧'!AA$1,FALSE)</f>
        <v>7965</v>
      </c>
      <c r="AB395" s="1">
        <f>VLOOKUP($B395,'1か月一覧'!$A:$AH,'2か月一覧'!AB$1,FALSE)+VLOOKUP($C395,'1か月一覧'!$A:$AH,'2か月一覧'!AB$1,FALSE)</f>
        <v>7965</v>
      </c>
      <c r="AC395" s="1">
        <f>VLOOKUP($B395,'1か月一覧'!$A:$AH,'2か月一覧'!AC$1,FALSE)+VLOOKUP($C395,'1か月一覧'!$A:$AH,'2か月一覧'!AC$1,FALSE)</f>
        <v>8320</v>
      </c>
      <c r="AD395" s="1">
        <f>VLOOKUP($B395,'1か月一覧'!$A:$AH,'2か月一覧'!AD$1,FALSE)+VLOOKUP($C395,'1か月一覧'!$A:$AH,'2か月一覧'!AD$1,FALSE)</f>
        <v>8336</v>
      </c>
      <c r="AE395" s="1">
        <f>VLOOKUP($B395,'1か月一覧'!$A:$AH,'2か月一覧'!AE$1,FALSE)+VLOOKUP($C395,'1か月一覧'!$A:$AH,'2か月一覧'!AE$1,FALSE)</f>
        <v>8460</v>
      </c>
      <c r="AF395" s="1">
        <f>VLOOKUP($B395,'1か月一覧'!$A:$AH,'2か月一覧'!AF$1,FALSE)+VLOOKUP($C395,'1か月一覧'!$A:$AH,'2か月一覧'!AF$1,FALSE)</f>
        <v>8554</v>
      </c>
      <c r="AG395" s="1">
        <f>VLOOKUP($B395,'1か月一覧'!$A:$AH,'2か月一覧'!AG$1,FALSE)+VLOOKUP($C395,'1か月一覧'!$A:$AH,'2か月一覧'!AG$1,FALSE)</f>
        <v>11250</v>
      </c>
      <c r="AH395" s="1">
        <f>VLOOKUP($B395,'1か月一覧'!$A:$AH,'2か月一覧'!AH$1,FALSE)+VLOOKUP($C395,'1か月一覧'!$A:$AH,'2か月一覧'!AH$1,FALSE)</f>
        <v>11450</v>
      </c>
      <c r="AI395" s="1">
        <f>VLOOKUP($B395,'1か月一覧'!$A:$AH,'2か月一覧'!AI$1,FALSE)+VLOOKUP($C395,'1か月一覧'!$A:$AH,'2か月一覧'!AI$1,FALSE)</f>
        <v>26350</v>
      </c>
      <c r="AJ395" s="1">
        <f>VLOOKUP($B395,'1か月一覧'!$A:$AH,'2か月一覧'!AJ$1,FALSE)+VLOOKUP($C395,'1か月一覧'!$A:$AH,'2か月一覧'!AJ$1,FALSE)</f>
        <v>8264</v>
      </c>
    </row>
    <row r="396" spans="1:36">
      <c r="A396" s="1">
        <v>392</v>
      </c>
      <c r="B396" s="1">
        <f t="shared" si="15"/>
        <v>196</v>
      </c>
      <c r="C396" s="1">
        <f t="shared" si="16"/>
        <v>196</v>
      </c>
      <c r="D396" s="1">
        <f>VLOOKUP($B396,'1か月一覧'!$A:$AH,'2か月一覧'!D$1,FALSE)+VLOOKUP($C396,'1か月一覧'!$A:$AH,'2か月一覧'!D$1,FALSE)</f>
        <v>87864</v>
      </c>
      <c r="E396" s="1">
        <f>VLOOKUP($B396,'1か月一覧'!$A:$AH,'2か月一覧'!E$1,FALSE)+VLOOKUP($C396,'1か月一覧'!$A:$AH,'2か月一覧'!E$1,FALSE)</f>
        <v>87864</v>
      </c>
      <c r="F396" s="1">
        <f>VLOOKUP($B396,'1か月一覧'!$A:$AH,'2か月一覧'!F$1,FALSE)+VLOOKUP($C396,'1か月一覧'!$A:$AH,'2か月一覧'!F$1,FALSE)</f>
        <v>87864</v>
      </c>
      <c r="G396" s="1">
        <f>VLOOKUP($B396,'1か月一覧'!$A:$AH,'2か月一覧'!G$1,FALSE)+VLOOKUP($C396,'1か月一覧'!$A:$AH,'2か月一覧'!G$1,FALSE)</f>
        <v>91764</v>
      </c>
      <c r="H396" s="1">
        <f>VLOOKUP($B396,'1か月一覧'!$A:$AH,'2か月一覧'!H$1,FALSE)+VLOOKUP($C396,'1か月一覧'!$A:$AH,'2か月一覧'!H$1,FALSE)</f>
        <v>91940</v>
      </c>
      <c r="I396" s="1">
        <f>VLOOKUP($B396,'1か月一覧'!$A:$AH,'2か月一覧'!I$1,FALSE)+VLOOKUP($C396,'1か月一覧'!$A:$AH,'2か月一覧'!I$1,FALSE)</f>
        <v>93304</v>
      </c>
      <c r="J396" s="1">
        <f>VLOOKUP($B396,'1か月一覧'!$A:$AH,'2か月一覧'!J$1,FALSE)+VLOOKUP($C396,'1か月一覧'!$A:$AH,'2か月一覧'!J$1,FALSE)</f>
        <v>94338</v>
      </c>
      <c r="K396" s="1">
        <f>VLOOKUP($B396,'1か月一覧'!$A:$AH,'2か月一覧'!K$1,FALSE)+VLOOKUP($C396,'1か月一覧'!$A:$AH,'2か月一覧'!K$1,FALSE)</f>
        <v>123994</v>
      </c>
      <c r="L396" s="1">
        <f>VLOOKUP($B396,'1か月一覧'!$A:$AH,'2か月一覧'!L$1,FALSE)+VLOOKUP($C396,'1か月一覧'!$A:$AH,'2か月一覧'!L$1,FALSE)</f>
        <v>126194</v>
      </c>
      <c r="M396" s="1">
        <f>VLOOKUP($B396,'1か月一覧'!$A:$AH,'2か月一覧'!M$1,FALSE)+VLOOKUP($C396,'1か月一覧'!$A:$AH,'2か月一覧'!M$1,FALSE)</f>
        <v>290094</v>
      </c>
      <c r="N396" s="1">
        <f>VLOOKUP($B396,'1か月一覧'!$A:$AH,'2か月一覧'!N$1,FALSE)+VLOOKUP($C396,'1か月一覧'!$A:$AH,'2か月一覧'!N$1,FALSE)</f>
        <v>91168</v>
      </c>
      <c r="O396" s="1">
        <f>VLOOKUP($B396,'1か月一覧'!$A:$AH,'2か月一覧'!O$1,FALSE)+VLOOKUP($C396,'1か月一覧'!$A:$AH,'2か月一覧'!O$1,FALSE)</f>
        <v>79878</v>
      </c>
      <c r="P396" s="1">
        <f>VLOOKUP($B396,'1か月一覧'!$A:$AH,'2か月一覧'!P$1,FALSE)+VLOOKUP($C396,'1か月一覧'!$A:$AH,'2か月一覧'!P$1,FALSE)</f>
        <v>79878</v>
      </c>
      <c r="Q396" s="1">
        <f>VLOOKUP($B396,'1か月一覧'!$A:$AH,'2か月一覧'!Q$1,FALSE)+VLOOKUP($C396,'1か月一覧'!$A:$AH,'2か月一覧'!Q$1,FALSE)</f>
        <v>79878</v>
      </c>
      <c r="R396" s="1">
        <f>VLOOKUP($B396,'1か月一覧'!$A:$AH,'2か月一覧'!R$1,FALSE)+VLOOKUP($C396,'1か月一覧'!$A:$AH,'2か月一覧'!R$1,FALSE)</f>
        <v>83422</v>
      </c>
      <c r="S396" s="1">
        <f>VLOOKUP($B396,'1か月一覧'!$A:$AH,'2か月一覧'!S$1,FALSE)+VLOOKUP($C396,'1か月一覧'!$A:$AH,'2か月一覧'!S$1,FALSE)</f>
        <v>83582</v>
      </c>
      <c r="T396" s="1">
        <f>VLOOKUP($B396,'1か月一覧'!$A:$AH,'2か月一覧'!T$1,FALSE)+VLOOKUP($C396,'1か月一覧'!$A:$AH,'2か月一覧'!T$1,FALSE)</f>
        <v>84822</v>
      </c>
      <c r="U396" s="1">
        <f>VLOOKUP($B396,'1か月一覧'!$A:$AH,'2か月一覧'!U$1,FALSE)+VLOOKUP($C396,'1か月一覧'!$A:$AH,'2か月一覧'!U$1,FALSE)</f>
        <v>85762</v>
      </c>
      <c r="V396" s="1">
        <f>VLOOKUP($B396,'1か月一覧'!$A:$AH,'2か月一覧'!V$1,FALSE)+VLOOKUP($C396,'1か月一覧'!$A:$AH,'2か月一覧'!V$1,FALSE)</f>
        <v>112722</v>
      </c>
      <c r="W396" s="1">
        <f>VLOOKUP($B396,'1か月一覧'!$A:$AH,'2か月一覧'!W$1,FALSE)+VLOOKUP($C396,'1か月一覧'!$A:$AH,'2か月一覧'!W$1,FALSE)</f>
        <v>114722</v>
      </c>
      <c r="X396" s="1">
        <f>VLOOKUP($B396,'1か月一覧'!$A:$AH,'2か月一覧'!X$1,FALSE)+VLOOKUP($C396,'1か月一覧'!$A:$AH,'2か月一覧'!X$1,FALSE)</f>
        <v>263722</v>
      </c>
      <c r="Y396" s="1">
        <f>VLOOKUP($B396,'1か月一覧'!$A:$AH,'2か月一覧'!Y$1,FALSE)+VLOOKUP($C396,'1か月一覧'!$A:$AH,'2か月一覧'!Y$1,FALSE)</f>
        <v>82880</v>
      </c>
      <c r="Z396" s="1">
        <f>VLOOKUP($B396,'1か月一覧'!$A:$AH,'2か月一覧'!Z$1,FALSE)+VLOOKUP($C396,'1か月一覧'!$A:$AH,'2か月一覧'!Z$1,FALSE)</f>
        <v>7986</v>
      </c>
      <c r="AA396" s="1">
        <f>VLOOKUP($B396,'1か月一覧'!$A:$AH,'2か月一覧'!AA$1,FALSE)+VLOOKUP($C396,'1か月一覧'!$A:$AH,'2か月一覧'!AA$1,FALSE)</f>
        <v>7986</v>
      </c>
      <c r="AB396" s="1">
        <f>VLOOKUP($B396,'1か月一覧'!$A:$AH,'2か月一覧'!AB$1,FALSE)+VLOOKUP($C396,'1か月一覧'!$A:$AH,'2か月一覧'!AB$1,FALSE)</f>
        <v>7986</v>
      </c>
      <c r="AC396" s="1">
        <f>VLOOKUP($B396,'1か月一覧'!$A:$AH,'2か月一覧'!AC$1,FALSE)+VLOOKUP($C396,'1か月一覧'!$A:$AH,'2か月一覧'!AC$1,FALSE)</f>
        <v>8342</v>
      </c>
      <c r="AD396" s="1">
        <f>VLOOKUP($B396,'1か月一覧'!$A:$AH,'2か月一覧'!AD$1,FALSE)+VLOOKUP($C396,'1か月一覧'!$A:$AH,'2か月一覧'!AD$1,FALSE)</f>
        <v>8358</v>
      </c>
      <c r="AE396" s="1">
        <f>VLOOKUP($B396,'1か月一覧'!$A:$AH,'2か月一覧'!AE$1,FALSE)+VLOOKUP($C396,'1か月一覧'!$A:$AH,'2か月一覧'!AE$1,FALSE)</f>
        <v>8482</v>
      </c>
      <c r="AF396" s="1">
        <f>VLOOKUP($B396,'1か月一覧'!$A:$AH,'2か月一覧'!AF$1,FALSE)+VLOOKUP($C396,'1か月一覧'!$A:$AH,'2か月一覧'!AF$1,FALSE)</f>
        <v>8576</v>
      </c>
      <c r="AG396" s="1">
        <f>VLOOKUP($B396,'1か月一覧'!$A:$AH,'2か月一覧'!AG$1,FALSE)+VLOOKUP($C396,'1か月一覧'!$A:$AH,'2か月一覧'!AG$1,FALSE)</f>
        <v>11272</v>
      </c>
      <c r="AH396" s="1">
        <f>VLOOKUP($B396,'1か月一覧'!$A:$AH,'2か月一覧'!AH$1,FALSE)+VLOOKUP($C396,'1か月一覧'!$A:$AH,'2か月一覧'!AH$1,FALSE)</f>
        <v>11472</v>
      </c>
      <c r="AI396" s="1">
        <f>VLOOKUP($B396,'1か月一覧'!$A:$AH,'2か月一覧'!AI$1,FALSE)+VLOOKUP($C396,'1か月一覧'!$A:$AH,'2か月一覧'!AI$1,FALSE)</f>
        <v>26372</v>
      </c>
      <c r="AJ396" s="1">
        <f>VLOOKUP($B396,'1か月一覧'!$A:$AH,'2か月一覧'!AJ$1,FALSE)+VLOOKUP($C396,'1か月一覧'!$A:$AH,'2か月一覧'!AJ$1,FALSE)</f>
        <v>8288</v>
      </c>
    </row>
    <row r="397" spans="1:36">
      <c r="A397" s="1">
        <v>393</v>
      </c>
      <c r="B397" s="1">
        <f t="shared" si="15"/>
        <v>197</v>
      </c>
      <c r="C397" s="1">
        <f t="shared" si="16"/>
        <v>196</v>
      </c>
      <c r="D397" s="1">
        <f>VLOOKUP($B397,'1か月一覧'!$A:$AH,'2か月一覧'!D$1,FALSE)+VLOOKUP($C397,'1か月一覧'!$A:$AH,'2か月一覧'!D$1,FALSE)</f>
        <v>88102</v>
      </c>
      <c r="E397" s="1">
        <f>VLOOKUP($B397,'1か月一覧'!$A:$AH,'2か月一覧'!E$1,FALSE)+VLOOKUP($C397,'1か月一覧'!$A:$AH,'2か月一覧'!E$1,FALSE)</f>
        <v>88102</v>
      </c>
      <c r="F397" s="1">
        <f>VLOOKUP($B397,'1か月一覧'!$A:$AH,'2か月一覧'!F$1,FALSE)+VLOOKUP($C397,'1か月一覧'!$A:$AH,'2か月一覧'!F$1,FALSE)</f>
        <v>88102</v>
      </c>
      <c r="G397" s="1">
        <f>VLOOKUP($B397,'1か月一覧'!$A:$AH,'2か月一覧'!G$1,FALSE)+VLOOKUP($C397,'1か月一覧'!$A:$AH,'2か月一覧'!G$1,FALSE)</f>
        <v>92001</v>
      </c>
      <c r="H397" s="1">
        <f>VLOOKUP($B397,'1か月一覧'!$A:$AH,'2か月一覧'!H$1,FALSE)+VLOOKUP($C397,'1か月一覧'!$A:$AH,'2か月一覧'!H$1,FALSE)</f>
        <v>92177</v>
      </c>
      <c r="I397" s="1">
        <f>VLOOKUP($B397,'1か月一覧'!$A:$AH,'2か月一覧'!I$1,FALSE)+VLOOKUP($C397,'1か月一覧'!$A:$AH,'2か月一覧'!I$1,FALSE)</f>
        <v>93541</v>
      </c>
      <c r="J397" s="1">
        <f>VLOOKUP($B397,'1か月一覧'!$A:$AH,'2か月一覧'!J$1,FALSE)+VLOOKUP($C397,'1か月一覧'!$A:$AH,'2か月一覧'!J$1,FALSE)</f>
        <v>94575</v>
      </c>
      <c r="K397" s="1">
        <f>VLOOKUP($B397,'1か月一覧'!$A:$AH,'2か月一覧'!K$1,FALSE)+VLOOKUP($C397,'1か月一覧'!$A:$AH,'2か月一覧'!K$1,FALSE)</f>
        <v>124231</v>
      </c>
      <c r="L397" s="1">
        <f>VLOOKUP($B397,'1か月一覧'!$A:$AH,'2か月一覧'!L$1,FALSE)+VLOOKUP($C397,'1か月一覧'!$A:$AH,'2か月一覧'!L$1,FALSE)</f>
        <v>126431</v>
      </c>
      <c r="M397" s="1">
        <f>VLOOKUP($B397,'1か月一覧'!$A:$AH,'2か月一覧'!M$1,FALSE)+VLOOKUP($C397,'1か月一覧'!$A:$AH,'2か月一覧'!M$1,FALSE)</f>
        <v>290331</v>
      </c>
      <c r="N397" s="1">
        <f>VLOOKUP($B397,'1か月一覧'!$A:$AH,'2か月一覧'!N$1,FALSE)+VLOOKUP($C397,'1か月一覧'!$A:$AH,'2か月一覧'!N$1,FALSE)</f>
        <v>91423</v>
      </c>
      <c r="O397" s="1">
        <f>VLOOKUP($B397,'1か月一覧'!$A:$AH,'2か月一覧'!O$1,FALSE)+VLOOKUP($C397,'1か月一覧'!$A:$AH,'2か月一覧'!O$1,FALSE)</f>
        <v>80094</v>
      </c>
      <c r="P397" s="1">
        <f>VLOOKUP($B397,'1か月一覧'!$A:$AH,'2か月一覧'!P$1,FALSE)+VLOOKUP($C397,'1か月一覧'!$A:$AH,'2か月一覧'!P$1,FALSE)</f>
        <v>80094</v>
      </c>
      <c r="Q397" s="1">
        <f>VLOOKUP($B397,'1か月一覧'!$A:$AH,'2か月一覧'!Q$1,FALSE)+VLOOKUP($C397,'1か月一覧'!$A:$AH,'2か月一覧'!Q$1,FALSE)</f>
        <v>80094</v>
      </c>
      <c r="R397" s="1">
        <f>VLOOKUP($B397,'1か月一覧'!$A:$AH,'2か月一覧'!R$1,FALSE)+VLOOKUP($C397,'1か月一覧'!$A:$AH,'2か月一覧'!R$1,FALSE)</f>
        <v>83638</v>
      </c>
      <c r="S397" s="1">
        <f>VLOOKUP($B397,'1か月一覧'!$A:$AH,'2か月一覧'!S$1,FALSE)+VLOOKUP($C397,'1か月一覧'!$A:$AH,'2か月一覧'!S$1,FALSE)</f>
        <v>83798</v>
      </c>
      <c r="T397" s="1">
        <f>VLOOKUP($B397,'1か月一覧'!$A:$AH,'2か月一覧'!T$1,FALSE)+VLOOKUP($C397,'1か月一覧'!$A:$AH,'2か月一覧'!T$1,FALSE)</f>
        <v>85038</v>
      </c>
      <c r="U397" s="1">
        <f>VLOOKUP($B397,'1か月一覧'!$A:$AH,'2か月一覧'!U$1,FALSE)+VLOOKUP($C397,'1か月一覧'!$A:$AH,'2か月一覧'!U$1,FALSE)</f>
        <v>85978</v>
      </c>
      <c r="V397" s="1">
        <f>VLOOKUP($B397,'1か月一覧'!$A:$AH,'2か月一覧'!V$1,FALSE)+VLOOKUP($C397,'1か月一覧'!$A:$AH,'2か月一覧'!V$1,FALSE)</f>
        <v>112938</v>
      </c>
      <c r="W397" s="1">
        <f>VLOOKUP($B397,'1か月一覧'!$A:$AH,'2か月一覧'!W$1,FALSE)+VLOOKUP($C397,'1か月一覧'!$A:$AH,'2か月一覧'!W$1,FALSE)</f>
        <v>114938</v>
      </c>
      <c r="X397" s="1">
        <f>VLOOKUP($B397,'1か月一覧'!$A:$AH,'2か月一覧'!X$1,FALSE)+VLOOKUP($C397,'1か月一覧'!$A:$AH,'2か月一覧'!X$1,FALSE)</f>
        <v>263938</v>
      </c>
      <c r="Y397" s="1">
        <f>VLOOKUP($B397,'1か月一覧'!$A:$AH,'2か月一覧'!Y$1,FALSE)+VLOOKUP($C397,'1か月一覧'!$A:$AH,'2か月一覧'!Y$1,FALSE)</f>
        <v>83112</v>
      </c>
      <c r="Z397" s="1">
        <f>VLOOKUP($B397,'1か月一覧'!$A:$AH,'2か月一覧'!Z$1,FALSE)+VLOOKUP($C397,'1か月一覧'!$A:$AH,'2か月一覧'!Z$1,FALSE)</f>
        <v>8008</v>
      </c>
      <c r="AA397" s="1">
        <f>VLOOKUP($B397,'1か月一覧'!$A:$AH,'2か月一覧'!AA$1,FALSE)+VLOOKUP($C397,'1か月一覧'!$A:$AH,'2か月一覧'!AA$1,FALSE)</f>
        <v>8008</v>
      </c>
      <c r="AB397" s="1">
        <f>VLOOKUP($B397,'1か月一覧'!$A:$AH,'2か月一覧'!AB$1,FALSE)+VLOOKUP($C397,'1か月一覧'!$A:$AH,'2か月一覧'!AB$1,FALSE)</f>
        <v>8008</v>
      </c>
      <c r="AC397" s="1">
        <f>VLOOKUP($B397,'1か月一覧'!$A:$AH,'2か月一覧'!AC$1,FALSE)+VLOOKUP($C397,'1か月一覧'!$A:$AH,'2か月一覧'!AC$1,FALSE)</f>
        <v>8363</v>
      </c>
      <c r="AD397" s="1">
        <f>VLOOKUP($B397,'1か月一覧'!$A:$AH,'2か月一覧'!AD$1,FALSE)+VLOOKUP($C397,'1か月一覧'!$A:$AH,'2か月一覧'!AD$1,FALSE)</f>
        <v>8379</v>
      </c>
      <c r="AE397" s="1">
        <f>VLOOKUP($B397,'1か月一覧'!$A:$AH,'2か月一覧'!AE$1,FALSE)+VLOOKUP($C397,'1か月一覧'!$A:$AH,'2か月一覧'!AE$1,FALSE)</f>
        <v>8503</v>
      </c>
      <c r="AF397" s="1">
        <f>VLOOKUP($B397,'1か月一覧'!$A:$AH,'2か月一覧'!AF$1,FALSE)+VLOOKUP($C397,'1か月一覧'!$A:$AH,'2か月一覧'!AF$1,FALSE)</f>
        <v>8597</v>
      </c>
      <c r="AG397" s="1">
        <f>VLOOKUP($B397,'1か月一覧'!$A:$AH,'2か月一覧'!AG$1,FALSE)+VLOOKUP($C397,'1か月一覧'!$A:$AH,'2か月一覧'!AG$1,FALSE)</f>
        <v>11293</v>
      </c>
      <c r="AH397" s="1">
        <f>VLOOKUP($B397,'1か月一覧'!$A:$AH,'2か月一覧'!AH$1,FALSE)+VLOOKUP($C397,'1か月一覧'!$A:$AH,'2か月一覧'!AH$1,FALSE)</f>
        <v>11493</v>
      </c>
      <c r="AI397" s="1">
        <f>VLOOKUP($B397,'1か月一覧'!$A:$AH,'2か月一覧'!AI$1,FALSE)+VLOOKUP($C397,'1か月一覧'!$A:$AH,'2か月一覧'!AI$1,FALSE)</f>
        <v>26393</v>
      </c>
      <c r="AJ397" s="1">
        <f>VLOOKUP($B397,'1か月一覧'!$A:$AH,'2か月一覧'!AJ$1,FALSE)+VLOOKUP($C397,'1か月一覧'!$A:$AH,'2か月一覧'!AJ$1,FALSE)</f>
        <v>8311</v>
      </c>
    </row>
    <row r="398" spans="1:36">
      <c r="A398" s="1">
        <v>394</v>
      </c>
      <c r="B398" s="1">
        <f t="shared" si="15"/>
        <v>197</v>
      </c>
      <c r="C398" s="1">
        <f t="shared" si="16"/>
        <v>197</v>
      </c>
      <c r="D398" s="1">
        <f>VLOOKUP($B398,'1か月一覧'!$A:$AH,'2か月一覧'!D$1,FALSE)+VLOOKUP($C398,'1か月一覧'!$A:$AH,'2か月一覧'!D$1,FALSE)</f>
        <v>88340</v>
      </c>
      <c r="E398" s="1">
        <f>VLOOKUP($B398,'1か月一覧'!$A:$AH,'2か月一覧'!E$1,FALSE)+VLOOKUP($C398,'1か月一覧'!$A:$AH,'2か月一覧'!E$1,FALSE)</f>
        <v>88340</v>
      </c>
      <c r="F398" s="1">
        <f>VLOOKUP($B398,'1か月一覧'!$A:$AH,'2か月一覧'!F$1,FALSE)+VLOOKUP($C398,'1か月一覧'!$A:$AH,'2か月一覧'!F$1,FALSE)</f>
        <v>88340</v>
      </c>
      <c r="G398" s="1">
        <f>VLOOKUP($B398,'1か月一覧'!$A:$AH,'2か月一覧'!G$1,FALSE)+VLOOKUP($C398,'1か月一覧'!$A:$AH,'2か月一覧'!G$1,FALSE)</f>
        <v>92238</v>
      </c>
      <c r="H398" s="1">
        <f>VLOOKUP($B398,'1か月一覧'!$A:$AH,'2か月一覧'!H$1,FALSE)+VLOOKUP($C398,'1か月一覧'!$A:$AH,'2か月一覧'!H$1,FALSE)</f>
        <v>92414</v>
      </c>
      <c r="I398" s="1">
        <f>VLOOKUP($B398,'1か月一覧'!$A:$AH,'2か月一覧'!I$1,FALSE)+VLOOKUP($C398,'1か月一覧'!$A:$AH,'2か月一覧'!I$1,FALSE)</f>
        <v>93778</v>
      </c>
      <c r="J398" s="1">
        <f>VLOOKUP($B398,'1か月一覧'!$A:$AH,'2か月一覧'!J$1,FALSE)+VLOOKUP($C398,'1か月一覧'!$A:$AH,'2か月一覧'!J$1,FALSE)</f>
        <v>94812</v>
      </c>
      <c r="K398" s="1">
        <f>VLOOKUP($B398,'1か月一覧'!$A:$AH,'2か月一覧'!K$1,FALSE)+VLOOKUP($C398,'1か月一覧'!$A:$AH,'2か月一覧'!K$1,FALSE)</f>
        <v>124468</v>
      </c>
      <c r="L398" s="1">
        <f>VLOOKUP($B398,'1か月一覧'!$A:$AH,'2か月一覧'!L$1,FALSE)+VLOOKUP($C398,'1か月一覧'!$A:$AH,'2か月一覧'!L$1,FALSE)</f>
        <v>126668</v>
      </c>
      <c r="M398" s="1">
        <f>VLOOKUP($B398,'1か月一覧'!$A:$AH,'2か月一覧'!M$1,FALSE)+VLOOKUP($C398,'1か月一覧'!$A:$AH,'2か月一覧'!M$1,FALSE)</f>
        <v>290568</v>
      </c>
      <c r="N398" s="1">
        <f>VLOOKUP($B398,'1か月一覧'!$A:$AH,'2か月一覧'!N$1,FALSE)+VLOOKUP($C398,'1か月一覧'!$A:$AH,'2か月一覧'!N$1,FALSE)</f>
        <v>91678</v>
      </c>
      <c r="O398" s="1">
        <f>VLOOKUP($B398,'1か月一覧'!$A:$AH,'2か月一覧'!O$1,FALSE)+VLOOKUP($C398,'1か月一覧'!$A:$AH,'2か月一覧'!O$1,FALSE)</f>
        <v>80310</v>
      </c>
      <c r="P398" s="1">
        <f>VLOOKUP($B398,'1か月一覧'!$A:$AH,'2か月一覧'!P$1,FALSE)+VLOOKUP($C398,'1か月一覧'!$A:$AH,'2か月一覧'!P$1,FALSE)</f>
        <v>80310</v>
      </c>
      <c r="Q398" s="1">
        <f>VLOOKUP($B398,'1か月一覧'!$A:$AH,'2か月一覧'!Q$1,FALSE)+VLOOKUP($C398,'1か月一覧'!$A:$AH,'2か月一覧'!Q$1,FALSE)</f>
        <v>80310</v>
      </c>
      <c r="R398" s="1">
        <f>VLOOKUP($B398,'1か月一覧'!$A:$AH,'2か月一覧'!R$1,FALSE)+VLOOKUP($C398,'1か月一覧'!$A:$AH,'2か月一覧'!R$1,FALSE)</f>
        <v>83854</v>
      </c>
      <c r="S398" s="1">
        <f>VLOOKUP($B398,'1か月一覧'!$A:$AH,'2か月一覧'!S$1,FALSE)+VLOOKUP($C398,'1か月一覧'!$A:$AH,'2か月一覧'!S$1,FALSE)</f>
        <v>84014</v>
      </c>
      <c r="T398" s="1">
        <f>VLOOKUP($B398,'1か月一覧'!$A:$AH,'2か月一覧'!T$1,FALSE)+VLOOKUP($C398,'1か月一覧'!$A:$AH,'2か月一覧'!T$1,FALSE)</f>
        <v>85254</v>
      </c>
      <c r="U398" s="1">
        <f>VLOOKUP($B398,'1か月一覧'!$A:$AH,'2か月一覧'!U$1,FALSE)+VLOOKUP($C398,'1か月一覧'!$A:$AH,'2か月一覧'!U$1,FALSE)</f>
        <v>86194</v>
      </c>
      <c r="V398" s="1">
        <f>VLOOKUP($B398,'1か月一覧'!$A:$AH,'2か月一覧'!V$1,FALSE)+VLOOKUP($C398,'1か月一覧'!$A:$AH,'2か月一覧'!V$1,FALSE)</f>
        <v>113154</v>
      </c>
      <c r="W398" s="1">
        <f>VLOOKUP($B398,'1か月一覧'!$A:$AH,'2か月一覧'!W$1,FALSE)+VLOOKUP($C398,'1か月一覧'!$A:$AH,'2か月一覧'!W$1,FALSE)</f>
        <v>115154</v>
      </c>
      <c r="X398" s="1">
        <f>VLOOKUP($B398,'1か月一覧'!$A:$AH,'2か月一覧'!X$1,FALSE)+VLOOKUP($C398,'1か月一覧'!$A:$AH,'2か月一覧'!X$1,FALSE)</f>
        <v>264154</v>
      </c>
      <c r="Y398" s="1">
        <f>VLOOKUP($B398,'1か月一覧'!$A:$AH,'2か月一覧'!Y$1,FALSE)+VLOOKUP($C398,'1か月一覧'!$A:$AH,'2か月一覧'!Y$1,FALSE)</f>
        <v>83344</v>
      </c>
      <c r="Z398" s="1">
        <f>VLOOKUP($B398,'1か月一覧'!$A:$AH,'2か月一覧'!Z$1,FALSE)+VLOOKUP($C398,'1か月一覧'!$A:$AH,'2か月一覧'!Z$1,FALSE)</f>
        <v>8030</v>
      </c>
      <c r="AA398" s="1">
        <f>VLOOKUP($B398,'1か月一覧'!$A:$AH,'2か月一覧'!AA$1,FALSE)+VLOOKUP($C398,'1か月一覧'!$A:$AH,'2か月一覧'!AA$1,FALSE)</f>
        <v>8030</v>
      </c>
      <c r="AB398" s="1">
        <f>VLOOKUP($B398,'1か月一覧'!$A:$AH,'2か月一覧'!AB$1,FALSE)+VLOOKUP($C398,'1か月一覧'!$A:$AH,'2か月一覧'!AB$1,FALSE)</f>
        <v>8030</v>
      </c>
      <c r="AC398" s="1">
        <f>VLOOKUP($B398,'1か月一覧'!$A:$AH,'2か月一覧'!AC$1,FALSE)+VLOOKUP($C398,'1か月一覧'!$A:$AH,'2か月一覧'!AC$1,FALSE)</f>
        <v>8384</v>
      </c>
      <c r="AD398" s="1">
        <f>VLOOKUP($B398,'1か月一覧'!$A:$AH,'2か月一覧'!AD$1,FALSE)+VLOOKUP($C398,'1か月一覧'!$A:$AH,'2か月一覧'!AD$1,FALSE)</f>
        <v>8400</v>
      </c>
      <c r="AE398" s="1">
        <f>VLOOKUP($B398,'1か月一覧'!$A:$AH,'2か月一覧'!AE$1,FALSE)+VLOOKUP($C398,'1か月一覧'!$A:$AH,'2か月一覧'!AE$1,FALSE)</f>
        <v>8524</v>
      </c>
      <c r="AF398" s="1">
        <f>VLOOKUP($B398,'1か月一覧'!$A:$AH,'2か月一覧'!AF$1,FALSE)+VLOOKUP($C398,'1か月一覧'!$A:$AH,'2か月一覧'!AF$1,FALSE)</f>
        <v>8618</v>
      </c>
      <c r="AG398" s="1">
        <f>VLOOKUP($B398,'1か月一覧'!$A:$AH,'2か月一覧'!AG$1,FALSE)+VLOOKUP($C398,'1か月一覧'!$A:$AH,'2か月一覧'!AG$1,FALSE)</f>
        <v>11314</v>
      </c>
      <c r="AH398" s="1">
        <f>VLOOKUP($B398,'1か月一覧'!$A:$AH,'2か月一覧'!AH$1,FALSE)+VLOOKUP($C398,'1か月一覧'!$A:$AH,'2か月一覧'!AH$1,FALSE)</f>
        <v>11514</v>
      </c>
      <c r="AI398" s="1">
        <f>VLOOKUP($B398,'1か月一覧'!$A:$AH,'2か月一覧'!AI$1,FALSE)+VLOOKUP($C398,'1か月一覧'!$A:$AH,'2か月一覧'!AI$1,FALSE)</f>
        <v>26414</v>
      </c>
      <c r="AJ398" s="1">
        <f>VLOOKUP($B398,'1か月一覧'!$A:$AH,'2か月一覧'!AJ$1,FALSE)+VLOOKUP($C398,'1か月一覧'!$A:$AH,'2か月一覧'!AJ$1,FALSE)</f>
        <v>8334</v>
      </c>
    </row>
    <row r="399" spans="1:36">
      <c r="A399" s="1">
        <v>395</v>
      </c>
      <c r="B399" s="1">
        <f t="shared" si="15"/>
        <v>198</v>
      </c>
      <c r="C399" s="1">
        <f t="shared" si="16"/>
        <v>197</v>
      </c>
      <c r="D399" s="1">
        <f>VLOOKUP($B399,'1か月一覧'!$A:$AH,'2か月一覧'!D$1,FALSE)+VLOOKUP($C399,'1か月一覧'!$A:$AH,'2か月一覧'!D$1,FALSE)</f>
        <v>88578</v>
      </c>
      <c r="E399" s="1">
        <f>VLOOKUP($B399,'1か月一覧'!$A:$AH,'2か月一覧'!E$1,FALSE)+VLOOKUP($C399,'1か月一覧'!$A:$AH,'2か月一覧'!E$1,FALSE)</f>
        <v>88578</v>
      </c>
      <c r="F399" s="1">
        <f>VLOOKUP($B399,'1か月一覧'!$A:$AH,'2か月一覧'!F$1,FALSE)+VLOOKUP($C399,'1か月一覧'!$A:$AH,'2か月一覧'!F$1,FALSE)</f>
        <v>88578</v>
      </c>
      <c r="G399" s="1">
        <f>VLOOKUP($B399,'1か月一覧'!$A:$AH,'2か月一覧'!G$1,FALSE)+VLOOKUP($C399,'1か月一覧'!$A:$AH,'2か月一覧'!G$1,FALSE)</f>
        <v>92476</v>
      </c>
      <c r="H399" s="1">
        <f>VLOOKUP($B399,'1か月一覧'!$A:$AH,'2か月一覧'!H$1,FALSE)+VLOOKUP($C399,'1か月一覧'!$A:$AH,'2か月一覧'!H$1,FALSE)</f>
        <v>92652</v>
      </c>
      <c r="I399" s="1">
        <f>VLOOKUP($B399,'1か月一覧'!$A:$AH,'2か月一覧'!I$1,FALSE)+VLOOKUP($C399,'1か月一覧'!$A:$AH,'2か月一覧'!I$1,FALSE)</f>
        <v>94016</v>
      </c>
      <c r="J399" s="1">
        <f>VLOOKUP($B399,'1か月一覧'!$A:$AH,'2か月一覧'!J$1,FALSE)+VLOOKUP($C399,'1か月一覧'!$A:$AH,'2か月一覧'!J$1,FALSE)</f>
        <v>95050</v>
      </c>
      <c r="K399" s="1">
        <f>VLOOKUP($B399,'1か月一覧'!$A:$AH,'2か月一覧'!K$1,FALSE)+VLOOKUP($C399,'1か月一覧'!$A:$AH,'2か月一覧'!K$1,FALSE)</f>
        <v>124706</v>
      </c>
      <c r="L399" s="1">
        <f>VLOOKUP($B399,'1か月一覧'!$A:$AH,'2か月一覧'!L$1,FALSE)+VLOOKUP($C399,'1か月一覧'!$A:$AH,'2か月一覧'!L$1,FALSE)</f>
        <v>126906</v>
      </c>
      <c r="M399" s="1">
        <f>VLOOKUP($B399,'1か月一覧'!$A:$AH,'2か月一覧'!M$1,FALSE)+VLOOKUP($C399,'1か月一覧'!$A:$AH,'2か月一覧'!M$1,FALSE)</f>
        <v>290806</v>
      </c>
      <c r="N399" s="1">
        <f>VLOOKUP($B399,'1か月一覧'!$A:$AH,'2か月一覧'!N$1,FALSE)+VLOOKUP($C399,'1か月一覧'!$A:$AH,'2か月一覧'!N$1,FALSE)</f>
        <v>91933</v>
      </c>
      <c r="O399" s="1">
        <f>VLOOKUP($B399,'1か月一覧'!$A:$AH,'2か月一覧'!O$1,FALSE)+VLOOKUP($C399,'1か月一覧'!$A:$AH,'2か月一覧'!O$1,FALSE)</f>
        <v>80526</v>
      </c>
      <c r="P399" s="1">
        <f>VLOOKUP($B399,'1か月一覧'!$A:$AH,'2か月一覧'!P$1,FALSE)+VLOOKUP($C399,'1か月一覧'!$A:$AH,'2か月一覧'!P$1,FALSE)</f>
        <v>80526</v>
      </c>
      <c r="Q399" s="1">
        <f>VLOOKUP($B399,'1か月一覧'!$A:$AH,'2か月一覧'!Q$1,FALSE)+VLOOKUP($C399,'1か月一覧'!$A:$AH,'2か月一覧'!Q$1,FALSE)</f>
        <v>80526</v>
      </c>
      <c r="R399" s="1">
        <f>VLOOKUP($B399,'1か月一覧'!$A:$AH,'2か月一覧'!R$1,FALSE)+VLOOKUP($C399,'1か月一覧'!$A:$AH,'2か月一覧'!R$1,FALSE)</f>
        <v>84070</v>
      </c>
      <c r="S399" s="1">
        <f>VLOOKUP($B399,'1か月一覧'!$A:$AH,'2か月一覧'!S$1,FALSE)+VLOOKUP($C399,'1か月一覧'!$A:$AH,'2か月一覧'!S$1,FALSE)</f>
        <v>84230</v>
      </c>
      <c r="T399" s="1">
        <f>VLOOKUP($B399,'1か月一覧'!$A:$AH,'2か月一覧'!T$1,FALSE)+VLOOKUP($C399,'1か月一覧'!$A:$AH,'2か月一覧'!T$1,FALSE)</f>
        <v>85470</v>
      </c>
      <c r="U399" s="1">
        <f>VLOOKUP($B399,'1か月一覧'!$A:$AH,'2か月一覧'!U$1,FALSE)+VLOOKUP($C399,'1か月一覧'!$A:$AH,'2か月一覧'!U$1,FALSE)</f>
        <v>86410</v>
      </c>
      <c r="V399" s="1">
        <f>VLOOKUP($B399,'1か月一覧'!$A:$AH,'2か月一覧'!V$1,FALSE)+VLOOKUP($C399,'1か月一覧'!$A:$AH,'2か月一覧'!V$1,FALSE)</f>
        <v>113370</v>
      </c>
      <c r="W399" s="1">
        <f>VLOOKUP($B399,'1か月一覧'!$A:$AH,'2か月一覧'!W$1,FALSE)+VLOOKUP($C399,'1か月一覧'!$A:$AH,'2か月一覧'!W$1,FALSE)</f>
        <v>115370</v>
      </c>
      <c r="X399" s="1">
        <f>VLOOKUP($B399,'1か月一覧'!$A:$AH,'2か月一覧'!X$1,FALSE)+VLOOKUP($C399,'1か月一覧'!$A:$AH,'2か月一覧'!X$1,FALSE)</f>
        <v>264370</v>
      </c>
      <c r="Y399" s="1">
        <f>VLOOKUP($B399,'1か月一覧'!$A:$AH,'2か月一覧'!Y$1,FALSE)+VLOOKUP($C399,'1か月一覧'!$A:$AH,'2か月一覧'!Y$1,FALSE)</f>
        <v>83576</v>
      </c>
      <c r="Z399" s="1">
        <f>VLOOKUP($B399,'1か月一覧'!$A:$AH,'2か月一覧'!Z$1,FALSE)+VLOOKUP($C399,'1か月一覧'!$A:$AH,'2か月一覧'!Z$1,FALSE)</f>
        <v>8052</v>
      </c>
      <c r="AA399" s="1">
        <f>VLOOKUP($B399,'1か月一覧'!$A:$AH,'2か月一覧'!AA$1,FALSE)+VLOOKUP($C399,'1か月一覧'!$A:$AH,'2か月一覧'!AA$1,FALSE)</f>
        <v>8052</v>
      </c>
      <c r="AB399" s="1">
        <f>VLOOKUP($B399,'1か月一覧'!$A:$AH,'2か月一覧'!AB$1,FALSE)+VLOOKUP($C399,'1か月一覧'!$A:$AH,'2か月一覧'!AB$1,FALSE)</f>
        <v>8052</v>
      </c>
      <c r="AC399" s="1">
        <f>VLOOKUP($B399,'1か月一覧'!$A:$AH,'2か月一覧'!AC$1,FALSE)+VLOOKUP($C399,'1か月一覧'!$A:$AH,'2か月一覧'!AC$1,FALSE)</f>
        <v>8406</v>
      </c>
      <c r="AD399" s="1">
        <f>VLOOKUP($B399,'1か月一覧'!$A:$AH,'2か月一覧'!AD$1,FALSE)+VLOOKUP($C399,'1か月一覧'!$A:$AH,'2か月一覧'!AD$1,FALSE)</f>
        <v>8422</v>
      </c>
      <c r="AE399" s="1">
        <f>VLOOKUP($B399,'1か月一覧'!$A:$AH,'2か月一覧'!AE$1,FALSE)+VLOOKUP($C399,'1か月一覧'!$A:$AH,'2か月一覧'!AE$1,FALSE)</f>
        <v>8546</v>
      </c>
      <c r="AF399" s="1">
        <f>VLOOKUP($B399,'1か月一覧'!$A:$AH,'2か月一覧'!AF$1,FALSE)+VLOOKUP($C399,'1か月一覧'!$A:$AH,'2か月一覧'!AF$1,FALSE)</f>
        <v>8640</v>
      </c>
      <c r="AG399" s="1">
        <f>VLOOKUP($B399,'1か月一覧'!$A:$AH,'2か月一覧'!AG$1,FALSE)+VLOOKUP($C399,'1か月一覧'!$A:$AH,'2か月一覧'!AG$1,FALSE)</f>
        <v>11336</v>
      </c>
      <c r="AH399" s="1">
        <f>VLOOKUP($B399,'1か月一覧'!$A:$AH,'2か月一覧'!AH$1,FALSE)+VLOOKUP($C399,'1か月一覧'!$A:$AH,'2か月一覧'!AH$1,FALSE)</f>
        <v>11536</v>
      </c>
      <c r="AI399" s="1">
        <f>VLOOKUP($B399,'1か月一覧'!$A:$AH,'2か月一覧'!AI$1,FALSE)+VLOOKUP($C399,'1か月一覧'!$A:$AH,'2か月一覧'!AI$1,FALSE)</f>
        <v>26436</v>
      </c>
      <c r="AJ399" s="1">
        <f>VLOOKUP($B399,'1か月一覧'!$A:$AH,'2か月一覧'!AJ$1,FALSE)+VLOOKUP($C399,'1か月一覧'!$A:$AH,'2か月一覧'!AJ$1,FALSE)</f>
        <v>8357</v>
      </c>
    </row>
    <row r="400" spans="1:36">
      <c r="A400" s="1">
        <v>396</v>
      </c>
      <c r="B400" s="1">
        <f t="shared" si="15"/>
        <v>198</v>
      </c>
      <c r="C400" s="1">
        <f t="shared" si="16"/>
        <v>198</v>
      </c>
      <c r="D400" s="1">
        <f>VLOOKUP($B400,'1か月一覧'!$A:$AH,'2か月一覧'!D$1,FALSE)+VLOOKUP($C400,'1か月一覧'!$A:$AH,'2か月一覧'!D$1,FALSE)</f>
        <v>88816</v>
      </c>
      <c r="E400" s="1">
        <f>VLOOKUP($B400,'1か月一覧'!$A:$AH,'2か月一覧'!E$1,FALSE)+VLOOKUP($C400,'1か月一覧'!$A:$AH,'2か月一覧'!E$1,FALSE)</f>
        <v>88816</v>
      </c>
      <c r="F400" s="1">
        <f>VLOOKUP($B400,'1か月一覧'!$A:$AH,'2か月一覧'!F$1,FALSE)+VLOOKUP($C400,'1か月一覧'!$A:$AH,'2か月一覧'!F$1,FALSE)</f>
        <v>88816</v>
      </c>
      <c r="G400" s="1">
        <f>VLOOKUP($B400,'1か月一覧'!$A:$AH,'2か月一覧'!G$1,FALSE)+VLOOKUP($C400,'1か月一覧'!$A:$AH,'2か月一覧'!G$1,FALSE)</f>
        <v>92714</v>
      </c>
      <c r="H400" s="1">
        <f>VLOOKUP($B400,'1か月一覧'!$A:$AH,'2か月一覧'!H$1,FALSE)+VLOOKUP($C400,'1か月一覧'!$A:$AH,'2か月一覧'!H$1,FALSE)</f>
        <v>92890</v>
      </c>
      <c r="I400" s="1">
        <f>VLOOKUP($B400,'1か月一覧'!$A:$AH,'2か月一覧'!I$1,FALSE)+VLOOKUP($C400,'1か月一覧'!$A:$AH,'2か月一覧'!I$1,FALSE)</f>
        <v>94254</v>
      </c>
      <c r="J400" s="1">
        <f>VLOOKUP($B400,'1か月一覧'!$A:$AH,'2か月一覧'!J$1,FALSE)+VLOOKUP($C400,'1か月一覧'!$A:$AH,'2か月一覧'!J$1,FALSE)</f>
        <v>95288</v>
      </c>
      <c r="K400" s="1">
        <f>VLOOKUP($B400,'1か月一覧'!$A:$AH,'2か月一覧'!K$1,FALSE)+VLOOKUP($C400,'1か月一覧'!$A:$AH,'2か月一覧'!K$1,FALSE)</f>
        <v>124944</v>
      </c>
      <c r="L400" s="1">
        <f>VLOOKUP($B400,'1か月一覧'!$A:$AH,'2か月一覧'!L$1,FALSE)+VLOOKUP($C400,'1か月一覧'!$A:$AH,'2か月一覧'!L$1,FALSE)</f>
        <v>127144</v>
      </c>
      <c r="M400" s="1">
        <f>VLOOKUP($B400,'1か月一覧'!$A:$AH,'2か月一覧'!M$1,FALSE)+VLOOKUP($C400,'1か月一覧'!$A:$AH,'2か月一覧'!M$1,FALSE)</f>
        <v>291044</v>
      </c>
      <c r="N400" s="1">
        <f>VLOOKUP($B400,'1か月一覧'!$A:$AH,'2か月一覧'!N$1,FALSE)+VLOOKUP($C400,'1か月一覧'!$A:$AH,'2か月一覧'!N$1,FALSE)</f>
        <v>92188</v>
      </c>
      <c r="O400" s="1">
        <f>VLOOKUP($B400,'1か月一覧'!$A:$AH,'2か月一覧'!O$1,FALSE)+VLOOKUP($C400,'1か月一覧'!$A:$AH,'2か月一覧'!O$1,FALSE)</f>
        <v>80742</v>
      </c>
      <c r="P400" s="1">
        <f>VLOOKUP($B400,'1か月一覧'!$A:$AH,'2か月一覧'!P$1,FALSE)+VLOOKUP($C400,'1か月一覧'!$A:$AH,'2か月一覧'!P$1,FALSE)</f>
        <v>80742</v>
      </c>
      <c r="Q400" s="1">
        <f>VLOOKUP($B400,'1か月一覧'!$A:$AH,'2か月一覧'!Q$1,FALSE)+VLOOKUP($C400,'1か月一覧'!$A:$AH,'2か月一覧'!Q$1,FALSE)</f>
        <v>80742</v>
      </c>
      <c r="R400" s="1">
        <f>VLOOKUP($B400,'1か月一覧'!$A:$AH,'2か月一覧'!R$1,FALSE)+VLOOKUP($C400,'1か月一覧'!$A:$AH,'2か月一覧'!R$1,FALSE)</f>
        <v>84286</v>
      </c>
      <c r="S400" s="1">
        <f>VLOOKUP($B400,'1か月一覧'!$A:$AH,'2か月一覧'!S$1,FALSE)+VLOOKUP($C400,'1か月一覧'!$A:$AH,'2か月一覧'!S$1,FALSE)</f>
        <v>84446</v>
      </c>
      <c r="T400" s="1">
        <f>VLOOKUP($B400,'1か月一覧'!$A:$AH,'2か月一覧'!T$1,FALSE)+VLOOKUP($C400,'1か月一覧'!$A:$AH,'2か月一覧'!T$1,FALSE)</f>
        <v>85686</v>
      </c>
      <c r="U400" s="1">
        <f>VLOOKUP($B400,'1か月一覧'!$A:$AH,'2か月一覧'!U$1,FALSE)+VLOOKUP($C400,'1か月一覧'!$A:$AH,'2か月一覧'!U$1,FALSE)</f>
        <v>86626</v>
      </c>
      <c r="V400" s="1">
        <f>VLOOKUP($B400,'1か月一覧'!$A:$AH,'2か月一覧'!V$1,FALSE)+VLOOKUP($C400,'1か月一覧'!$A:$AH,'2か月一覧'!V$1,FALSE)</f>
        <v>113586</v>
      </c>
      <c r="W400" s="1">
        <f>VLOOKUP($B400,'1か月一覧'!$A:$AH,'2か月一覧'!W$1,FALSE)+VLOOKUP($C400,'1か月一覧'!$A:$AH,'2か月一覧'!W$1,FALSE)</f>
        <v>115586</v>
      </c>
      <c r="X400" s="1">
        <f>VLOOKUP($B400,'1か月一覧'!$A:$AH,'2か月一覧'!X$1,FALSE)+VLOOKUP($C400,'1か月一覧'!$A:$AH,'2か月一覧'!X$1,FALSE)</f>
        <v>264586</v>
      </c>
      <c r="Y400" s="1">
        <f>VLOOKUP($B400,'1か月一覧'!$A:$AH,'2か月一覧'!Y$1,FALSE)+VLOOKUP($C400,'1か月一覧'!$A:$AH,'2か月一覧'!Y$1,FALSE)</f>
        <v>83808</v>
      </c>
      <c r="Z400" s="1">
        <f>VLOOKUP($B400,'1か月一覧'!$A:$AH,'2か月一覧'!Z$1,FALSE)+VLOOKUP($C400,'1か月一覧'!$A:$AH,'2か月一覧'!Z$1,FALSE)</f>
        <v>8074</v>
      </c>
      <c r="AA400" s="1">
        <f>VLOOKUP($B400,'1か月一覧'!$A:$AH,'2か月一覧'!AA$1,FALSE)+VLOOKUP($C400,'1か月一覧'!$A:$AH,'2か月一覧'!AA$1,FALSE)</f>
        <v>8074</v>
      </c>
      <c r="AB400" s="1">
        <f>VLOOKUP($B400,'1か月一覧'!$A:$AH,'2か月一覧'!AB$1,FALSE)+VLOOKUP($C400,'1か月一覧'!$A:$AH,'2か月一覧'!AB$1,FALSE)</f>
        <v>8074</v>
      </c>
      <c r="AC400" s="1">
        <f>VLOOKUP($B400,'1か月一覧'!$A:$AH,'2か月一覧'!AC$1,FALSE)+VLOOKUP($C400,'1か月一覧'!$A:$AH,'2か月一覧'!AC$1,FALSE)</f>
        <v>8428</v>
      </c>
      <c r="AD400" s="1">
        <f>VLOOKUP($B400,'1か月一覧'!$A:$AH,'2か月一覧'!AD$1,FALSE)+VLOOKUP($C400,'1か月一覧'!$A:$AH,'2か月一覧'!AD$1,FALSE)</f>
        <v>8444</v>
      </c>
      <c r="AE400" s="1">
        <f>VLOOKUP($B400,'1か月一覧'!$A:$AH,'2か月一覧'!AE$1,FALSE)+VLOOKUP($C400,'1か月一覧'!$A:$AH,'2か月一覧'!AE$1,FALSE)</f>
        <v>8568</v>
      </c>
      <c r="AF400" s="1">
        <f>VLOOKUP($B400,'1か月一覧'!$A:$AH,'2か月一覧'!AF$1,FALSE)+VLOOKUP($C400,'1か月一覧'!$A:$AH,'2か月一覧'!AF$1,FALSE)</f>
        <v>8662</v>
      </c>
      <c r="AG400" s="1">
        <f>VLOOKUP($B400,'1か月一覧'!$A:$AH,'2か月一覧'!AG$1,FALSE)+VLOOKUP($C400,'1か月一覧'!$A:$AH,'2か月一覧'!AG$1,FALSE)</f>
        <v>11358</v>
      </c>
      <c r="AH400" s="1">
        <f>VLOOKUP($B400,'1か月一覧'!$A:$AH,'2か月一覧'!AH$1,FALSE)+VLOOKUP($C400,'1か月一覧'!$A:$AH,'2か月一覧'!AH$1,FALSE)</f>
        <v>11558</v>
      </c>
      <c r="AI400" s="1">
        <f>VLOOKUP($B400,'1か月一覧'!$A:$AH,'2か月一覧'!AI$1,FALSE)+VLOOKUP($C400,'1か月一覧'!$A:$AH,'2か月一覧'!AI$1,FALSE)</f>
        <v>26458</v>
      </c>
      <c r="AJ400" s="1">
        <f>VLOOKUP($B400,'1か月一覧'!$A:$AH,'2か月一覧'!AJ$1,FALSE)+VLOOKUP($C400,'1か月一覧'!$A:$AH,'2か月一覧'!AJ$1,FALSE)</f>
        <v>8380</v>
      </c>
    </row>
    <row r="401" spans="1:36">
      <c r="A401" s="1">
        <v>397</v>
      </c>
      <c r="B401" s="1">
        <f t="shared" si="15"/>
        <v>199</v>
      </c>
      <c r="C401" s="1">
        <f t="shared" si="16"/>
        <v>198</v>
      </c>
      <c r="D401" s="1">
        <f>VLOOKUP($B401,'1か月一覧'!$A:$AH,'2か月一覧'!D$1,FALSE)+VLOOKUP($C401,'1か月一覧'!$A:$AH,'2か月一覧'!D$1,FALSE)</f>
        <v>89053</v>
      </c>
      <c r="E401" s="1">
        <f>VLOOKUP($B401,'1か月一覧'!$A:$AH,'2か月一覧'!E$1,FALSE)+VLOOKUP($C401,'1か月一覧'!$A:$AH,'2か月一覧'!E$1,FALSE)</f>
        <v>89053</v>
      </c>
      <c r="F401" s="1">
        <f>VLOOKUP($B401,'1か月一覧'!$A:$AH,'2か月一覧'!F$1,FALSE)+VLOOKUP($C401,'1か月一覧'!$A:$AH,'2か月一覧'!F$1,FALSE)</f>
        <v>89053</v>
      </c>
      <c r="G401" s="1">
        <f>VLOOKUP($B401,'1か月一覧'!$A:$AH,'2か月一覧'!G$1,FALSE)+VLOOKUP($C401,'1か月一覧'!$A:$AH,'2か月一覧'!G$1,FALSE)</f>
        <v>92951</v>
      </c>
      <c r="H401" s="1">
        <f>VLOOKUP($B401,'1か月一覧'!$A:$AH,'2か月一覧'!H$1,FALSE)+VLOOKUP($C401,'1か月一覧'!$A:$AH,'2か月一覧'!H$1,FALSE)</f>
        <v>93127</v>
      </c>
      <c r="I401" s="1">
        <f>VLOOKUP($B401,'1か月一覧'!$A:$AH,'2か月一覧'!I$1,FALSE)+VLOOKUP($C401,'1か月一覧'!$A:$AH,'2か月一覧'!I$1,FALSE)</f>
        <v>94491</v>
      </c>
      <c r="J401" s="1">
        <f>VLOOKUP($B401,'1か月一覧'!$A:$AH,'2か月一覧'!J$1,FALSE)+VLOOKUP($C401,'1か月一覧'!$A:$AH,'2か月一覧'!J$1,FALSE)</f>
        <v>95525</v>
      </c>
      <c r="K401" s="1">
        <f>VLOOKUP($B401,'1か月一覧'!$A:$AH,'2か月一覧'!K$1,FALSE)+VLOOKUP($C401,'1か月一覧'!$A:$AH,'2か月一覧'!K$1,FALSE)</f>
        <v>125181</v>
      </c>
      <c r="L401" s="1">
        <f>VLOOKUP($B401,'1か月一覧'!$A:$AH,'2か月一覧'!L$1,FALSE)+VLOOKUP($C401,'1か月一覧'!$A:$AH,'2か月一覧'!L$1,FALSE)</f>
        <v>127381</v>
      </c>
      <c r="M401" s="1">
        <f>VLOOKUP($B401,'1か月一覧'!$A:$AH,'2か月一覧'!M$1,FALSE)+VLOOKUP($C401,'1か月一覧'!$A:$AH,'2か月一覧'!M$1,FALSE)</f>
        <v>291281</v>
      </c>
      <c r="N401" s="1">
        <f>VLOOKUP($B401,'1か月一覧'!$A:$AH,'2か月一覧'!N$1,FALSE)+VLOOKUP($C401,'1か月一覧'!$A:$AH,'2か月一覧'!N$1,FALSE)</f>
        <v>92443</v>
      </c>
      <c r="O401" s="1">
        <f>VLOOKUP($B401,'1か月一覧'!$A:$AH,'2か月一覧'!O$1,FALSE)+VLOOKUP($C401,'1か月一覧'!$A:$AH,'2か月一覧'!O$1,FALSE)</f>
        <v>80958</v>
      </c>
      <c r="P401" s="1">
        <f>VLOOKUP($B401,'1か月一覧'!$A:$AH,'2か月一覧'!P$1,FALSE)+VLOOKUP($C401,'1か月一覧'!$A:$AH,'2か月一覧'!P$1,FALSE)</f>
        <v>80958</v>
      </c>
      <c r="Q401" s="1">
        <f>VLOOKUP($B401,'1か月一覧'!$A:$AH,'2か月一覧'!Q$1,FALSE)+VLOOKUP($C401,'1か月一覧'!$A:$AH,'2か月一覧'!Q$1,FALSE)</f>
        <v>80958</v>
      </c>
      <c r="R401" s="1">
        <f>VLOOKUP($B401,'1か月一覧'!$A:$AH,'2か月一覧'!R$1,FALSE)+VLOOKUP($C401,'1か月一覧'!$A:$AH,'2か月一覧'!R$1,FALSE)</f>
        <v>84502</v>
      </c>
      <c r="S401" s="1">
        <f>VLOOKUP($B401,'1か月一覧'!$A:$AH,'2か月一覧'!S$1,FALSE)+VLOOKUP($C401,'1か月一覧'!$A:$AH,'2か月一覧'!S$1,FALSE)</f>
        <v>84662</v>
      </c>
      <c r="T401" s="1">
        <f>VLOOKUP($B401,'1か月一覧'!$A:$AH,'2か月一覧'!T$1,FALSE)+VLOOKUP($C401,'1か月一覧'!$A:$AH,'2か月一覧'!T$1,FALSE)</f>
        <v>85902</v>
      </c>
      <c r="U401" s="1">
        <f>VLOOKUP($B401,'1か月一覧'!$A:$AH,'2か月一覧'!U$1,FALSE)+VLOOKUP($C401,'1か月一覧'!$A:$AH,'2か月一覧'!U$1,FALSE)</f>
        <v>86842</v>
      </c>
      <c r="V401" s="1">
        <f>VLOOKUP($B401,'1か月一覧'!$A:$AH,'2か月一覧'!V$1,FALSE)+VLOOKUP($C401,'1か月一覧'!$A:$AH,'2か月一覧'!V$1,FALSE)</f>
        <v>113802</v>
      </c>
      <c r="W401" s="1">
        <f>VLOOKUP($B401,'1か月一覧'!$A:$AH,'2か月一覧'!W$1,FALSE)+VLOOKUP($C401,'1か月一覧'!$A:$AH,'2か月一覧'!W$1,FALSE)</f>
        <v>115802</v>
      </c>
      <c r="X401" s="1">
        <f>VLOOKUP($B401,'1か月一覧'!$A:$AH,'2か月一覧'!X$1,FALSE)+VLOOKUP($C401,'1か月一覧'!$A:$AH,'2か月一覧'!X$1,FALSE)</f>
        <v>264802</v>
      </c>
      <c r="Y401" s="1">
        <f>VLOOKUP($B401,'1か月一覧'!$A:$AH,'2か月一覧'!Y$1,FALSE)+VLOOKUP($C401,'1か月一覧'!$A:$AH,'2か月一覧'!Y$1,FALSE)</f>
        <v>84040</v>
      </c>
      <c r="Z401" s="1">
        <f>VLOOKUP($B401,'1か月一覧'!$A:$AH,'2か月一覧'!Z$1,FALSE)+VLOOKUP($C401,'1か月一覧'!$A:$AH,'2か月一覧'!Z$1,FALSE)</f>
        <v>8095</v>
      </c>
      <c r="AA401" s="1">
        <f>VLOOKUP($B401,'1か月一覧'!$A:$AH,'2か月一覧'!AA$1,FALSE)+VLOOKUP($C401,'1か月一覧'!$A:$AH,'2か月一覧'!AA$1,FALSE)</f>
        <v>8095</v>
      </c>
      <c r="AB401" s="1">
        <f>VLOOKUP($B401,'1か月一覧'!$A:$AH,'2か月一覧'!AB$1,FALSE)+VLOOKUP($C401,'1か月一覧'!$A:$AH,'2か月一覧'!AB$1,FALSE)</f>
        <v>8095</v>
      </c>
      <c r="AC401" s="1">
        <f>VLOOKUP($B401,'1か月一覧'!$A:$AH,'2か月一覧'!AC$1,FALSE)+VLOOKUP($C401,'1か月一覧'!$A:$AH,'2か月一覧'!AC$1,FALSE)</f>
        <v>8449</v>
      </c>
      <c r="AD401" s="1">
        <f>VLOOKUP($B401,'1か月一覧'!$A:$AH,'2か月一覧'!AD$1,FALSE)+VLOOKUP($C401,'1か月一覧'!$A:$AH,'2か月一覧'!AD$1,FALSE)</f>
        <v>8465</v>
      </c>
      <c r="AE401" s="1">
        <f>VLOOKUP($B401,'1か月一覧'!$A:$AH,'2か月一覧'!AE$1,FALSE)+VLOOKUP($C401,'1か月一覧'!$A:$AH,'2か月一覧'!AE$1,FALSE)</f>
        <v>8589</v>
      </c>
      <c r="AF401" s="1">
        <f>VLOOKUP($B401,'1か月一覧'!$A:$AH,'2か月一覧'!AF$1,FALSE)+VLOOKUP($C401,'1か月一覧'!$A:$AH,'2か月一覧'!AF$1,FALSE)</f>
        <v>8683</v>
      </c>
      <c r="AG401" s="1">
        <f>VLOOKUP($B401,'1か月一覧'!$A:$AH,'2か月一覧'!AG$1,FALSE)+VLOOKUP($C401,'1か月一覧'!$A:$AH,'2か月一覧'!AG$1,FALSE)</f>
        <v>11379</v>
      </c>
      <c r="AH401" s="1">
        <f>VLOOKUP($B401,'1か月一覧'!$A:$AH,'2か月一覧'!AH$1,FALSE)+VLOOKUP($C401,'1か月一覧'!$A:$AH,'2か月一覧'!AH$1,FALSE)</f>
        <v>11579</v>
      </c>
      <c r="AI401" s="1">
        <f>VLOOKUP($B401,'1か月一覧'!$A:$AH,'2か月一覧'!AI$1,FALSE)+VLOOKUP($C401,'1か月一覧'!$A:$AH,'2か月一覧'!AI$1,FALSE)</f>
        <v>26479</v>
      </c>
      <c r="AJ401" s="1">
        <f>VLOOKUP($B401,'1か月一覧'!$A:$AH,'2か月一覧'!AJ$1,FALSE)+VLOOKUP($C401,'1か月一覧'!$A:$AH,'2か月一覧'!AJ$1,FALSE)</f>
        <v>8403</v>
      </c>
    </row>
    <row r="402" spans="1:36">
      <c r="A402" s="1">
        <v>398</v>
      </c>
      <c r="B402" s="1">
        <f t="shared" si="15"/>
        <v>199</v>
      </c>
      <c r="C402" s="1">
        <f t="shared" si="16"/>
        <v>199</v>
      </c>
      <c r="D402" s="1">
        <f>VLOOKUP($B402,'1か月一覧'!$A:$AH,'2か月一覧'!D$1,FALSE)+VLOOKUP($C402,'1か月一覧'!$A:$AH,'2か月一覧'!D$1,FALSE)</f>
        <v>89290</v>
      </c>
      <c r="E402" s="1">
        <f>VLOOKUP($B402,'1か月一覧'!$A:$AH,'2か月一覧'!E$1,FALSE)+VLOOKUP($C402,'1か月一覧'!$A:$AH,'2か月一覧'!E$1,FALSE)</f>
        <v>89290</v>
      </c>
      <c r="F402" s="1">
        <f>VLOOKUP($B402,'1か月一覧'!$A:$AH,'2か月一覧'!F$1,FALSE)+VLOOKUP($C402,'1か月一覧'!$A:$AH,'2か月一覧'!F$1,FALSE)</f>
        <v>89290</v>
      </c>
      <c r="G402" s="1">
        <f>VLOOKUP($B402,'1か月一覧'!$A:$AH,'2か月一覧'!G$1,FALSE)+VLOOKUP($C402,'1か月一覧'!$A:$AH,'2か月一覧'!G$1,FALSE)</f>
        <v>93188</v>
      </c>
      <c r="H402" s="1">
        <f>VLOOKUP($B402,'1か月一覧'!$A:$AH,'2か月一覧'!H$1,FALSE)+VLOOKUP($C402,'1か月一覧'!$A:$AH,'2か月一覧'!H$1,FALSE)</f>
        <v>93364</v>
      </c>
      <c r="I402" s="1">
        <f>VLOOKUP($B402,'1か月一覧'!$A:$AH,'2か月一覧'!I$1,FALSE)+VLOOKUP($C402,'1か月一覧'!$A:$AH,'2か月一覧'!I$1,FALSE)</f>
        <v>94728</v>
      </c>
      <c r="J402" s="1">
        <f>VLOOKUP($B402,'1か月一覧'!$A:$AH,'2か月一覧'!J$1,FALSE)+VLOOKUP($C402,'1か月一覧'!$A:$AH,'2か月一覧'!J$1,FALSE)</f>
        <v>95762</v>
      </c>
      <c r="K402" s="1">
        <f>VLOOKUP($B402,'1か月一覧'!$A:$AH,'2か月一覧'!K$1,FALSE)+VLOOKUP($C402,'1か月一覧'!$A:$AH,'2か月一覧'!K$1,FALSE)</f>
        <v>125418</v>
      </c>
      <c r="L402" s="1">
        <f>VLOOKUP($B402,'1か月一覧'!$A:$AH,'2か月一覧'!L$1,FALSE)+VLOOKUP($C402,'1か月一覧'!$A:$AH,'2か月一覧'!L$1,FALSE)</f>
        <v>127618</v>
      </c>
      <c r="M402" s="1">
        <f>VLOOKUP($B402,'1か月一覧'!$A:$AH,'2か月一覧'!M$1,FALSE)+VLOOKUP($C402,'1か月一覧'!$A:$AH,'2か月一覧'!M$1,FALSE)</f>
        <v>291518</v>
      </c>
      <c r="N402" s="1">
        <f>VLOOKUP($B402,'1か月一覧'!$A:$AH,'2か月一覧'!N$1,FALSE)+VLOOKUP($C402,'1か月一覧'!$A:$AH,'2か月一覧'!N$1,FALSE)</f>
        <v>92698</v>
      </c>
      <c r="O402" s="1">
        <f>VLOOKUP($B402,'1か月一覧'!$A:$AH,'2か月一覧'!O$1,FALSE)+VLOOKUP($C402,'1か月一覧'!$A:$AH,'2か月一覧'!O$1,FALSE)</f>
        <v>81174</v>
      </c>
      <c r="P402" s="1">
        <f>VLOOKUP($B402,'1か月一覧'!$A:$AH,'2か月一覧'!P$1,FALSE)+VLOOKUP($C402,'1か月一覧'!$A:$AH,'2か月一覧'!P$1,FALSE)</f>
        <v>81174</v>
      </c>
      <c r="Q402" s="1">
        <f>VLOOKUP($B402,'1か月一覧'!$A:$AH,'2か月一覧'!Q$1,FALSE)+VLOOKUP($C402,'1か月一覧'!$A:$AH,'2か月一覧'!Q$1,FALSE)</f>
        <v>81174</v>
      </c>
      <c r="R402" s="1">
        <f>VLOOKUP($B402,'1か月一覧'!$A:$AH,'2か月一覧'!R$1,FALSE)+VLOOKUP($C402,'1か月一覧'!$A:$AH,'2か月一覧'!R$1,FALSE)</f>
        <v>84718</v>
      </c>
      <c r="S402" s="1">
        <f>VLOOKUP($B402,'1か月一覧'!$A:$AH,'2か月一覧'!S$1,FALSE)+VLOOKUP($C402,'1か月一覧'!$A:$AH,'2か月一覧'!S$1,FALSE)</f>
        <v>84878</v>
      </c>
      <c r="T402" s="1">
        <f>VLOOKUP($B402,'1か月一覧'!$A:$AH,'2か月一覧'!T$1,FALSE)+VLOOKUP($C402,'1か月一覧'!$A:$AH,'2か月一覧'!T$1,FALSE)</f>
        <v>86118</v>
      </c>
      <c r="U402" s="1">
        <f>VLOOKUP($B402,'1か月一覧'!$A:$AH,'2か月一覧'!U$1,FALSE)+VLOOKUP($C402,'1か月一覧'!$A:$AH,'2か月一覧'!U$1,FALSE)</f>
        <v>87058</v>
      </c>
      <c r="V402" s="1">
        <f>VLOOKUP($B402,'1か月一覧'!$A:$AH,'2か月一覧'!V$1,FALSE)+VLOOKUP($C402,'1か月一覧'!$A:$AH,'2か月一覧'!V$1,FALSE)</f>
        <v>114018</v>
      </c>
      <c r="W402" s="1">
        <f>VLOOKUP($B402,'1か月一覧'!$A:$AH,'2か月一覧'!W$1,FALSE)+VLOOKUP($C402,'1か月一覧'!$A:$AH,'2か月一覧'!W$1,FALSE)</f>
        <v>116018</v>
      </c>
      <c r="X402" s="1">
        <f>VLOOKUP($B402,'1か月一覧'!$A:$AH,'2か月一覧'!X$1,FALSE)+VLOOKUP($C402,'1か月一覧'!$A:$AH,'2か月一覧'!X$1,FALSE)</f>
        <v>265018</v>
      </c>
      <c r="Y402" s="1">
        <f>VLOOKUP($B402,'1か月一覧'!$A:$AH,'2か月一覧'!Y$1,FALSE)+VLOOKUP($C402,'1か月一覧'!$A:$AH,'2か月一覧'!Y$1,FALSE)</f>
        <v>84272</v>
      </c>
      <c r="Z402" s="1">
        <f>VLOOKUP($B402,'1か月一覧'!$A:$AH,'2か月一覧'!Z$1,FALSE)+VLOOKUP($C402,'1か月一覧'!$A:$AH,'2か月一覧'!Z$1,FALSE)</f>
        <v>8116</v>
      </c>
      <c r="AA402" s="1">
        <f>VLOOKUP($B402,'1か月一覧'!$A:$AH,'2か月一覧'!AA$1,FALSE)+VLOOKUP($C402,'1か月一覧'!$A:$AH,'2か月一覧'!AA$1,FALSE)</f>
        <v>8116</v>
      </c>
      <c r="AB402" s="1">
        <f>VLOOKUP($B402,'1か月一覧'!$A:$AH,'2か月一覧'!AB$1,FALSE)+VLOOKUP($C402,'1か月一覧'!$A:$AH,'2か月一覧'!AB$1,FALSE)</f>
        <v>8116</v>
      </c>
      <c r="AC402" s="1">
        <f>VLOOKUP($B402,'1か月一覧'!$A:$AH,'2か月一覧'!AC$1,FALSE)+VLOOKUP($C402,'1か月一覧'!$A:$AH,'2か月一覧'!AC$1,FALSE)</f>
        <v>8470</v>
      </c>
      <c r="AD402" s="1">
        <f>VLOOKUP($B402,'1か月一覧'!$A:$AH,'2か月一覧'!AD$1,FALSE)+VLOOKUP($C402,'1か月一覧'!$A:$AH,'2か月一覧'!AD$1,FALSE)</f>
        <v>8486</v>
      </c>
      <c r="AE402" s="1">
        <f>VLOOKUP($B402,'1か月一覧'!$A:$AH,'2か月一覧'!AE$1,FALSE)+VLOOKUP($C402,'1か月一覧'!$A:$AH,'2か月一覧'!AE$1,FALSE)</f>
        <v>8610</v>
      </c>
      <c r="AF402" s="1">
        <f>VLOOKUP($B402,'1か月一覧'!$A:$AH,'2か月一覧'!AF$1,FALSE)+VLOOKUP($C402,'1か月一覧'!$A:$AH,'2か月一覧'!AF$1,FALSE)</f>
        <v>8704</v>
      </c>
      <c r="AG402" s="1">
        <f>VLOOKUP($B402,'1か月一覧'!$A:$AH,'2か月一覧'!AG$1,FALSE)+VLOOKUP($C402,'1か月一覧'!$A:$AH,'2か月一覧'!AG$1,FALSE)</f>
        <v>11400</v>
      </c>
      <c r="AH402" s="1">
        <f>VLOOKUP($B402,'1か月一覧'!$A:$AH,'2か月一覧'!AH$1,FALSE)+VLOOKUP($C402,'1か月一覧'!$A:$AH,'2か月一覧'!AH$1,FALSE)</f>
        <v>11600</v>
      </c>
      <c r="AI402" s="1">
        <f>VLOOKUP($B402,'1か月一覧'!$A:$AH,'2か月一覧'!AI$1,FALSE)+VLOOKUP($C402,'1か月一覧'!$A:$AH,'2か月一覧'!AI$1,FALSE)</f>
        <v>26500</v>
      </c>
      <c r="AJ402" s="1">
        <f>VLOOKUP($B402,'1か月一覧'!$A:$AH,'2か月一覧'!AJ$1,FALSE)+VLOOKUP($C402,'1か月一覧'!$A:$AH,'2か月一覧'!AJ$1,FALSE)</f>
        <v>8426</v>
      </c>
    </row>
    <row r="403" spans="1:36">
      <c r="A403" s="1">
        <v>399</v>
      </c>
      <c r="B403" s="1">
        <f t="shared" si="15"/>
        <v>200</v>
      </c>
      <c r="C403" s="1">
        <f t="shared" si="16"/>
        <v>199</v>
      </c>
      <c r="D403" s="1">
        <f>VLOOKUP($B403,'1か月一覧'!$A:$AH,'2か月一覧'!D$1,FALSE)+VLOOKUP($C403,'1か月一覧'!$A:$AH,'2か月一覧'!D$1,FALSE)</f>
        <v>89528</v>
      </c>
      <c r="E403" s="1">
        <f>VLOOKUP($B403,'1か月一覧'!$A:$AH,'2か月一覧'!E$1,FALSE)+VLOOKUP($C403,'1か月一覧'!$A:$AH,'2か月一覧'!E$1,FALSE)</f>
        <v>89528</v>
      </c>
      <c r="F403" s="1">
        <f>VLOOKUP($B403,'1か月一覧'!$A:$AH,'2か月一覧'!F$1,FALSE)+VLOOKUP($C403,'1か月一覧'!$A:$AH,'2か月一覧'!F$1,FALSE)</f>
        <v>89528</v>
      </c>
      <c r="G403" s="1">
        <f>VLOOKUP($B403,'1か月一覧'!$A:$AH,'2か月一覧'!G$1,FALSE)+VLOOKUP($C403,'1か月一覧'!$A:$AH,'2か月一覧'!G$1,FALSE)</f>
        <v>93426</v>
      </c>
      <c r="H403" s="1">
        <f>VLOOKUP($B403,'1か月一覧'!$A:$AH,'2か月一覧'!H$1,FALSE)+VLOOKUP($C403,'1か月一覧'!$A:$AH,'2か月一覧'!H$1,FALSE)</f>
        <v>93602</v>
      </c>
      <c r="I403" s="1">
        <f>VLOOKUP($B403,'1か月一覧'!$A:$AH,'2か月一覧'!I$1,FALSE)+VLOOKUP($C403,'1か月一覧'!$A:$AH,'2か月一覧'!I$1,FALSE)</f>
        <v>94966</v>
      </c>
      <c r="J403" s="1">
        <f>VLOOKUP($B403,'1か月一覧'!$A:$AH,'2か月一覧'!J$1,FALSE)+VLOOKUP($C403,'1か月一覧'!$A:$AH,'2か月一覧'!J$1,FALSE)</f>
        <v>96000</v>
      </c>
      <c r="K403" s="1">
        <f>VLOOKUP($B403,'1か月一覧'!$A:$AH,'2か月一覧'!K$1,FALSE)+VLOOKUP($C403,'1か月一覧'!$A:$AH,'2か月一覧'!K$1,FALSE)</f>
        <v>125656</v>
      </c>
      <c r="L403" s="1">
        <f>VLOOKUP($B403,'1か月一覧'!$A:$AH,'2か月一覧'!L$1,FALSE)+VLOOKUP($C403,'1か月一覧'!$A:$AH,'2か月一覧'!L$1,FALSE)</f>
        <v>127856</v>
      </c>
      <c r="M403" s="1">
        <f>VLOOKUP($B403,'1か月一覧'!$A:$AH,'2か月一覧'!M$1,FALSE)+VLOOKUP($C403,'1か月一覧'!$A:$AH,'2か月一覧'!M$1,FALSE)</f>
        <v>291756</v>
      </c>
      <c r="N403" s="1">
        <f>VLOOKUP($B403,'1か月一覧'!$A:$AH,'2か月一覧'!N$1,FALSE)+VLOOKUP($C403,'1か月一覧'!$A:$AH,'2か月一覧'!N$1,FALSE)</f>
        <v>92953</v>
      </c>
      <c r="O403" s="1">
        <f>VLOOKUP($B403,'1か月一覧'!$A:$AH,'2か月一覧'!O$1,FALSE)+VLOOKUP($C403,'1か月一覧'!$A:$AH,'2か月一覧'!O$1,FALSE)</f>
        <v>81390</v>
      </c>
      <c r="P403" s="1">
        <f>VLOOKUP($B403,'1か月一覧'!$A:$AH,'2か月一覧'!P$1,FALSE)+VLOOKUP($C403,'1か月一覧'!$A:$AH,'2か月一覧'!P$1,FALSE)</f>
        <v>81390</v>
      </c>
      <c r="Q403" s="1">
        <f>VLOOKUP($B403,'1か月一覧'!$A:$AH,'2か月一覧'!Q$1,FALSE)+VLOOKUP($C403,'1か月一覧'!$A:$AH,'2か月一覧'!Q$1,FALSE)</f>
        <v>81390</v>
      </c>
      <c r="R403" s="1">
        <f>VLOOKUP($B403,'1か月一覧'!$A:$AH,'2か月一覧'!R$1,FALSE)+VLOOKUP($C403,'1か月一覧'!$A:$AH,'2か月一覧'!R$1,FALSE)</f>
        <v>84934</v>
      </c>
      <c r="S403" s="1">
        <f>VLOOKUP($B403,'1か月一覧'!$A:$AH,'2か月一覧'!S$1,FALSE)+VLOOKUP($C403,'1か月一覧'!$A:$AH,'2か月一覧'!S$1,FALSE)</f>
        <v>85094</v>
      </c>
      <c r="T403" s="1">
        <f>VLOOKUP($B403,'1か月一覧'!$A:$AH,'2か月一覧'!T$1,FALSE)+VLOOKUP($C403,'1か月一覧'!$A:$AH,'2か月一覧'!T$1,FALSE)</f>
        <v>86334</v>
      </c>
      <c r="U403" s="1">
        <f>VLOOKUP($B403,'1か月一覧'!$A:$AH,'2か月一覧'!U$1,FALSE)+VLOOKUP($C403,'1か月一覧'!$A:$AH,'2か月一覧'!U$1,FALSE)</f>
        <v>87274</v>
      </c>
      <c r="V403" s="1">
        <f>VLOOKUP($B403,'1か月一覧'!$A:$AH,'2か月一覧'!V$1,FALSE)+VLOOKUP($C403,'1か月一覧'!$A:$AH,'2か月一覧'!V$1,FALSE)</f>
        <v>114234</v>
      </c>
      <c r="W403" s="1">
        <f>VLOOKUP($B403,'1か月一覧'!$A:$AH,'2か月一覧'!W$1,FALSE)+VLOOKUP($C403,'1か月一覧'!$A:$AH,'2か月一覧'!W$1,FALSE)</f>
        <v>116234</v>
      </c>
      <c r="X403" s="1">
        <f>VLOOKUP($B403,'1か月一覧'!$A:$AH,'2か月一覧'!X$1,FALSE)+VLOOKUP($C403,'1か月一覧'!$A:$AH,'2か月一覧'!X$1,FALSE)</f>
        <v>265234</v>
      </c>
      <c r="Y403" s="1">
        <f>VLOOKUP($B403,'1か月一覧'!$A:$AH,'2か月一覧'!Y$1,FALSE)+VLOOKUP($C403,'1か月一覧'!$A:$AH,'2か月一覧'!Y$1,FALSE)</f>
        <v>84504</v>
      </c>
      <c r="Z403" s="1">
        <f>VLOOKUP($B403,'1か月一覧'!$A:$AH,'2か月一覧'!Z$1,FALSE)+VLOOKUP($C403,'1か月一覧'!$A:$AH,'2か月一覧'!Z$1,FALSE)</f>
        <v>8138</v>
      </c>
      <c r="AA403" s="1">
        <f>VLOOKUP($B403,'1か月一覧'!$A:$AH,'2か月一覧'!AA$1,FALSE)+VLOOKUP($C403,'1か月一覧'!$A:$AH,'2か月一覧'!AA$1,FALSE)</f>
        <v>8138</v>
      </c>
      <c r="AB403" s="1">
        <f>VLOOKUP($B403,'1か月一覧'!$A:$AH,'2か月一覧'!AB$1,FALSE)+VLOOKUP($C403,'1か月一覧'!$A:$AH,'2か月一覧'!AB$1,FALSE)</f>
        <v>8138</v>
      </c>
      <c r="AC403" s="1">
        <f>VLOOKUP($B403,'1か月一覧'!$A:$AH,'2か月一覧'!AC$1,FALSE)+VLOOKUP($C403,'1か月一覧'!$A:$AH,'2か月一覧'!AC$1,FALSE)</f>
        <v>8492</v>
      </c>
      <c r="AD403" s="1">
        <f>VLOOKUP($B403,'1か月一覧'!$A:$AH,'2か月一覧'!AD$1,FALSE)+VLOOKUP($C403,'1か月一覧'!$A:$AH,'2か月一覧'!AD$1,FALSE)</f>
        <v>8508</v>
      </c>
      <c r="AE403" s="1">
        <f>VLOOKUP($B403,'1か月一覧'!$A:$AH,'2か月一覧'!AE$1,FALSE)+VLOOKUP($C403,'1か月一覧'!$A:$AH,'2か月一覧'!AE$1,FALSE)</f>
        <v>8632</v>
      </c>
      <c r="AF403" s="1">
        <f>VLOOKUP($B403,'1か月一覧'!$A:$AH,'2か月一覧'!AF$1,FALSE)+VLOOKUP($C403,'1か月一覧'!$A:$AH,'2か月一覧'!AF$1,FALSE)</f>
        <v>8726</v>
      </c>
      <c r="AG403" s="1">
        <f>VLOOKUP($B403,'1か月一覧'!$A:$AH,'2か月一覧'!AG$1,FALSE)+VLOOKUP($C403,'1か月一覧'!$A:$AH,'2か月一覧'!AG$1,FALSE)</f>
        <v>11422</v>
      </c>
      <c r="AH403" s="1">
        <f>VLOOKUP($B403,'1か月一覧'!$A:$AH,'2か月一覧'!AH$1,FALSE)+VLOOKUP($C403,'1か月一覧'!$A:$AH,'2か月一覧'!AH$1,FALSE)</f>
        <v>11622</v>
      </c>
      <c r="AI403" s="1">
        <f>VLOOKUP($B403,'1か月一覧'!$A:$AH,'2か月一覧'!AI$1,FALSE)+VLOOKUP($C403,'1か月一覧'!$A:$AH,'2か月一覧'!AI$1,FALSE)</f>
        <v>26522</v>
      </c>
      <c r="AJ403" s="1">
        <f>VLOOKUP($B403,'1か月一覧'!$A:$AH,'2か月一覧'!AJ$1,FALSE)+VLOOKUP($C403,'1か月一覧'!$A:$AH,'2か月一覧'!AJ$1,FALSE)</f>
        <v>8449</v>
      </c>
    </row>
    <row r="404" spans="1:36">
      <c r="A404" s="1">
        <v>400</v>
      </c>
      <c r="B404" s="1">
        <f t="shared" si="15"/>
        <v>200</v>
      </c>
      <c r="C404" s="1">
        <f t="shared" si="16"/>
        <v>200</v>
      </c>
      <c r="D404" s="1">
        <f>VLOOKUP($B404,'1か月一覧'!$A:$AH,'2か月一覧'!D$1,FALSE)+VLOOKUP($C404,'1か月一覧'!$A:$AH,'2か月一覧'!D$1,FALSE)</f>
        <v>89766</v>
      </c>
      <c r="E404" s="1">
        <f>VLOOKUP($B404,'1か月一覧'!$A:$AH,'2か月一覧'!E$1,FALSE)+VLOOKUP($C404,'1か月一覧'!$A:$AH,'2か月一覧'!E$1,FALSE)</f>
        <v>89766</v>
      </c>
      <c r="F404" s="1">
        <f>VLOOKUP($B404,'1か月一覧'!$A:$AH,'2か月一覧'!F$1,FALSE)+VLOOKUP($C404,'1か月一覧'!$A:$AH,'2か月一覧'!F$1,FALSE)</f>
        <v>89766</v>
      </c>
      <c r="G404" s="1">
        <f>VLOOKUP($B404,'1か月一覧'!$A:$AH,'2か月一覧'!G$1,FALSE)+VLOOKUP($C404,'1か月一覧'!$A:$AH,'2か月一覧'!G$1,FALSE)</f>
        <v>93664</v>
      </c>
      <c r="H404" s="1">
        <f>VLOOKUP($B404,'1か月一覧'!$A:$AH,'2か月一覧'!H$1,FALSE)+VLOOKUP($C404,'1か月一覧'!$A:$AH,'2か月一覧'!H$1,FALSE)</f>
        <v>93840</v>
      </c>
      <c r="I404" s="1">
        <f>VLOOKUP($B404,'1か月一覧'!$A:$AH,'2か月一覧'!I$1,FALSE)+VLOOKUP($C404,'1か月一覧'!$A:$AH,'2か月一覧'!I$1,FALSE)</f>
        <v>95204</v>
      </c>
      <c r="J404" s="1">
        <f>VLOOKUP($B404,'1か月一覧'!$A:$AH,'2か月一覧'!J$1,FALSE)+VLOOKUP($C404,'1か月一覧'!$A:$AH,'2か月一覧'!J$1,FALSE)</f>
        <v>96238</v>
      </c>
      <c r="K404" s="1">
        <f>VLOOKUP($B404,'1か月一覧'!$A:$AH,'2か月一覧'!K$1,FALSE)+VLOOKUP($C404,'1か月一覧'!$A:$AH,'2か月一覧'!K$1,FALSE)</f>
        <v>125894</v>
      </c>
      <c r="L404" s="1">
        <f>VLOOKUP($B404,'1か月一覧'!$A:$AH,'2か月一覧'!L$1,FALSE)+VLOOKUP($C404,'1か月一覧'!$A:$AH,'2か月一覧'!L$1,FALSE)</f>
        <v>128094</v>
      </c>
      <c r="M404" s="1">
        <f>VLOOKUP($B404,'1か月一覧'!$A:$AH,'2か月一覧'!M$1,FALSE)+VLOOKUP($C404,'1か月一覧'!$A:$AH,'2か月一覧'!M$1,FALSE)</f>
        <v>291994</v>
      </c>
      <c r="N404" s="1">
        <f>VLOOKUP($B404,'1か月一覧'!$A:$AH,'2か月一覧'!N$1,FALSE)+VLOOKUP($C404,'1か月一覧'!$A:$AH,'2か月一覧'!N$1,FALSE)</f>
        <v>93208</v>
      </c>
      <c r="O404" s="1">
        <f>VLOOKUP($B404,'1か月一覧'!$A:$AH,'2か月一覧'!O$1,FALSE)+VLOOKUP($C404,'1か月一覧'!$A:$AH,'2か月一覧'!O$1,FALSE)</f>
        <v>81606</v>
      </c>
      <c r="P404" s="1">
        <f>VLOOKUP($B404,'1か月一覧'!$A:$AH,'2か月一覧'!P$1,FALSE)+VLOOKUP($C404,'1か月一覧'!$A:$AH,'2か月一覧'!P$1,FALSE)</f>
        <v>81606</v>
      </c>
      <c r="Q404" s="1">
        <f>VLOOKUP($B404,'1か月一覧'!$A:$AH,'2か月一覧'!Q$1,FALSE)+VLOOKUP($C404,'1か月一覧'!$A:$AH,'2か月一覧'!Q$1,FALSE)</f>
        <v>81606</v>
      </c>
      <c r="R404" s="1">
        <f>VLOOKUP($B404,'1か月一覧'!$A:$AH,'2か月一覧'!R$1,FALSE)+VLOOKUP($C404,'1か月一覧'!$A:$AH,'2か月一覧'!R$1,FALSE)</f>
        <v>85150</v>
      </c>
      <c r="S404" s="1">
        <f>VLOOKUP($B404,'1か月一覧'!$A:$AH,'2か月一覧'!S$1,FALSE)+VLOOKUP($C404,'1か月一覧'!$A:$AH,'2か月一覧'!S$1,FALSE)</f>
        <v>85310</v>
      </c>
      <c r="T404" s="1">
        <f>VLOOKUP($B404,'1か月一覧'!$A:$AH,'2か月一覧'!T$1,FALSE)+VLOOKUP($C404,'1か月一覧'!$A:$AH,'2か月一覧'!T$1,FALSE)</f>
        <v>86550</v>
      </c>
      <c r="U404" s="1">
        <f>VLOOKUP($B404,'1か月一覧'!$A:$AH,'2か月一覧'!U$1,FALSE)+VLOOKUP($C404,'1か月一覧'!$A:$AH,'2か月一覧'!U$1,FALSE)</f>
        <v>87490</v>
      </c>
      <c r="V404" s="1">
        <f>VLOOKUP($B404,'1か月一覧'!$A:$AH,'2か月一覧'!V$1,FALSE)+VLOOKUP($C404,'1か月一覧'!$A:$AH,'2か月一覧'!V$1,FALSE)</f>
        <v>114450</v>
      </c>
      <c r="W404" s="1">
        <f>VLOOKUP($B404,'1か月一覧'!$A:$AH,'2か月一覧'!W$1,FALSE)+VLOOKUP($C404,'1か月一覧'!$A:$AH,'2か月一覧'!W$1,FALSE)</f>
        <v>116450</v>
      </c>
      <c r="X404" s="1">
        <f>VLOOKUP($B404,'1か月一覧'!$A:$AH,'2か月一覧'!X$1,FALSE)+VLOOKUP($C404,'1か月一覧'!$A:$AH,'2か月一覧'!X$1,FALSE)</f>
        <v>265450</v>
      </c>
      <c r="Y404" s="1">
        <f>VLOOKUP($B404,'1か月一覧'!$A:$AH,'2か月一覧'!Y$1,FALSE)+VLOOKUP($C404,'1か月一覧'!$A:$AH,'2か月一覧'!Y$1,FALSE)</f>
        <v>84736</v>
      </c>
      <c r="Z404" s="1">
        <f>VLOOKUP($B404,'1か月一覧'!$A:$AH,'2か月一覧'!Z$1,FALSE)+VLOOKUP($C404,'1か月一覧'!$A:$AH,'2か月一覧'!Z$1,FALSE)</f>
        <v>8160</v>
      </c>
      <c r="AA404" s="1">
        <f>VLOOKUP($B404,'1か月一覧'!$A:$AH,'2か月一覧'!AA$1,FALSE)+VLOOKUP($C404,'1か月一覧'!$A:$AH,'2か月一覧'!AA$1,FALSE)</f>
        <v>8160</v>
      </c>
      <c r="AB404" s="1">
        <f>VLOOKUP($B404,'1か月一覧'!$A:$AH,'2か月一覧'!AB$1,FALSE)+VLOOKUP($C404,'1か月一覧'!$A:$AH,'2か月一覧'!AB$1,FALSE)</f>
        <v>8160</v>
      </c>
      <c r="AC404" s="1">
        <f>VLOOKUP($B404,'1か月一覧'!$A:$AH,'2か月一覧'!AC$1,FALSE)+VLOOKUP($C404,'1か月一覧'!$A:$AH,'2か月一覧'!AC$1,FALSE)</f>
        <v>8514</v>
      </c>
      <c r="AD404" s="1">
        <f>VLOOKUP($B404,'1か月一覧'!$A:$AH,'2か月一覧'!AD$1,FALSE)+VLOOKUP($C404,'1か月一覧'!$A:$AH,'2か月一覧'!AD$1,FALSE)</f>
        <v>8530</v>
      </c>
      <c r="AE404" s="1">
        <f>VLOOKUP($B404,'1か月一覧'!$A:$AH,'2か月一覧'!AE$1,FALSE)+VLOOKUP($C404,'1か月一覧'!$A:$AH,'2か月一覧'!AE$1,FALSE)</f>
        <v>8654</v>
      </c>
      <c r="AF404" s="1">
        <f>VLOOKUP($B404,'1か月一覧'!$A:$AH,'2か月一覧'!AF$1,FALSE)+VLOOKUP($C404,'1か月一覧'!$A:$AH,'2か月一覧'!AF$1,FALSE)</f>
        <v>8748</v>
      </c>
      <c r="AG404" s="1">
        <f>VLOOKUP($B404,'1か月一覧'!$A:$AH,'2か月一覧'!AG$1,FALSE)+VLOOKUP($C404,'1か月一覧'!$A:$AH,'2か月一覧'!AG$1,FALSE)</f>
        <v>11444</v>
      </c>
      <c r="AH404" s="1">
        <f>VLOOKUP($B404,'1か月一覧'!$A:$AH,'2か月一覧'!AH$1,FALSE)+VLOOKUP($C404,'1か月一覧'!$A:$AH,'2か月一覧'!AH$1,FALSE)</f>
        <v>11644</v>
      </c>
      <c r="AI404" s="1">
        <f>VLOOKUP($B404,'1か月一覧'!$A:$AH,'2か月一覧'!AI$1,FALSE)+VLOOKUP($C404,'1か月一覧'!$A:$AH,'2か月一覧'!AI$1,FALSE)</f>
        <v>26544</v>
      </c>
      <c r="AJ404" s="1">
        <f>VLOOKUP($B404,'1か月一覧'!$A:$AH,'2か月一覧'!AJ$1,FALSE)+VLOOKUP($C404,'1か月一覧'!$A:$AH,'2か月一覧'!AJ$1,FALSE)</f>
        <v>8472</v>
      </c>
    </row>
    <row r="405" spans="1:36">
      <c r="A405" s="1">
        <v>401</v>
      </c>
      <c r="B405" s="1">
        <f t="shared" si="15"/>
        <v>201</v>
      </c>
      <c r="C405" s="1">
        <f t="shared" si="16"/>
        <v>200</v>
      </c>
      <c r="D405" s="1">
        <f>VLOOKUP($B405,'1か月一覧'!$A:$AH,'2か月一覧'!D$1,FALSE)+VLOOKUP($C405,'1か月一覧'!$A:$AH,'2か月一覧'!D$1,FALSE)</f>
        <v>90003</v>
      </c>
      <c r="E405" s="1">
        <f>VLOOKUP($B405,'1か月一覧'!$A:$AH,'2か月一覧'!E$1,FALSE)+VLOOKUP($C405,'1か月一覧'!$A:$AH,'2か月一覧'!E$1,FALSE)</f>
        <v>90003</v>
      </c>
      <c r="F405" s="1">
        <f>VLOOKUP($B405,'1か月一覧'!$A:$AH,'2か月一覧'!F$1,FALSE)+VLOOKUP($C405,'1か月一覧'!$A:$AH,'2か月一覧'!F$1,FALSE)</f>
        <v>90003</v>
      </c>
      <c r="G405" s="1">
        <f>VLOOKUP($B405,'1か月一覧'!$A:$AH,'2か月一覧'!G$1,FALSE)+VLOOKUP($C405,'1か月一覧'!$A:$AH,'2か月一覧'!G$1,FALSE)</f>
        <v>93902</v>
      </c>
      <c r="H405" s="1">
        <f>VLOOKUP($B405,'1か月一覧'!$A:$AH,'2か月一覧'!H$1,FALSE)+VLOOKUP($C405,'1か月一覧'!$A:$AH,'2か月一覧'!H$1,FALSE)</f>
        <v>94078</v>
      </c>
      <c r="I405" s="1">
        <f>VLOOKUP($B405,'1か月一覧'!$A:$AH,'2か月一覧'!I$1,FALSE)+VLOOKUP($C405,'1か月一覧'!$A:$AH,'2か月一覧'!I$1,FALSE)</f>
        <v>95442</v>
      </c>
      <c r="J405" s="1">
        <f>VLOOKUP($B405,'1か月一覧'!$A:$AH,'2か月一覧'!J$1,FALSE)+VLOOKUP($C405,'1か月一覧'!$A:$AH,'2か月一覧'!J$1,FALSE)</f>
        <v>96476</v>
      </c>
      <c r="K405" s="1">
        <f>VLOOKUP($B405,'1か月一覧'!$A:$AH,'2か月一覧'!K$1,FALSE)+VLOOKUP($C405,'1か月一覧'!$A:$AH,'2か月一覧'!K$1,FALSE)</f>
        <v>126132</v>
      </c>
      <c r="L405" s="1">
        <f>VLOOKUP($B405,'1か月一覧'!$A:$AH,'2か月一覧'!L$1,FALSE)+VLOOKUP($C405,'1か月一覧'!$A:$AH,'2か月一覧'!L$1,FALSE)</f>
        <v>128332</v>
      </c>
      <c r="M405" s="1">
        <f>VLOOKUP($B405,'1か月一覧'!$A:$AH,'2か月一覧'!M$1,FALSE)+VLOOKUP($C405,'1か月一覧'!$A:$AH,'2か月一覧'!M$1,FALSE)</f>
        <v>292232</v>
      </c>
      <c r="N405" s="1">
        <f>VLOOKUP($B405,'1か月一覧'!$A:$AH,'2か月一覧'!N$1,FALSE)+VLOOKUP($C405,'1か月一覧'!$A:$AH,'2か月一覧'!N$1,FALSE)</f>
        <v>93486</v>
      </c>
      <c r="O405" s="1">
        <f>VLOOKUP($B405,'1か月一覧'!$A:$AH,'2か月一覧'!O$1,FALSE)+VLOOKUP($C405,'1か月一覧'!$A:$AH,'2か月一覧'!O$1,FALSE)</f>
        <v>81822</v>
      </c>
      <c r="P405" s="1">
        <f>VLOOKUP($B405,'1か月一覧'!$A:$AH,'2か月一覧'!P$1,FALSE)+VLOOKUP($C405,'1か月一覧'!$A:$AH,'2か月一覧'!P$1,FALSE)</f>
        <v>81822</v>
      </c>
      <c r="Q405" s="1">
        <f>VLOOKUP($B405,'1か月一覧'!$A:$AH,'2か月一覧'!Q$1,FALSE)+VLOOKUP($C405,'1か月一覧'!$A:$AH,'2か月一覧'!Q$1,FALSE)</f>
        <v>81822</v>
      </c>
      <c r="R405" s="1">
        <f>VLOOKUP($B405,'1か月一覧'!$A:$AH,'2か月一覧'!R$1,FALSE)+VLOOKUP($C405,'1か月一覧'!$A:$AH,'2か月一覧'!R$1,FALSE)</f>
        <v>85366</v>
      </c>
      <c r="S405" s="1">
        <f>VLOOKUP($B405,'1か月一覧'!$A:$AH,'2か月一覧'!S$1,FALSE)+VLOOKUP($C405,'1か月一覧'!$A:$AH,'2か月一覧'!S$1,FALSE)</f>
        <v>85526</v>
      </c>
      <c r="T405" s="1">
        <f>VLOOKUP($B405,'1か月一覧'!$A:$AH,'2か月一覧'!T$1,FALSE)+VLOOKUP($C405,'1か月一覧'!$A:$AH,'2か月一覧'!T$1,FALSE)</f>
        <v>86766</v>
      </c>
      <c r="U405" s="1">
        <f>VLOOKUP($B405,'1か月一覧'!$A:$AH,'2か月一覧'!U$1,FALSE)+VLOOKUP($C405,'1か月一覧'!$A:$AH,'2か月一覧'!U$1,FALSE)</f>
        <v>87706</v>
      </c>
      <c r="V405" s="1">
        <f>VLOOKUP($B405,'1か月一覧'!$A:$AH,'2か月一覧'!V$1,FALSE)+VLOOKUP($C405,'1か月一覧'!$A:$AH,'2か月一覧'!V$1,FALSE)</f>
        <v>114666</v>
      </c>
      <c r="W405" s="1">
        <f>VLOOKUP($B405,'1か月一覧'!$A:$AH,'2か月一覧'!W$1,FALSE)+VLOOKUP($C405,'1か月一覧'!$A:$AH,'2か月一覧'!W$1,FALSE)</f>
        <v>116666</v>
      </c>
      <c r="X405" s="1">
        <f>VLOOKUP($B405,'1か月一覧'!$A:$AH,'2か月一覧'!X$1,FALSE)+VLOOKUP($C405,'1か月一覧'!$A:$AH,'2か月一覧'!X$1,FALSE)</f>
        <v>265666</v>
      </c>
      <c r="Y405" s="1">
        <f>VLOOKUP($B405,'1か月一覧'!$A:$AH,'2か月一覧'!Y$1,FALSE)+VLOOKUP($C405,'1か月一覧'!$A:$AH,'2か月一覧'!Y$1,FALSE)</f>
        <v>84988</v>
      </c>
      <c r="Z405" s="1">
        <f>VLOOKUP($B405,'1か月一覧'!$A:$AH,'2か月一覧'!Z$1,FALSE)+VLOOKUP($C405,'1か月一覧'!$A:$AH,'2か月一覧'!Z$1,FALSE)</f>
        <v>8181</v>
      </c>
      <c r="AA405" s="1">
        <f>VLOOKUP($B405,'1か月一覧'!$A:$AH,'2か月一覧'!AA$1,FALSE)+VLOOKUP($C405,'1か月一覧'!$A:$AH,'2か月一覧'!AA$1,FALSE)</f>
        <v>8181</v>
      </c>
      <c r="AB405" s="1">
        <f>VLOOKUP($B405,'1か月一覧'!$A:$AH,'2か月一覧'!AB$1,FALSE)+VLOOKUP($C405,'1か月一覧'!$A:$AH,'2か月一覧'!AB$1,FALSE)</f>
        <v>8181</v>
      </c>
      <c r="AC405" s="1">
        <f>VLOOKUP($B405,'1か月一覧'!$A:$AH,'2か月一覧'!AC$1,FALSE)+VLOOKUP($C405,'1か月一覧'!$A:$AH,'2か月一覧'!AC$1,FALSE)</f>
        <v>8536</v>
      </c>
      <c r="AD405" s="1">
        <f>VLOOKUP($B405,'1か月一覧'!$A:$AH,'2か月一覧'!AD$1,FALSE)+VLOOKUP($C405,'1か月一覧'!$A:$AH,'2か月一覧'!AD$1,FALSE)</f>
        <v>8552</v>
      </c>
      <c r="AE405" s="1">
        <f>VLOOKUP($B405,'1か月一覧'!$A:$AH,'2か月一覧'!AE$1,FALSE)+VLOOKUP($C405,'1か月一覧'!$A:$AH,'2か月一覧'!AE$1,FALSE)</f>
        <v>8676</v>
      </c>
      <c r="AF405" s="1">
        <f>VLOOKUP($B405,'1か月一覧'!$A:$AH,'2か月一覧'!AF$1,FALSE)+VLOOKUP($C405,'1か月一覧'!$A:$AH,'2か月一覧'!AF$1,FALSE)</f>
        <v>8770</v>
      </c>
      <c r="AG405" s="1">
        <f>VLOOKUP($B405,'1か月一覧'!$A:$AH,'2か月一覧'!AG$1,FALSE)+VLOOKUP($C405,'1か月一覧'!$A:$AH,'2か月一覧'!AG$1,FALSE)</f>
        <v>11466</v>
      </c>
      <c r="AH405" s="1">
        <f>VLOOKUP($B405,'1か月一覧'!$A:$AH,'2か月一覧'!AH$1,FALSE)+VLOOKUP($C405,'1か月一覧'!$A:$AH,'2か月一覧'!AH$1,FALSE)</f>
        <v>11666</v>
      </c>
      <c r="AI405" s="1">
        <f>VLOOKUP($B405,'1か月一覧'!$A:$AH,'2か月一覧'!AI$1,FALSE)+VLOOKUP($C405,'1か月一覧'!$A:$AH,'2か月一覧'!AI$1,FALSE)</f>
        <v>26566</v>
      </c>
      <c r="AJ405" s="1">
        <f>VLOOKUP($B405,'1か月一覧'!$A:$AH,'2か月一覧'!AJ$1,FALSE)+VLOOKUP($C405,'1か月一覧'!$A:$AH,'2か月一覧'!AJ$1,FALSE)</f>
        <v>8498</v>
      </c>
    </row>
    <row r="406" spans="1:36">
      <c r="A406" s="1">
        <v>402</v>
      </c>
      <c r="B406" s="1">
        <f t="shared" si="15"/>
        <v>201</v>
      </c>
      <c r="C406" s="1">
        <f t="shared" si="16"/>
        <v>201</v>
      </c>
      <c r="D406" s="1">
        <f>VLOOKUP($B406,'1か月一覧'!$A:$AH,'2か月一覧'!D$1,FALSE)+VLOOKUP($C406,'1か月一覧'!$A:$AH,'2か月一覧'!D$1,FALSE)</f>
        <v>90240</v>
      </c>
      <c r="E406" s="1">
        <f>VLOOKUP($B406,'1か月一覧'!$A:$AH,'2か月一覧'!E$1,FALSE)+VLOOKUP($C406,'1か月一覧'!$A:$AH,'2か月一覧'!E$1,FALSE)</f>
        <v>90240</v>
      </c>
      <c r="F406" s="1">
        <f>VLOOKUP($B406,'1か月一覧'!$A:$AH,'2か月一覧'!F$1,FALSE)+VLOOKUP($C406,'1か月一覧'!$A:$AH,'2か月一覧'!F$1,FALSE)</f>
        <v>90240</v>
      </c>
      <c r="G406" s="1">
        <f>VLOOKUP($B406,'1か月一覧'!$A:$AH,'2か月一覧'!G$1,FALSE)+VLOOKUP($C406,'1か月一覧'!$A:$AH,'2か月一覧'!G$1,FALSE)</f>
        <v>94140</v>
      </c>
      <c r="H406" s="1">
        <f>VLOOKUP($B406,'1か月一覧'!$A:$AH,'2か月一覧'!H$1,FALSE)+VLOOKUP($C406,'1か月一覧'!$A:$AH,'2か月一覧'!H$1,FALSE)</f>
        <v>94316</v>
      </c>
      <c r="I406" s="1">
        <f>VLOOKUP($B406,'1か月一覧'!$A:$AH,'2か月一覧'!I$1,FALSE)+VLOOKUP($C406,'1か月一覧'!$A:$AH,'2か月一覧'!I$1,FALSE)</f>
        <v>95680</v>
      </c>
      <c r="J406" s="1">
        <f>VLOOKUP($B406,'1か月一覧'!$A:$AH,'2か月一覧'!J$1,FALSE)+VLOOKUP($C406,'1か月一覧'!$A:$AH,'2か月一覧'!J$1,FALSE)</f>
        <v>96714</v>
      </c>
      <c r="K406" s="1">
        <f>VLOOKUP($B406,'1か月一覧'!$A:$AH,'2か月一覧'!K$1,FALSE)+VLOOKUP($C406,'1か月一覧'!$A:$AH,'2か月一覧'!K$1,FALSE)</f>
        <v>126370</v>
      </c>
      <c r="L406" s="1">
        <f>VLOOKUP($B406,'1か月一覧'!$A:$AH,'2か月一覧'!L$1,FALSE)+VLOOKUP($C406,'1か月一覧'!$A:$AH,'2か月一覧'!L$1,FALSE)</f>
        <v>128570</v>
      </c>
      <c r="M406" s="1">
        <f>VLOOKUP($B406,'1か月一覧'!$A:$AH,'2か月一覧'!M$1,FALSE)+VLOOKUP($C406,'1か月一覧'!$A:$AH,'2か月一覧'!M$1,FALSE)</f>
        <v>292470</v>
      </c>
      <c r="N406" s="1">
        <f>VLOOKUP($B406,'1か月一覧'!$A:$AH,'2か月一覧'!N$1,FALSE)+VLOOKUP($C406,'1か月一覧'!$A:$AH,'2か月一覧'!N$1,FALSE)</f>
        <v>93764</v>
      </c>
      <c r="O406" s="1">
        <f>VLOOKUP($B406,'1か月一覧'!$A:$AH,'2か月一覧'!O$1,FALSE)+VLOOKUP($C406,'1か月一覧'!$A:$AH,'2か月一覧'!O$1,FALSE)</f>
        <v>82038</v>
      </c>
      <c r="P406" s="1">
        <f>VLOOKUP($B406,'1か月一覧'!$A:$AH,'2か月一覧'!P$1,FALSE)+VLOOKUP($C406,'1か月一覧'!$A:$AH,'2か月一覧'!P$1,FALSE)</f>
        <v>82038</v>
      </c>
      <c r="Q406" s="1">
        <f>VLOOKUP($B406,'1か月一覧'!$A:$AH,'2か月一覧'!Q$1,FALSE)+VLOOKUP($C406,'1か月一覧'!$A:$AH,'2か月一覧'!Q$1,FALSE)</f>
        <v>82038</v>
      </c>
      <c r="R406" s="1">
        <f>VLOOKUP($B406,'1か月一覧'!$A:$AH,'2か月一覧'!R$1,FALSE)+VLOOKUP($C406,'1か月一覧'!$A:$AH,'2か月一覧'!R$1,FALSE)</f>
        <v>85582</v>
      </c>
      <c r="S406" s="1">
        <f>VLOOKUP($B406,'1か月一覧'!$A:$AH,'2か月一覧'!S$1,FALSE)+VLOOKUP($C406,'1か月一覧'!$A:$AH,'2か月一覧'!S$1,FALSE)</f>
        <v>85742</v>
      </c>
      <c r="T406" s="1">
        <f>VLOOKUP($B406,'1か月一覧'!$A:$AH,'2か月一覧'!T$1,FALSE)+VLOOKUP($C406,'1か月一覧'!$A:$AH,'2か月一覧'!T$1,FALSE)</f>
        <v>86982</v>
      </c>
      <c r="U406" s="1">
        <f>VLOOKUP($B406,'1か月一覧'!$A:$AH,'2か月一覧'!U$1,FALSE)+VLOOKUP($C406,'1か月一覧'!$A:$AH,'2か月一覧'!U$1,FALSE)</f>
        <v>87922</v>
      </c>
      <c r="V406" s="1">
        <f>VLOOKUP($B406,'1か月一覧'!$A:$AH,'2か月一覧'!V$1,FALSE)+VLOOKUP($C406,'1か月一覧'!$A:$AH,'2か月一覧'!V$1,FALSE)</f>
        <v>114882</v>
      </c>
      <c r="W406" s="1">
        <f>VLOOKUP($B406,'1か月一覧'!$A:$AH,'2か月一覧'!W$1,FALSE)+VLOOKUP($C406,'1か月一覧'!$A:$AH,'2か月一覧'!W$1,FALSE)</f>
        <v>116882</v>
      </c>
      <c r="X406" s="1">
        <f>VLOOKUP($B406,'1か月一覧'!$A:$AH,'2か月一覧'!X$1,FALSE)+VLOOKUP($C406,'1か月一覧'!$A:$AH,'2か月一覧'!X$1,FALSE)</f>
        <v>265882</v>
      </c>
      <c r="Y406" s="1">
        <f>VLOOKUP($B406,'1か月一覧'!$A:$AH,'2か月一覧'!Y$1,FALSE)+VLOOKUP($C406,'1か月一覧'!$A:$AH,'2か月一覧'!Y$1,FALSE)</f>
        <v>85240</v>
      </c>
      <c r="Z406" s="1">
        <f>VLOOKUP($B406,'1か月一覧'!$A:$AH,'2か月一覧'!Z$1,FALSE)+VLOOKUP($C406,'1か月一覧'!$A:$AH,'2か月一覧'!Z$1,FALSE)</f>
        <v>8202</v>
      </c>
      <c r="AA406" s="1">
        <f>VLOOKUP($B406,'1か月一覧'!$A:$AH,'2か月一覧'!AA$1,FALSE)+VLOOKUP($C406,'1か月一覧'!$A:$AH,'2か月一覧'!AA$1,FALSE)</f>
        <v>8202</v>
      </c>
      <c r="AB406" s="1">
        <f>VLOOKUP($B406,'1か月一覧'!$A:$AH,'2か月一覧'!AB$1,FALSE)+VLOOKUP($C406,'1か月一覧'!$A:$AH,'2か月一覧'!AB$1,FALSE)</f>
        <v>8202</v>
      </c>
      <c r="AC406" s="1">
        <f>VLOOKUP($B406,'1か月一覧'!$A:$AH,'2か月一覧'!AC$1,FALSE)+VLOOKUP($C406,'1か月一覧'!$A:$AH,'2か月一覧'!AC$1,FALSE)</f>
        <v>8558</v>
      </c>
      <c r="AD406" s="1">
        <f>VLOOKUP($B406,'1か月一覧'!$A:$AH,'2か月一覧'!AD$1,FALSE)+VLOOKUP($C406,'1か月一覧'!$A:$AH,'2か月一覧'!AD$1,FALSE)</f>
        <v>8574</v>
      </c>
      <c r="AE406" s="1">
        <f>VLOOKUP($B406,'1か月一覧'!$A:$AH,'2か月一覧'!AE$1,FALSE)+VLOOKUP($C406,'1か月一覧'!$A:$AH,'2か月一覧'!AE$1,FALSE)</f>
        <v>8698</v>
      </c>
      <c r="AF406" s="1">
        <f>VLOOKUP($B406,'1か月一覧'!$A:$AH,'2か月一覧'!AF$1,FALSE)+VLOOKUP($C406,'1か月一覧'!$A:$AH,'2か月一覧'!AF$1,FALSE)</f>
        <v>8792</v>
      </c>
      <c r="AG406" s="1">
        <f>VLOOKUP($B406,'1か月一覧'!$A:$AH,'2か月一覧'!AG$1,FALSE)+VLOOKUP($C406,'1か月一覧'!$A:$AH,'2か月一覧'!AG$1,FALSE)</f>
        <v>11488</v>
      </c>
      <c r="AH406" s="1">
        <f>VLOOKUP($B406,'1か月一覧'!$A:$AH,'2か月一覧'!AH$1,FALSE)+VLOOKUP($C406,'1か月一覧'!$A:$AH,'2か月一覧'!AH$1,FALSE)</f>
        <v>11688</v>
      </c>
      <c r="AI406" s="1">
        <f>VLOOKUP($B406,'1か月一覧'!$A:$AH,'2か月一覧'!AI$1,FALSE)+VLOOKUP($C406,'1か月一覧'!$A:$AH,'2か月一覧'!AI$1,FALSE)</f>
        <v>26588</v>
      </c>
      <c r="AJ406" s="1">
        <f>VLOOKUP($B406,'1か月一覧'!$A:$AH,'2か月一覧'!AJ$1,FALSE)+VLOOKUP($C406,'1か月一覧'!$A:$AH,'2か月一覧'!AJ$1,FALSE)</f>
        <v>8524</v>
      </c>
    </row>
    <row r="407" spans="1:36">
      <c r="A407" s="1">
        <v>403</v>
      </c>
      <c r="B407" s="1">
        <f t="shared" si="15"/>
        <v>202</v>
      </c>
      <c r="C407" s="1">
        <f t="shared" si="16"/>
        <v>201</v>
      </c>
      <c r="D407" s="1">
        <f>VLOOKUP($B407,'1か月一覧'!$A:$AH,'2か月一覧'!D$1,FALSE)+VLOOKUP($C407,'1か月一覧'!$A:$AH,'2か月一覧'!D$1,FALSE)</f>
        <v>90478</v>
      </c>
      <c r="E407" s="1">
        <f>VLOOKUP($B407,'1か月一覧'!$A:$AH,'2か月一覧'!E$1,FALSE)+VLOOKUP($C407,'1か月一覧'!$A:$AH,'2か月一覧'!E$1,FALSE)</f>
        <v>90478</v>
      </c>
      <c r="F407" s="1">
        <f>VLOOKUP($B407,'1か月一覧'!$A:$AH,'2か月一覧'!F$1,FALSE)+VLOOKUP($C407,'1か月一覧'!$A:$AH,'2か月一覧'!F$1,FALSE)</f>
        <v>90478</v>
      </c>
      <c r="G407" s="1">
        <f>VLOOKUP($B407,'1か月一覧'!$A:$AH,'2か月一覧'!G$1,FALSE)+VLOOKUP($C407,'1か月一覧'!$A:$AH,'2か月一覧'!G$1,FALSE)</f>
        <v>94377</v>
      </c>
      <c r="H407" s="1">
        <f>VLOOKUP($B407,'1か月一覧'!$A:$AH,'2か月一覧'!H$1,FALSE)+VLOOKUP($C407,'1か月一覧'!$A:$AH,'2か月一覧'!H$1,FALSE)</f>
        <v>94553</v>
      </c>
      <c r="I407" s="1">
        <f>VLOOKUP($B407,'1か月一覧'!$A:$AH,'2か月一覧'!I$1,FALSE)+VLOOKUP($C407,'1か月一覧'!$A:$AH,'2か月一覧'!I$1,FALSE)</f>
        <v>95917</v>
      </c>
      <c r="J407" s="1">
        <f>VLOOKUP($B407,'1か月一覧'!$A:$AH,'2か月一覧'!J$1,FALSE)+VLOOKUP($C407,'1か月一覧'!$A:$AH,'2か月一覧'!J$1,FALSE)</f>
        <v>96951</v>
      </c>
      <c r="K407" s="1">
        <f>VLOOKUP($B407,'1か月一覧'!$A:$AH,'2か月一覧'!K$1,FALSE)+VLOOKUP($C407,'1か月一覧'!$A:$AH,'2か月一覧'!K$1,FALSE)</f>
        <v>126607</v>
      </c>
      <c r="L407" s="1">
        <f>VLOOKUP($B407,'1か月一覧'!$A:$AH,'2か月一覧'!L$1,FALSE)+VLOOKUP($C407,'1か月一覧'!$A:$AH,'2か月一覧'!L$1,FALSE)</f>
        <v>128807</v>
      </c>
      <c r="M407" s="1">
        <f>VLOOKUP($B407,'1か月一覧'!$A:$AH,'2か月一覧'!M$1,FALSE)+VLOOKUP($C407,'1か月一覧'!$A:$AH,'2か月一覧'!M$1,FALSE)</f>
        <v>292707</v>
      </c>
      <c r="N407" s="1">
        <f>VLOOKUP($B407,'1か月一覧'!$A:$AH,'2か月一覧'!N$1,FALSE)+VLOOKUP($C407,'1か月一覧'!$A:$AH,'2か月一覧'!N$1,FALSE)</f>
        <v>94041</v>
      </c>
      <c r="O407" s="1">
        <f>VLOOKUP($B407,'1か月一覧'!$A:$AH,'2か月一覧'!O$1,FALSE)+VLOOKUP($C407,'1か月一覧'!$A:$AH,'2か月一覧'!O$1,FALSE)</f>
        <v>82254</v>
      </c>
      <c r="P407" s="1">
        <f>VLOOKUP($B407,'1か月一覧'!$A:$AH,'2か月一覧'!P$1,FALSE)+VLOOKUP($C407,'1か月一覧'!$A:$AH,'2か月一覧'!P$1,FALSE)</f>
        <v>82254</v>
      </c>
      <c r="Q407" s="1">
        <f>VLOOKUP($B407,'1か月一覧'!$A:$AH,'2か月一覧'!Q$1,FALSE)+VLOOKUP($C407,'1か月一覧'!$A:$AH,'2か月一覧'!Q$1,FALSE)</f>
        <v>82254</v>
      </c>
      <c r="R407" s="1">
        <f>VLOOKUP($B407,'1か月一覧'!$A:$AH,'2か月一覧'!R$1,FALSE)+VLOOKUP($C407,'1か月一覧'!$A:$AH,'2か月一覧'!R$1,FALSE)</f>
        <v>85798</v>
      </c>
      <c r="S407" s="1">
        <f>VLOOKUP($B407,'1か月一覧'!$A:$AH,'2か月一覧'!S$1,FALSE)+VLOOKUP($C407,'1か月一覧'!$A:$AH,'2か月一覧'!S$1,FALSE)</f>
        <v>85958</v>
      </c>
      <c r="T407" s="1">
        <f>VLOOKUP($B407,'1か月一覧'!$A:$AH,'2か月一覧'!T$1,FALSE)+VLOOKUP($C407,'1か月一覧'!$A:$AH,'2か月一覧'!T$1,FALSE)</f>
        <v>87198</v>
      </c>
      <c r="U407" s="1">
        <f>VLOOKUP($B407,'1か月一覧'!$A:$AH,'2か月一覧'!U$1,FALSE)+VLOOKUP($C407,'1か月一覧'!$A:$AH,'2か月一覧'!U$1,FALSE)</f>
        <v>88138</v>
      </c>
      <c r="V407" s="1">
        <f>VLOOKUP($B407,'1か月一覧'!$A:$AH,'2か月一覧'!V$1,FALSE)+VLOOKUP($C407,'1か月一覧'!$A:$AH,'2か月一覧'!V$1,FALSE)</f>
        <v>115098</v>
      </c>
      <c r="W407" s="1">
        <f>VLOOKUP($B407,'1か月一覧'!$A:$AH,'2か月一覧'!W$1,FALSE)+VLOOKUP($C407,'1か月一覧'!$A:$AH,'2か月一覧'!W$1,FALSE)</f>
        <v>117098</v>
      </c>
      <c r="X407" s="1">
        <f>VLOOKUP($B407,'1か月一覧'!$A:$AH,'2か月一覧'!X$1,FALSE)+VLOOKUP($C407,'1か月一覧'!$A:$AH,'2か月一覧'!X$1,FALSE)</f>
        <v>266098</v>
      </c>
      <c r="Y407" s="1">
        <f>VLOOKUP($B407,'1か月一覧'!$A:$AH,'2か月一覧'!Y$1,FALSE)+VLOOKUP($C407,'1か月一覧'!$A:$AH,'2か月一覧'!Y$1,FALSE)</f>
        <v>85492</v>
      </c>
      <c r="Z407" s="1">
        <f>VLOOKUP($B407,'1か月一覧'!$A:$AH,'2か月一覧'!Z$1,FALSE)+VLOOKUP($C407,'1か月一覧'!$A:$AH,'2か月一覧'!Z$1,FALSE)</f>
        <v>8224</v>
      </c>
      <c r="AA407" s="1">
        <f>VLOOKUP($B407,'1か月一覧'!$A:$AH,'2か月一覧'!AA$1,FALSE)+VLOOKUP($C407,'1か月一覧'!$A:$AH,'2か月一覧'!AA$1,FALSE)</f>
        <v>8224</v>
      </c>
      <c r="AB407" s="1">
        <f>VLOOKUP($B407,'1か月一覧'!$A:$AH,'2か月一覧'!AB$1,FALSE)+VLOOKUP($C407,'1か月一覧'!$A:$AH,'2か月一覧'!AB$1,FALSE)</f>
        <v>8224</v>
      </c>
      <c r="AC407" s="1">
        <f>VLOOKUP($B407,'1か月一覧'!$A:$AH,'2か月一覧'!AC$1,FALSE)+VLOOKUP($C407,'1か月一覧'!$A:$AH,'2か月一覧'!AC$1,FALSE)</f>
        <v>8579</v>
      </c>
      <c r="AD407" s="1">
        <f>VLOOKUP($B407,'1か月一覧'!$A:$AH,'2か月一覧'!AD$1,FALSE)+VLOOKUP($C407,'1か月一覧'!$A:$AH,'2か月一覧'!AD$1,FALSE)</f>
        <v>8595</v>
      </c>
      <c r="AE407" s="1">
        <f>VLOOKUP($B407,'1か月一覧'!$A:$AH,'2か月一覧'!AE$1,FALSE)+VLOOKUP($C407,'1か月一覧'!$A:$AH,'2か月一覧'!AE$1,FALSE)</f>
        <v>8719</v>
      </c>
      <c r="AF407" s="1">
        <f>VLOOKUP($B407,'1か月一覧'!$A:$AH,'2か月一覧'!AF$1,FALSE)+VLOOKUP($C407,'1か月一覧'!$A:$AH,'2か月一覧'!AF$1,FALSE)</f>
        <v>8813</v>
      </c>
      <c r="AG407" s="1">
        <f>VLOOKUP($B407,'1か月一覧'!$A:$AH,'2か月一覧'!AG$1,FALSE)+VLOOKUP($C407,'1か月一覧'!$A:$AH,'2か月一覧'!AG$1,FALSE)</f>
        <v>11509</v>
      </c>
      <c r="AH407" s="1">
        <f>VLOOKUP($B407,'1か月一覧'!$A:$AH,'2か月一覧'!AH$1,FALSE)+VLOOKUP($C407,'1か月一覧'!$A:$AH,'2か月一覧'!AH$1,FALSE)</f>
        <v>11709</v>
      </c>
      <c r="AI407" s="1">
        <f>VLOOKUP($B407,'1か月一覧'!$A:$AH,'2か月一覧'!AI$1,FALSE)+VLOOKUP($C407,'1か月一覧'!$A:$AH,'2か月一覧'!AI$1,FALSE)</f>
        <v>26609</v>
      </c>
      <c r="AJ407" s="1">
        <f>VLOOKUP($B407,'1か月一覧'!$A:$AH,'2か月一覧'!AJ$1,FALSE)+VLOOKUP($C407,'1か月一覧'!$A:$AH,'2か月一覧'!AJ$1,FALSE)</f>
        <v>8549</v>
      </c>
    </row>
    <row r="408" spans="1:36">
      <c r="A408" s="1">
        <v>404</v>
      </c>
      <c r="B408" s="1">
        <f t="shared" si="15"/>
        <v>202</v>
      </c>
      <c r="C408" s="1">
        <f t="shared" si="16"/>
        <v>202</v>
      </c>
      <c r="D408" s="1">
        <f>VLOOKUP($B408,'1か月一覧'!$A:$AH,'2か月一覧'!D$1,FALSE)+VLOOKUP($C408,'1か月一覧'!$A:$AH,'2か月一覧'!D$1,FALSE)</f>
        <v>90716</v>
      </c>
      <c r="E408" s="1">
        <f>VLOOKUP($B408,'1か月一覧'!$A:$AH,'2か月一覧'!E$1,FALSE)+VLOOKUP($C408,'1か月一覧'!$A:$AH,'2か月一覧'!E$1,FALSE)</f>
        <v>90716</v>
      </c>
      <c r="F408" s="1">
        <f>VLOOKUP($B408,'1か月一覧'!$A:$AH,'2か月一覧'!F$1,FALSE)+VLOOKUP($C408,'1か月一覧'!$A:$AH,'2か月一覧'!F$1,FALSE)</f>
        <v>90716</v>
      </c>
      <c r="G408" s="1">
        <f>VLOOKUP($B408,'1か月一覧'!$A:$AH,'2か月一覧'!G$1,FALSE)+VLOOKUP($C408,'1か月一覧'!$A:$AH,'2か月一覧'!G$1,FALSE)</f>
        <v>94614</v>
      </c>
      <c r="H408" s="1">
        <f>VLOOKUP($B408,'1か月一覧'!$A:$AH,'2か月一覧'!H$1,FALSE)+VLOOKUP($C408,'1か月一覧'!$A:$AH,'2か月一覧'!H$1,FALSE)</f>
        <v>94790</v>
      </c>
      <c r="I408" s="1">
        <f>VLOOKUP($B408,'1か月一覧'!$A:$AH,'2か月一覧'!I$1,FALSE)+VLOOKUP($C408,'1か月一覧'!$A:$AH,'2か月一覧'!I$1,FALSE)</f>
        <v>96154</v>
      </c>
      <c r="J408" s="1">
        <f>VLOOKUP($B408,'1か月一覧'!$A:$AH,'2か月一覧'!J$1,FALSE)+VLOOKUP($C408,'1か月一覧'!$A:$AH,'2か月一覧'!J$1,FALSE)</f>
        <v>97188</v>
      </c>
      <c r="K408" s="1">
        <f>VLOOKUP($B408,'1か月一覧'!$A:$AH,'2か月一覧'!K$1,FALSE)+VLOOKUP($C408,'1か月一覧'!$A:$AH,'2か月一覧'!K$1,FALSE)</f>
        <v>126844</v>
      </c>
      <c r="L408" s="1">
        <f>VLOOKUP($B408,'1か月一覧'!$A:$AH,'2か月一覧'!L$1,FALSE)+VLOOKUP($C408,'1か月一覧'!$A:$AH,'2か月一覧'!L$1,FALSE)</f>
        <v>129044</v>
      </c>
      <c r="M408" s="1">
        <f>VLOOKUP($B408,'1か月一覧'!$A:$AH,'2か月一覧'!M$1,FALSE)+VLOOKUP($C408,'1か月一覧'!$A:$AH,'2か月一覧'!M$1,FALSE)</f>
        <v>292944</v>
      </c>
      <c r="N408" s="1">
        <f>VLOOKUP($B408,'1か月一覧'!$A:$AH,'2か月一覧'!N$1,FALSE)+VLOOKUP($C408,'1か月一覧'!$A:$AH,'2か月一覧'!N$1,FALSE)</f>
        <v>94318</v>
      </c>
      <c r="O408" s="1">
        <f>VLOOKUP($B408,'1か月一覧'!$A:$AH,'2か月一覧'!O$1,FALSE)+VLOOKUP($C408,'1か月一覧'!$A:$AH,'2か月一覧'!O$1,FALSE)</f>
        <v>82470</v>
      </c>
      <c r="P408" s="1">
        <f>VLOOKUP($B408,'1か月一覧'!$A:$AH,'2か月一覧'!P$1,FALSE)+VLOOKUP($C408,'1か月一覧'!$A:$AH,'2か月一覧'!P$1,FALSE)</f>
        <v>82470</v>
      </c>
      <c r="Q408" s="1">
        <f>VLOOKUP($B408,'1か月一覧'!$A:$AH,'2か月一覧'!Q$1,FALSE)+VLOOKUP($C408,'1か月一覧'!$A:$AH,'2か月一覧'!Q$1,FALSE)</f>
        <v>82470</v>
      </c>
      <c r="R408" s="1">
        <f>VLOOKUP($B408,'1か月一覧'!$A:$AH,'2か月一覧'!R$1,FALSE)+VLOOKUP($C408,'1か月一覧'!$A:$AH,'2か月一覧'!R$1,FALSE)</f>
        <v>86014</v>
      </c>
      <c r="S408" s="1">
        <f>VLOOKUP($B408,'1か月一覧'!$A:$AH,'2か月一覧'!S$1,FALSE)+VLOOKUP($C408,'1か月一覧'!$A:$AH,'2か月一覧'!S$1,FALSE)</f>
        <v>86174</v>
      </c>
      <c r="T408" s="1">
        <f>VLOOKUP($B408,'1か月一覧'!$A:$AH,'2か月一覧'!T$1,FALSE)+VLOOKUP($C408,'1か月一覧'!$A:$AH,'2か月一覧'!T$1,FALSE)</f>
        <v>87414</v>
      </c>
      <c r="U408" s="1">
        <f>VLOOKUP($B408,'1か月一覧'!$A:$AH,'2か月一覧'!U$1,FALSE)+VLOOKUP($C408,'1か月一覧'!$A:$AH,'2か月一覧'!U$1,FALSE)</f>
        <v>88354</v>
      </c>
      <c r="V408" s="1">
        <f>VLOOKUP($B408,'1か月一覧'!$A:$AH,'2か月一覧'!V$1,FALSE)+VLOOKUP($C408,'1か月一覧'!$A:$AH,'2か月一覧'!V$1,FALSE)</f>
        <v>115314</v>
      </c>
      <c r="W408" s="1">
        <f>VLOOKUP($B408,'1か月一覧'!$A:$AH,'2か月一覧'!W$1,FALSE)+VLOOKUP($C408,'1か月一覧'!$A:$AH,'2か月一覧'!W$1,FALSE)</f>
        <v>117314</v>
      </c>
      <c r="X408" s="1">
        <f>VLOOKUP($B408,'1か月一覧'!$A:$AH,'2か月一覧'!X$1,FALSE)+VLOOKUP($C408,'1か月一覧'!$A:$AH,'2か月一覧'!X$1,FALSE)</f>
        <v>266314</v>
      </c>
      <c r="Y408" s="1">
        <f>VLOOKUP($B408,'1か月一覧'!$A:$AH,'2か月一覧'!Y$1,FALSE)+VLOOKUP($C408,'1か月一覧'!$A:$AH,'2か月一覧'!Y$1,FALSE)</f>
        <v>85744</v>
      </c>
      <c r="Z408" s="1">
        <f>VLOOKUP($B408,'1か月一覧'!$A:$AH,'2か月一覧'!Z$1,FALSE)+VLOOKUP($C408,'1か月一覧'!$A:$AH,'2か月一覧'!Z$1,FALSE)</f>
        <v>8246</v>
      </c>
      <c r="AA408" s="1">
        <f>VLOOKUP($B408,'1か月一覧'!$A:$AH,'2か月一覧'!AA$1,FALSE)+VLOOKUP($C408,'1か月一覧'!$A:$AH,'2か月一覧'!AA$1,FALSE)</f>
        <v>8246</v>
      </c>
      <c r="AB408" s="1">
        <f>VLOOKUP($B408,'1か月一覧'!$A:$AH,'2か月一覧'!AB$1,FALSE)+VLOOKUP($C408,'1か月一覧'!$A:$AH,'2か月一覧'!AB$1,FALSE)</f>
        <v>8246</v>
      </c>
      <c r="AC408" s="1">
        <f>VLOOKUP($B408,'1か月一覧'!$A:$AH,'2か月一覧'!AC$1,FALSE)+VLOOKUP($C408,'1か月一覧'!$A:$AH,'2か月一覧'!AC$1,FALSE)</f>
        <v>8600</v>
      </c>
      <c r="AD408" s="1">
        <f>VLOOKUP($B408,'1か月一覧'!$A:$AH,'2か月一覧'!AD$1,FALSE)+VLOOKUP($C408,'1か月一覧'!$A:$AH,'2か月一覧'!AD$1,FALSE)</f>
        <v>8616</v>
      </c>
      <c r="AE408" s="1">
        <f>VLOOKUP($B408,'1か月一覧'!$A:$AH,'2か月一覧'!AE$1,FALSE)+VLOOKUP($C408,'1か月一覧'!$A:$AH,'2か月一覧'!AE$1,FALSE)</f>
        <v>8740</v>
      </c>
      <c r="AF408" s="1">
        <f>VLOOKUP($B408,'1か月一覧'!$A:$AH,'2か月一覧'!AF$1,FALSE)+VLOOKUP($C408,'1か月一覧'!$A:$AH,'2か月一覧'!AF$1,FALSE)</f>
        <v>8834</v>
      </c>
      <c r="AG408" s="1">
        <f>VLOOKUP($B408,'1か月一覧'!$A:$AH,'2か月一覧'!AG$1,FALSE)+VLOOKUP($C408,'1か月一覧'!$A:$AH,'2か月一覧'!AG$1,FALSE)</f>
        <v>11530</v>
      </c>
      <c r="AH408" s="1">
        <f>VLOOKUP($B408,'1か月一覧'!$A:$AH,'2か月一覧'!AH$1,FALSE)+VLOOKUP($C408,'1か月一覧'!$A:$AH,'2か月一覧'!AH$1,FALSE)</f>
        <v>11730</v>
      </c>
      <c r="AI408" s="1">
        <f>VLOOKUP($B408,'1か月一覧'!$A:$AH,'2か月一覧'!AI$1,FALSE)+VLOOKUP($C408,'1か月一覧'!$A:$AH,'2か月一覧'!AI$1,FALSE)</f>
        <v>26630</v>
      </c>
      <c r="AJ408" s="1">
        <f>VLOOKUP($B408,'1か月一覧'!$A:$AH,'2か月一覧'!AJ$1,FALSE)+VLOOKUP($C408,'1か月一覧'!$A:$AH,'2か月一覧'!AJ$1,FALSE)</f>
        <v>8574</v>
      </c>
    </row>
    <row r="409" spans="1:36">
      <c r="A409" s="1">
        <v>405</v>
      </c>
      <c r="B409" s="1">
        <f t="shared" si="15"/>
        <v>203</v>
      </c>
      <c r="C409" s="1">
        <f t="shared" si="16"/>
        <v>202</v>
      </c>
      <c r="D409" s="1">
        <f>VLOOKUP($B409,'1か月一覧'!$A:$AH,'2か月一覧'!D$1,FALSE)+VLOOKUP($C409,'1か月一覧'!$A:$AH,'2か月一覧'!D$1,FALSE)</f>
        <v>90954</v>
      </c>
      <c r="E409" s="1">
        <f>VLOOKUP($B409,'1か月一覧'!$A:$AH,'2か月一覧'!E$1,FALSE)+VLOOKUP($C409,'1か月一覧'!$A:$AH,'2か月一覧'!E$1,FALSE)</f>
        <v>90954</v>
      </c>
      <c r="F409" s="1">
        <f>VLOOKUP($B409,'1か月一覧'!$A:$AH,'2か月一覧'!F$1,FALSE)+VLOOKUP($C409,'1か月一覧'!$A:$AH,'2か月一覧'!F$1,FALSE)</f>
        <v>90954</v>
      </c>
      <c r="G409" s="1">
        <f>VLOOKUP($B409,'1か月一覧'!$A:$AH,'2か月一覧'!G$1,FALSE)+VLOOKUP($C409,'1か月一覧'!$A:$AH,'2か月一覧'!G$1,FALSE)</f>
        <v>94852</v>
      </c>
      <c r="H409" s="1">
        <f>VLOOKUP($B409,'1か月一覧'!$A:$AH,'2か月一覧'!H$1,FALSE)+VLOOKUP($C409,'1か月一覧'!$A:$AH,'2か月一覧'!H$1,FALSE)</f>
        <v>95028</v>
      </c>
      <c r="I409" s="1">
        <f>VLOOKUP($B409,'1か月一覧'!$A:$AH,'2か月一覧'!I$1,FALSE)+VLOOKUP($C409,'1か月一覧'!$A:$AH,'2か月一覧'!I$1,FALSE)</f>
        <v>96392</v>
      </c>
      <c r="J409" s="1">
        <f>VLOOKUP($B409,'1か月一覧'!$A:$AH,'2か月一覧'!J$1,FALSE)+VLOOKUP($C409,'1か月一覧'!$A:$AH,'2か月一覧'!J$1,FALSE)</f>
        <v>97426</v>
      </c>
      <c r="K409" s="1">
        <f>VLOOKUP($B409,'1か月一覧'!$A:$AH,'2か月一覧'!K$1,FALSE)+VLOOKUP($C409,'1か月一覧'!$A:$AH,'2か月一覧'!K$1,FALSE)</f>
        <v>127082</v>
      </c>
      <c r="L409" s="1">
        <f>VLOOKUP($B409,'1か月一覧'!$A:$AH,'2か月一覧'!L$1,FALSE)+VLOOKUP($C409,'1か月一覧'!$A:$AH,'2か月一覧'!L$1,FALSE)</f>
        <v>129282</v>
      </c>
      <c r="M409" s="1">
        <f>VLOOKUP($B409,'1か月一覧'!$A:$AH,'2か月一覧'!M$1,FALSE)+VLOOKUP($C409,'1か月一覧'!$A:$AH,'2か月一覧'!M$1,FALSE)</f>
        <v>293182</v>
      </c>
      <c r="N409" s="1">
        <f>VLOOKUP($B409,'1か月一覧'!$A:$AH,'2か月一覧'!N$1,FALSE)+VLOOKUP($C409,'1か月一覧'!$A:$AH,'2か月一覧'!N$1,FALSE)</f>
        <v>94595</v>
      </c>
      <c r="O409" s="1">
        <f>VLOOKUP($B409,'1か月一覧'!$A:$AH,'2か月一覧'!O$1,FALSE)+VLOOKUP($C409,'1か月一覧'!$A:$AH,'2か月一覧'!O$1,FALSE)</f>
        <v>82686</v>
      </c>
      <c r="P409" s="1">
        <f>VLOOKUP($B409,'1か月一覧'!$A:$AH,'2か月一覧'!P$1,FALSE)+VLOOKUP($C409,'1か月一覧'!$A:$AH,'2か月一覧'!P$1,FALSE)</f>
        <v>82686</v>
      </c>
      <c r="Q409" s="1">
        <f>VLOOKUP($B409,'1か月一覧'!$A:$AH,'2か月一覧'!Q$1,FALSE)+VLOOKUP($C409,'1か月一覧'!$A:$AH,'2か月一覧'!Q$1,FALSE)</f>
        <v>82686</v>
      </c>
      <c r="R409" s="1">
        <f>VLOOKUP($B409,'1か月一覧'!$A:$AH,'2か月一覧'!R$1,FALSE)+VLOOKUP($C409,'1か月一覧'!$A:$AH,'2か月一覧'!R$1,FALSE)</f>
        <v>86230</v>
      </c>
      <c r="S409" s="1">
        <f>VLOOKUP($B409,'1か月一覧'!$A:$AH,'2か月一覧'!S$1,FALSE)+VLOOKUP($C409,'1か月一覧'!$A:$AH,'2か月一覧'!S$1,FALSE)</f>
        <v>86390</v>
      </c>
      <c r="T409" s="1">
        <f>VLOOKUP($B409,'1か月一覧'!$A:$AH,'2か月一覧'!T$1,FALSE)+VLOOKUP($C409,'1か月一覧'!$A:$AH,'2か月一覧'!T$1,FALSE)</f>
        <v>87630</v>
      </c>
      <c r="U409" s="1">
        <f>VLOOKUP($B409,'1か月一覧'!$A:$AH,'2か月一覧'!U$1,FALSE)+VLOOKUP($C409,'1か月一覧'!$A:$AH,'2か月一覧'!U$1,FALSE)</f>
        <v>88570</v>
      </c>
      <c r="V409" s="1">
        <f>VLOOKUP($B409,'1か月一覧'!$A:$AH,'2か月一覧'!V$1,FALSE)+VLOOKUP($C409,'1か月一覧'!$A:$AH,'2か月一覧'!V$1,FALSE)</f>
        <v>115530</v>
      </c>
      <c r="W409" s="1">
        <f>VLOOKUP($B409,'1か月一覧'!$A:$AH,'2か月一覧'!W$1,FALSE)+VLOOKUP($C409,'1か月一覧'!$A:$AH,'2か月一覧'!W$1,FALSE)</f>
        <v>117530</v>
      </c>
      <c r="X409" s="1">
        <f>VLOOKUP($B409,'1か月一覧'!$A:$AH,'2か月一覧'!X$1,FALSE)+VLOOKUP($C409,'1か月一覧'!$A:$AH,'2か月一覧'!X$1,FALSE)</f>
        <v>266530</v>
      </c>
      <c r="Y409" s="1">
        <f>VLOOKUP($B409,'1か月一覧'!$A:$AH,'2か月一覧'!Y$1,FALSE)+VLOOKUP($C409,'1か月一覧'!$A:$AH,'2か月一覧'!Y$1,FALSE)</f>
        <v>85996</v>
      </c>
      <c r="Z409" s="1">
        <f>VLOOKUP($B409,'1か月一覧'!$A:$AH,'2か月一覧'!Z$1,FALSE)+VLOOKUP($C409,'1か月一覧'!$A:$AH,'2か月一覧'!Z$1,FALSE)</f>
        <v>8268</v>
      </c>
      <c r="AA409" s="1">
        <f>VLOOKUP($B409,'1か月一覧'!$A:$AH,'2か月一覧'!AA$1,FALSE)+VLOOKUP($C409,'1か月一覧'!$A:$AH,'2か月一覧'!AA$1,FALSE)</f>
        <v>8268</v>
      </c>
      <c r="AB409" s="1">
        <f>VLOOKUP($B409,'1か月一覧'!$A:$AH,'2か月一覧'!AB$1,FALSE)+VLOOKUP($C409,'1か月一覧'!$A:$AH,'2か月一覧'!AB$1,FALSE)</f>
        <v>8268</v>
      </c>
      <c r="AC409" s="1">
        <f>VLOOKUP($B409,'1か月一覧'!$A:$AH,'2か月一覧'!AC$1,FALSE)+VLOOKUP($C409,'1か月一覧'!$A:$AH,'2か月一覧'!AC$1,FALSE)</f>
        <v>8622</v>
      </c>
      <c r="AD409" s="1">
        <f>VLOOKUP($B409,'1か月一覧'!$A:$AH,'2か月一覧'!AD$1,FALSE)+VLOOKUP($C409,'1か月一覧'!$A:$AH,'2か月一覧'!AD$1,FALSE)</f>
        <v>8638</v>
      </c>
      <c r="AE409" s="1">
        <f>VLOOKUP($B409,'1か月一覧'!$A:$AH,'2か月一覧'!AE$1,FALSE)+VLOOKUP($C409,'1か月一覧'!$A:$AH,'2か月一覧'!AE$1,FALSE)</f>
        <v>8762</v>
      </c>
      <c r="AF409" s="1">
        <f>VLOOKUP($B409,'1か月一覧'!$A:$AH,'2か月一覧'!AF$1,FALSE)+VLOOKUP($C409,'1か月一覧'!$A:$AH,'2か月一覧'!AF$1,FALSE)</f>
        <v>8856</v>
      </c>
      <c r="AG409" s="1">
        <f>VLOOKUP($B409,'1か月一覧'!$A:$AH,'2か月一覧'!AG$1,FALSE)+VLOOKUP($C409,'1か月一覧'!$A:$AH,'2か月一覧'!AG$1,FALSE)</f>
        <v>11552</v>
      </c>
      <c r="AH409" s="1">
        <f>VLOOKUP($B409,'1か月一覧'!$A:$AH,'2か月一覧'!AH$1,FALSE)+VLOOKUP($C409,'1か月一覧'!$A:$AH,'2か月一覧'!AH$1,FALSE)</f>
        <v>11752</v>
      </c>
      <c r="AI409" s="1">
        <f>VLOOKUP($B409,'1か月一覧'!$A:$AH,'2か月一覧'!AI$1,FALSE)+VLOOKUP($C409,'1か月一覧'!$A:$AH,'2か月一覧'!AI$1,FALSE)</f>
        <v>26652</v>
      </c>
      <c r="AJ409" s="1">
        <f>VLOOKUP($B409,'1か月一覧'!$A:$AH,'2か月一覧'!AJ$1,FALSE)+VLOOKUP($C409,'1か月一覧'!$A:$AH,'2か月一覧'!AJ$1,FALSE)</f>
        <v>8599</v>
      </c>
    </row>
    <row r="410" spans="1:36">
      <c r="A410" s="1">
        <v>406</v>
      </c>
      <c r="B410" s="1">
        <f t="shared" si="15"/>
        <v>203</v>
      </c>
      <c r="C410" s="1">
        <f t="shared" si="16"/>
        <v>203</v>
      </c>
      <c r="D410" s="1">
        <f>VLOOKUP($B410,'1か月一覧'!$A:$AH,'2か月一覧'!D$1,FALSE)+VLOOKUP($C410,'1か月一覧'!$A:$AH,'2か月一覧'!D$1,FALSE)</f>
        <v>91192</v>
      </c>
      <c r="E410" s="1">
        <f>VLOOKUP($B410,'1か月一覧'!$A:$AH,'2か月一覧'!E$1,FALSE)+VLOOKUP($C410,'1か月一覧'!$A:$AH,'2か月一覧'!E$1,FALSE)</f>
        <v>91192</v>
      </c>
      <c r="F410" s="1">
        <f>VLOOKUP($B410,'1か月一覧'!$A:$AH,'2か月一覧'!F$1,FALSE)+VLOOKUP($C410,'1か月一覧'!$A:$AH,'2か月一覧'!F$1,FALSE)</f>
        <v>91192</v>
      </c>
      <c r="G410" s="1">
        <f>VLOOKUP($B410,'1か月一覧'!$A:$AH,'2か月一覧'!G$1,FALSE)+VLOOKUP($C410,'1か月一覧'!$A:$AH,'2か月一覧'!G$1,FALSE)</f>
        <v>95090</v>
      </c>
      <c r="H410" s="1">
        <f>VLOOKUP($B410,'1か月一覧'!$A:$AH,'2か月一覧'!H$1,FALSE)+VLOOKUP($C410,'1か月一覧'!$A:$AH,'2か月一覧'!H$1,FALSE)</f>
        <v>95266</v>
      </c>
      <c r="I410" s="1">
        <f>VLOOKUP($B410,'1か月一覧'!$A:$AH,'2か月一覧'!I$1,FALSE)+VLOOKUP($C410,'1か月一覧'!$A:$AH,'2か月一覧'!I$1,FALSE)</f>
        <v>96630</v>
      </c>
      <c r="J410" s="1">
        <f>VLOOKUP($B410,'1か月一覧'!$A:$AH,'2か月一覧'!J$1,FALSE)+VLOOKUP($C410,'1か月一覧'!$A:$AH,'2か月一覧'!J$1,FALSE)</f>
        <v>97664</v>
      </c>
      <c r="K410" s="1">
        <f>VLOOKUP($B410,'1か月一覧'!$A:$AH,'2か月一覧'!K$1,FALSE)+VLOOKUP($C410,'1か月一覧'!$A:$AH,'2か月一覧'!K$1,FALSE)</f>
        <v>127320</v>
      </c>
      <c r="L410" s="1">
        <f>VLOOKUP($B410,'1か月一覧'!$A:$AH,'2か月一覧'!L$1,FALSE)+VLOOKUP($C410,'1か月一覧'!$A:$AH,'2か月一覧'!L$1,FALSE)</f>
        <v>129520</v>
      </c>
      <c r="M410" s="1">
        <f>VLOOKUP($B410,'1か月一覧'!$A:$AH,'2か月一覧'!M$1,FALSE)+VLOOKUP($C410,'1か月一覧'!$A:$AH,'2か月一覧'!M$1,FALSE)</f>
        <v>293420</v>
      </c>
      <c r="N410" s="1">
        <f>VLOOKUP($B410,'1か月一覧'!$A:$AH,'2か月一覧'!N$1,FALSE)+VLOOKUP($C410,'1か月一覧'!$A:$AH,'2か月一覧'!N$1,FALSE)</f>
        <v>94872</v>
      </c>
      <c r="O410" s="1">
        <f>VLOOKUP($B410,'1か月一覧'!$A:$AH,'2か月一覧'!O$1,FALSE)+VLOOKUP($C410,'1か月一覧'!$A:$AH,'2か月一覧'!O$1,FALSE)</f>
        <v>82902</v>
      </c>
      <c r="P410" s="1">
        <f>VLOOKUP($B410,'1か月一覧'!$A:$AH,'2か月一覧'!P$1,FALSE)+VLOOKUP($C410,'1か月一覧'!$A:$AH,'2か月一覧'!P$1,FALSE)</f>
        <v>82902</v>
      </c>
      <c r="Q410" s="1">
        <f>VLOOKUP($B410,'1か月一覧'!$A:$AH,'2か月一覧'!Q$1,FALSE)+VLOOKUP($C410,'1か月一覧'!$A:$AH,'2か月一覧'!Q$1,FALSE)</f>
        <v>82902</v>
      </c>
      <c r="R410" s="1">
        <f>VLOOKUP($B410,'1か月一覧'!$A:$AH,'2か月一覧'!R$1,FALSE)+VLOOKUP($C410,'1か月一覧'!$A:$AH,'2か月一覧'!R$1,FALSE)</f>
        <v>86446</v>
      </c>
      <c r="S410" s="1">
        <f>VLOOKUP($B410,'1か月一覧'!$A:$AH,'2か月一覧'!S$1,FALSE)+VLOOKUP($C410,'1か月一覧'!$A:$AH,'2か月一覧'!S$1,FALSE)</f>
        <v>86606</v>
      </c>
      <c r="T410" s="1">
        <f>VLOOKUP($B410,'1か月一覧'!$A:$AH,'2か月一覧'!T$1,FALSE)+VLOOKUP($C410,'1か月一覧'!$A:$AH,'2か月一覧'!T$1,FALSE)</f>
        <v>87846</v>
      </c>
      <c r="U410" s="1">
        <f>VLOOKUP($B410,'1か月一覧'!$A:$AH,'2か月一覧'!U$1,FALSE)+VLOOKUP($C410,'1か月一覧'!$A:$AH,'2か月一覧'!U$1,FALSE)</f>
        <v>88786</v>
      </c>
      <c r="V410" s="1">
        <f>VLOOKUP($B410,'1か月一覧'!$A:$AH,'2か月一覧'!V$1,FALSE)+VLOOKUP($C410,'1か月一覧'!$A:$AH,'2か月一覧'!V$1,FALSE)</f>
        <v>115746</v>
      </c>
      <c r="W410" s="1">
        <f>VLOOKUP($B410,'1か月一覧'!$A:$AH,'2か月一覧'!W$1,FALSE)+VLOOKUP($C410,'1か月一覧'!$A:$AH,'2か月一覧'!W$1,FALSE)</f>
        <v>117746</v>
      </c>
      <c r="X410" s="1">
        <f>VLOOKUP($B410,'1か月一覧'!$A:$AH,'2か月一覧'!X$1,FALSE)+VLOOKUP($C410,'1か月一覧'!$A:$AH,'2か月一覧'!X$1,FALSE)</f>
        <v>266746</v>
      </c>
      <c r="Y410" s="1">
        <f>VLOOKUP($B410,'1か月一覧'!$A:$AH,'2か月一覧'!Y$1,FALSE)+VLOOKUP($C410,'1か月一覧'!$A:$AH,'2か月一覧'!Y$1,FALSE)</f>
        <v>86248</v>
      </c>
      <c r="Z410" s="1">
        <f>VLOOKUP($B410,'1か月一覧'!$A:$AH,'2か月一覧'!Z$1,FALSE)+VLOOKUP($C410,'1か月一覧'!$A:$AH,'2か月一覧'!Z$1,FALSE)</f>
        <v>8290</v>
      </c>
      <c r="AA410" s="1">
        <f>VLOOKUP($B410,'1か月一覧'!$A:$AH,'2か月一覧'!AA$1,FALSE)+VLOOKUP($C410,'1か月一覧'!$A:$AH,'2か月一覧'!AA$1,FALSE)</f>
        <v>8290</v>
      </c>
      <c r="AB410" s="1">
        <f>VLOOKUP($B410,'1か月一覧'!$A:$AH,'2か月一覧'!AB$1,FALSE)+VLOOKUP($C410,'1か月一覧'!$A:$AH,'2か月一覧'!AB$1,FALSE)</f>
        <v>8290</v>
      </c>
      <c r="AC410" s="1">
        <f>VLOOKUP($B410,'1か月一覧'!$A:$AH,'2か月一覧'!AC$1,FALSE)+VLOOKUP($C410,'1か月一覧'!$A:$AH,'2か月一覧'!AC$1,FALSE)</f>
        <v>8644</v>
      </c>
      <c r="AD410" s="1">
        <f>VLOOKUP($B410,'1か月一覧'!$A:$AH,'2か月一覧'!AD$1,FALSE)+VLOOKUP($C410,'1か月一覧'!$A:$AH,'2か月一覧'!AD$1,FALSE)</f>
        <v>8660</v>
      </c>
      <c r="AE410" s="1">
        <f>VLOOKUP($B410,'1か月一覧'!$A:$AH,'2か月一覧'!AE$1,FALSE)+VLOOKUP($C410,'1か月一覧'!$A:$AH,'2か月一覧'!AE$1,FALSE)</f>
        <v>8784</v>
      </c>
      <c r="AF410" s="1">
        <f>VLOOKUP($B410,'1か月一覧'!$A:$AH,'2か月一覧'!AF$1,FALSE)+VLOOKUP($C410,'1か月一覧'!$A:$AH,'2か月一覧'!AF$1,FALSE)</f>
        <v>8878</v>
      </c>
      <c r="AG410" s="1">
        <f>VLOOKUP($B410,'1か月一覧'!$A:$AH,'2か月一覧'!AG$1,FALSE)+VLOOKUP($C410,'1か月一覧'!$A:$AH,'2か月一覧'!AG$1,FALSE)</f>
        <v>11574</v>
      </c>
      <c r="AH410" s="1">
        <f>VLOOKUP($B410,'1か月一覧'!$A:$AH,'2か月一覧'!AH$1,FALSE)+VLOOKUP($C410,'1か月一覧'!$A:$AH,'2か月一覧'!AH$1,FALSE)</f>
        <v>11774</v>
      </c>
      <c r="AI410" s="1">
        <f>VLOOKUP($B410,'1か月一覧'!$A:$AH,'2か月一覧'!AI$1,FALSE)+VLOOKUP($C410,'1か月一覧'!$A:$AH,'2か月一覧'!AI$1,FALSE)</f>
        <v>26674</v>
      </c>
      <c r="AJ410" s="1">
        <f>VLOOKUP($B410,'1か月一覧'!$A:$AH,'2か月一覧'!AJ$1,FALSE)+VLOOKUP($C410,'1か月一覧'!$A:$AH,'2か月一覧'!AJ$1,FALSE)</f>
        <v>8624</v>
      </c>
    </row>
    <row r="411" spans="1:36">
      <c r="A411" s="1">
        <v>407</v>
      </c>
      <c r="B411" s="1">
        <f t="shared" si="15"/>
        <v>204</v>
      </c>
      <c r="C411" s="1">
        <f t="shared" si="16"/>
        <v>203</v>
      </c>
      <c r="D411" s="1">
        <f>VLOOKUP($B411,'1か月一覧'!$A:$AH,'2か月一覧'!D$1,FALSE)+VLOOKUP($C411,'1か月一覧'!$A:$AH,'2か月一覧'!D$1,FALSE)</f>
        <v>91429</v>
      </c>
      <c r="E411" s="1">
        <f>VLOOKUP($B411,'1か月一覧'!$A:$AH,'2か月一覧'!E$1,FALSE)+VLOOKUP($C411,'1か月一覧'!$A:$AH,'2か月一覧'!E$1,FALSE)</f>
        <v>91429</v>
      </c>
      <c r="F411" s="1">
        <f>VLOOKUP($B411,'1か月一覧'!$A:$AH,'2か月一覧'!F$1,FALSE)+VLOOKUP($C411,'1か月一覧'!$A:$AH,'2か月一覧'!F$1,FALSE)</f>
        <v>91429</v>
      </c>
      <c r="G411" s="1">
        <f>VLOOKUP($B411,'1か月一覧'!$A:$AH,'2か月一覧'!G$1,FALSE)+VLOOKUP($C411,'1か月一覧'!$A:$AH,'2か月一覧'!G$1,FALSE)</f>
        <v>95327</v>
      </c>
      <c r="H411" s="1">
        <f>VLOOKUP($B411,'1か月一覧'!$A:$AH,'2か月一覧'!H$1,FALSE)+VLOOKUP($C411,'1か月一覧'!$A:$AH,'2か月一覧'!H$1,FALSE)</f>
        <v>95503</v>
      </c>
      <c r="I411" s="1">
        <f>VLOOKUP($B411,'1か月一覧'!$A:$AH,'2か月一覧'!I$1,FALSE)+VLOOKUP($C411,'1か月一覧'!$A:$AH,'2か月一覧'!I$1,FALSE)</f>
        <v>96867</v>
      </c>
      <c r="J411" s="1">
        <f>VLOOKUP($B411,'1か月一覧'!$A:$AH,'2か月一覧'!J$1,FALSE)+VLOOKUP($C411,'1か月一覧'!$A:$AH,'2か月一覧'!J$1,FALSE)</f>
        <v>97901</v>
      </c>
      <c r="K411" s="1">
        <f>VLOOKUP($B411,'1か月一覧'!$A:$AH,'2か月一覧'!K$1,FALSE)+VLOOKUP($C411,'1か月一覧'!$A:$AH,'2か月一覧'!K$1,FALSE)</f>
        <v>127557</v>
      </c>
      <c r="L411" s="1">
        <f>VLOOKUP($B411,'1か月一覧'!$A:$AH,'2か月一覧'!L$1,FALSE)+VLOOKUP($C411,'1か月一覧'!$A:$AH,'2か月一覧'!L$1,FALSE)</f>
        <v>129757</v>
      </c>
      <c r="M411" s="1">
        <f>VLOOKUP($B411,'1か月一覧'!$A:$AH,'2か月一覧'!M$1,FALSE)+VLOOKUP($C411,'1か月一覧'!$A:$AH,'2か月一覧'!M$1,FALSE)</f>
        <v>293657</v>
      </c>
      <c r="N411" s="1">
        <f>VLOOKUP($B411,'1か月一覧'!$A:$AH,'2か月一覧'!N$1,FALSE)+VLOOKUP($C411,'1か月一覧'!$A:$AH,'2か月一覧'!N$1,FALSE)</f>
        <v>95149</v>
      </c>
      <c r="O411" s="1">
        <f>VLOOKUP($B411,'1か月一覧'!$A:$AH,'2か月一覧'!O$1,FALSE)+VLOOKUP($C411,'1か月一覧'!$A:$AH,'2か月一覧'!O$1,FALSE)</f>
        <v>83118</v>
      </c>
      <c r="P411" s="1">
        <f>VLOOKUP($B411,'1か月一覧'!$A:$AH,'2か月一覧'!P$1,FALSE)+VLOOKUP($C411,'1か月一覧'!$A:$AH,'2か月一覧'!P$1,FALSE)</f>
        <v>83118</v>
      </c>
      <c r="Q411" s="1">
        <f>VLOOKUP($B411,'1か月一覧'!$A:$AH,'2か月一覧'!Q$1,FALSE)+VLOOKUP($C411,'1か月一覧'!$A:$AH,'2か月一覧'!Q$1,FALSE)</f>
        <v>83118</v>
      </c>
      <c r="R411" s="1">
        <f>VLOOKUP($B411,'1か月一覧'!$A:$AH,'2か月一覧'!R$1,FALSE)+VLOOKUP($C411,'1か月一覧'!$A:$AH,'2か月一覧'!R$1,FALSE)</f>
        <v>86662</v>
      </c>
      <c r="S411" s="1">
        <f>VLOOKUP($B411,'1か月一覧'!$A:$AH,'2か月一覧'!S$1,FALSE)+VLOOKUP($C411,'1か月一覧'!$A:$AH,'2か月一覧'!S$1,FALSE)</f>
        <v>86822</v>
      </c>
      <c r="T411" s="1">
        <f>VLOOKUP($B411,'1か月一覧'!$A:$AH,'2か月一覧'!T$1,FALSE)+VLOOKUP($C411,'1か月一覧'!$A:$AH,'2か月一覧'!T$1,FALSE)</f>
        <v>88062</v>
      </c>
      <c r="U411" s="1">
        <f>VLOOKUP($B411,'1か月一覧'!$A:$AH,'2か月一覧'!U$1,FALSE)+VLOOKUP($C411,'1か月一覧'!$A:$AH,'2か月一覧'!U$1,FALSE)</f>
        <v>89002</v>
      </c>
      <c r="V411" s="1">
        <f>VLOOKUP($B411,'1か月一覧'!$A:$AH,'2か月一覧'!V$1,FALSE)+VLOOKUP($C411,'1か月一覧'!$A:$AH,'2か月一覧'!V$1,FALSE)</f>
        <v>115962</v>
      </c>
      <c r="W411" s="1">
        <f>VLOOKUP($B411,'1か月一覧'!$A:$AH,'2か月一覧'!W$1,FALSE)+VLOOKUP($C411,'1か月一覧'!$A:$AH,'2か月一覧'!W$1,FALSE)</f>
        <v>117962</v>
      </c>
      <c r="X411" s="1">
        <f>VLOOKUP($B411,'1か月一覧'!$A:$AH,'2か月一覧'!X$1,FALSE)+VLOOKUP($C411,'1か月一覧'!$A:$AH,'2か月一覧'!X$1,FALSE)</f>
        <v>266962</v>
      </c>
      <c r="Y411" s="1">
        <f>VLOOKUP($B411,'1か月一覧'!$A:$AH,'2か月一覧'!Y$1,FALSE)+VLOOKUP($C411,'1か月一覧'!$A:$AH,'2か月一覧'!Y$1,FALSE)</f>
        <v>86500</v>
      </c>
      <c r="Z411" s="1">
        <f>VLOOKUP($B411,'1か月一覧'!$A:$AH,'2か月一覧'!Z$1,FALSE)+VLOOKUP($C411,'1か月一覧'!$A:$AH,'2か月一覧'!Z$1,FALSE)</f>
        <v>8311</v>
      </c>
      <c r="AA411" s="1">
        <f>VLOOKUP($B411,'1か月一覧'!$A:$AH,'2か月一覧'!AA$1,FALSE)+VLOOKUP($C411,'1か月一覧'!$A:$AH,'2か月一覧'!AA$1,FALSE)</f>
        <v>8311</v>
      </c>
      <c r="AB411" s="1">
        <f>VLOOKUP($B411,'1か月一覧'!$A:$AH,'2か月一覧'!AB$1,FALSE)+VLOOKUP($C411,'1か月一覧'!$A:$AH,'2か月一覧'!AB$1,FALSE)</f>
        <v>8311</v>
      </c>
      <c r="AC411" s="1">
        <f>VLOOKUP($B411,'1か月一覧'!$A:$AH,'2か月一覧'!AC$1,FALSE)+VLOOKUP($C411,'1か月一覧'!$A:$AH,'2か月一覧'!AC$1,FALSE)</f>
        <v>8665</v>
      </c>
      <c r="AD411" s="1">
        <f>VLOOKUP($B411,'1か月一覧'!$A:$AH,'2か月一覧'!AD$1,FALSE)+VLOOKUP($C411,'1か月一覧'!$A:$AH,'2か月一覧'!AD$1,FALSE)</f>
        <v>8681</v>
      </c>
      <c r="AE411" s="1">
        <f>VLOOKUP($B411,'1か月一覧'!$A:$AH,'2か月一覧'!AE$1,FALSE)+VLOOKUP($C411,'1か月一覧'!$A:$AH,'2か月一覧'!AE$1,FALSE)</f>
        <v>8805</v>
      </c>
      <c r="AF411" s="1">
        <f>VLOOKUP($B411,'1か月一覧'!$A:$AH,'2か月一覧'!AF$1,FALSE)+VLOOKUP($C411,'1か月一覧'!$A:$AH,'2か月一覧'!AF$1,FALSE)</f>
        <v>8899</v>
      </c>
      <c r="AG411" s="1">
        <f>VLOOKUP($B411,'1か月一覧'!$A:$AH,'2か月一覧'!AG$1,FALSE)+VLOOKUP($C411,'1か月一覧'!$A:$AH,'2か月一覧'!AG$1,FALSE)</f>
        <v>11595</v>
      </c>
      <c r="AH411" s="1">
        <f>VLOOKUP($B411,'1か月一覧'!$A:$AH,'2か月一覧'!AH$1,FALSE)+VLOOKUP($C411,'1か月一覧'!$A:$AH,'2か月一覧'!AH$1,FALSE)</f>
        <v>11795</v>
      </c>
      <c r="AI411" s="1">
        <f>VLOOKUP($B411,'1か月一覧'!$A:$AH,'2か月一覧'!AI$1,FALSE)+VLOOKUP($C411,'1か月一覧'!$A:$AH,'2か月一覧'!AI$1,FALSE)</f>
        <v>26695</v>
      </c>
      <c r="AJ411" s="1">
        <f>VLOOKUP($B411,'1か月一覧'!$A:$AH,'2か月一覧'!AJ$1,FALSE)+VLOOKUP($C411,'1か月一覧'!$A:$AH,'2か月一覧'!AJ$1,FALSE)</f>
        <v>8649</v>
      </c>
    </row>
    <row r="412" spans="1:36">
      <c r="A412" s="1">
        <v>408</v>
      </c>
      <c r="B412" s="1">
        <f t="shared" si="15"/>
        <v>204</v>
      </c>
      <c r="C412" s="1">
        <f t="shared" si="16"/>
        <v>204</v>
      </c>
      <c r="D412" s="1">
        <f>VLOOKUP($B412,'1か月一覧'!$A:$AH,'2か月一覧'!D$1,FALSE)+VLOOKUP($C412,'1か月一覧'!$A:$AH,'2か月一覧'!D$1,FALSE)</f>
        <v>91666</v>
      </c>
      <c r="E412" s="1">
        <f>VLOOKUP($B412,'1か月一覧'!$A:$AH,'2か月一覧'!E$1,FALSE)+VLOOKUP($C412,'1か月一覧'!$A:$AH,'2か月一覧'!E$1,FALSE)</f>
        <v>91666</v>
      </c>
      <c r="F412" s="1">
        <f>VLOOKUP($B412,'1か月一覧'!$A:$AH,'2か月一覧'!F$1,FALSE)+VLOOKUP($C412,'1か月一覧'!$A:$AH,'2か月一覧'!F$1,FALSE)</f>
        <v>91666</v>
      </c>
      <c r="G412" s="1">
        <f>VLOOKUP($B412,'1か月一覧'!$A:$AH,'2か月一覧'!G$1,FALSE)+VLOOKUP($C412,'1か月一覧'!$A:$AH,'2か月一覧'!G$1,FALSE)</f>
        <v>95564</v>
      </c>
      <c r="H412" s="1">
        <f>VLOOKUP($B412,'1か月一覧'!$A:$AH,'2か月一覧'!H$1,FALSE)+VLOOKUP($C412,'1か月一覧'!$A:$AH,'2か月一覧'!H$1,FALSE)</f>
        <v>95740</v>
      </c>
      <c r="I412" s="1">
        <f>VLOOKUP($B412,'1か月一覧'!$A:$AH,'2か月一覧'!I$1,FALSE)+VLOOKUP($C412,'1か月一覧'!$A:$AH,'2か月一覧'!I$1,FALSE)</f>
        <v>97104</v>
      </c>
      <c r="J412" s="1">
        <f>VLOOKUP($B412,'1か月一覧'!$A:$AH,'2か月一覧'!J$1,FALSE)+VLOOKUP($C412,'1か月一覧'!$A:$AH,'2か月一覧'!J$1,FALSE)</f>
        <v>98138</v>
      </c>
      <c r="K412" s="1">
        <f>VLOOKUP($B412,'1か月一覧'!$A:$AH,'2か月一覧'!K$1,FALSE)+VLOOKUP($C412,'1か月一覧'!$A:$AH,'2か月一覧'!K$1,FALSE)</f>
        <v>127794</v>
      </c>
      <c r="L412" s="1">
        <f>VLOOKUP($B412,'1か月一覧'!$A:$AH,'2か月一覧'!L$1,FALSE)+VLOOKUP($C412,'1か月一覧'!$A:$AH,'2か月一覧'!L$1,FALSE)</f>
        <v>129994</v>
      </c>
      <c r="M412" s="1">
        <f>VLOOKUP($B412,'1か月一覧'!$A:$AH,'2か月一覧'!M$1,FALSE)+VLOOKUP($C412,'1か月一覧'!$A:$AH,'2か月一覧'!M$1,FALSE)</f>
        <v>293894</v>
      </c>
      <c r="N412" s="1">
        <f>VLOOKUP($B412,'1か月一覧'!$A:$AH,'2か月一覧'!N$1,FALSE)+VLOOKUP($C412,'1か月一覧'!$A:$AH,'2か月一覧'!N$1,FALSE)</f>
        <v>95426</v>
      </c>
      <c r="O412" s="1">
        <f>VLOOKUP($B412,'1か月一覧'!$A:$AH,'2か月一覧'!O$1,FALSE)+VLOOKUP($C412,'1か月一覧'!$A:$AH,'2か月一覧'!O$1,FALSE)</f>
        <v>83334</v>
      </c>
      <c r="P412" s="1">
        <f>VLOOKUP($B412,'1か月一覧'!$A:$AH,'2か月一覧'!P$1,FALSE)+VLOOKUP($C412,'1か月一覧'!$A:$AH,'2か月一覧'!P$1,FALSE)</f>
        <v>83334</v>
      </c>
      <c r="Q412" s="1">
        <f>VLOOKUP($B412,'1か月一覧'!$A:$AH,'2か月一覧'!Q$1,FALSE)+VLOOKUP($C412,'1か月一覧'!$A:$AH,'2か月一覧'!Q$1,FALSE)</f>
        <v>83334</v>
      </c>
      <c r="R412" s="1">
        <f>VLOOKUP($B412,'1か月一覧'!$A:$AH,'2か月一覧'!R$1,FALSE)+VLOOKUP($C412,'1か月一覧'!$A:$AH,'2か月一覧'!R$1,FALSE)</f>
        <v>86878</v>
      </c>
      <c r="S412" s="1">
        <f>VLOOKUP($B412,'1か月一覧'!$A:$AH,'2か月一覧'!S$1,FALSE)+VLOOKUP($C412,'1か月一覧'!$A:$AH,'2か月一覧'!S$1,FALSE)</f>
        <v>87038</v>
      </c>
      <c r="T412" s="1">
        <f>VLOOKUP($B412,'1か月一覧'!$A:$AH,'2か月一覧'!T$1,FALSE)+VLOOKUP($C412,'1か月一覧'!$A:$AH,'2か月一覧'!T$1,FALSE)</f>
        <v>88278</v>
      </c>
      <c r="U412" s="1">
        <f>VLOOKUP($B412,'1か月一覧'!$A:$AH,'2か月一覧'!U$1,FALSE)+VLOOKUP($C412,'1か月一覧'!$A:$AH,'2か月一覧'!U$1,FALSE)</f>
        <v>89218</v>
      </c>
      <c r="V412" s="1">
        <f>VLOOKUP($B412,'1か月一覧'!$A:$AH,'2か月一覧'!V$1,FALSE)+VLOOKUP($C412,'1か月一覧'!$A:$AH,'2か月一覧'!V$1,FALSE)</f>
        <v>116178</v>
      </c>
      <c r="W412" s="1">
        <f>VLOOKUP($B412,'1か月一覧'!$A:$AH,'2か月一覧'!W$1,FALSE)+VLOOKUP($C412,'1か月一覧'!$A:$AH,'2か月一覧'!W$1,FALSE)</f>
        <v>118178</v>
      </c>
      <c r="X412" s="1">
        <f>VLOOKUP($B412,'1か月一覧'!$A:$AH,'2か月一覧'!X$1,FALSE)+VLOOKUP($C412,'1か月一覧'!$A:$AH,'2か月一覧'!X$1,FALSE)</f>
        <v>267178</v>
      </c>
      <c r="Y412" s="1">
        <f>VLOOKUP($B412,'1か月一覧'!$A:$AH,'2か月一覧'!Y$1,FALSE)+VLOOKUP($C412,'1か月一覧'!$A:$AH,'2か月一覧'!Y$1,FALSE)</f>
        <v>86752</v>
      </c>
      <c r="Z412" s="1">
        <f>VLOOKUP($B412,'1か月一覧'!$A:$AH,'2か月一覧'!Z$1,FALSE)+VLOOKUP($C412,'1か月一覧'!$A:$AH,'2か月一覧'!Z$1,FALSE)</f>
        <v>8332</v>
      </c>
      <c r="AA412" s="1">
        <f>VLOOKUP($B412,'1か月一覧'!$A:$AH,'2か月一覧'!AA$1,FALSE)+VLOOKUP($C412,'1か月一覧'!$A:$AH,'2か月一覧'!AA$1,FALSE)</f>
        <v>8332</v>
      </c>
      <c r="AB412" s="1">
        <f>VLOOKUP($B412,'1か月一覧'!$A:$AH,'2か月一覧'!AB$1,FALSE)+VLOOKUP($C412,'1か月一覧'!$A:$AH,'2か月一覧'!AB$1,FALSE)</f>
        <v>8332</v>
      </c>
      <c r="AC412" s="1">
        <f>VLOOKUP($B412,'1か月一覧'!$A:$AH,'2か月一覧'!AC$1,FALSE)+VLOOKUP($C412,'1か月一覧'!$A:$AH,'2か月一覧'!AC$1,FALSE)</f>
        <v>8686</v>
      </c>
      <c r="AD412" s="1">
        <f>VLOOKUP($B412,'1か月一覧'!$A:$AH,'2か月一覧'!AD$1,FALSE)+VLOOKUP($C412,'1か月一覧'!$A:$AH,'2か月一覧'!AD$1,FALSE)</f>
        <v>8702</v>
      </c>
      <c r="AE412" s="1">
        <f>VLOOKUP($B412,'1か月一覧'!$A:$AH,'2か月一覧'!AE$1,FALSE)+VLOOKUP($C412,'1か月一覧'!$A:$AH,'2か月一覧'!AE$1,FALSE)</f>
        <v>8826</v>
      </c>
      <c r="AF412" s="1">
        <f>VLOOKUP($B412,'1か月一覧'!$A:$AH,'2か月一覧'!AF$1,FALSE)+VLOOKUP($C412,'1か月一覧'!$A:$AH,'2か月一覧'!AF$1,FALSE)</f>
        <v>8920</v>
      </c>
      <c r="AG412" s="1">
        <f>VLOOKUP($B412,'1か月一覧'!$A:$AH,'2か月一覧'!AG$1,FALSE)+VLOOKUP($C412,'1か月一覧'!$A:$AH,'2か月一覧'!AG$1,FALSE)</f>
        <v>11616</v>
      </c>
      <c r="AH412" s="1">
        <f>VLOOKUP($B412,'1か月一覧'!$A:$AH,'2か月一覧'!AH$1,FALSE)+VLOOKUP($C412,'1か月一覧'!$A:$AH,'2か月一覧'!AH$1,FALSE)</f>
        <v>11816</v>
      </c>
      <c r="AI412" s="1">
        <f>VLOOKUP($B412,'1か月一覧'!$A:$AH,'2か月一覧'!AI$1,FALSE)+VLOOKUP($C412,'1か月一覧'!$A:$AH,'2か月一覧'!AI$1,FALSE)</f>
        <v>26716</v>
      </c>
      <c r="AJ412" s="1">
        <f>VLOOKUP($B412,'1か月一覧'!$A:$AH,'2か月一覧'!AJ$1,FALSE)+VLOOKUP($C412,'1か月一覧'!$A:$AH,'2か月一覧'!AJ$1,FALSE)</f>
        <v>8674</v>
      </c>
    </row>
    <row r="413" spans="1:36">
      <c r="A413" s="1">
        <v>409</v>
      </c>
      <c r="B413" s="1">
        <f t="shared" si="15"/>
        <v>205</v>
      </c>
      <c r="C413" s="1">
        <f t="shared" si="16"/>
        <v>204</v>
      </c>
      <c r="D413" s="1">
        <f>VLOOKUP($B413,'1か月一覧'!$A:$AH,'2か月一覧'!D$1,FALSE)+VLOOKUP($C413,'1か月一覧'!$A:$AH,'2か月一覧'!D$1,FALSE)</f>
        <v>91904</v>
      </c>
      <c r="E413" s="1">
        <f>VLOOKUP($B413,'1か月一覧'!$A:$AH,'2か月一覧'!E$1,FALSE)+VLOOKUP($C413,'1か月一覧'!$A:$AH,'2か月一覧'!E$1,FALSE)</f>
        <v>91904</v>
      </c>
      <c r="F413" s="1">
        <f>VLOOKUP($B413,'1か月一覧'!$A:$AH,'2か月一覧'!F$1,FALSE)+VLOOKUP($C413,'1か月一覧'!$A:$AH,'2か月一覧'!F$1,FALSE)</f>
        <v>91904</v>
      </c>
      <c r="G413" s="1">
        <f>VLOOKUP($B413,'1か月一覧'!$A:$AH,'2か月一覧'!G$1,FALSE)+VLOOKUP($C413,'1か月一覧'!$A:$AH,'2か月一覧'!G$1,FALSE)</f>
        <v>95802</v>
      </c>
      <c r="H413" s="1">
        <f>VLOOKUP($B413,'1か月一覧'!$A:$AH,'2か月一覧'!H$1,FALSE)+VLOOKUP($C413,'1か月一覧'!$A:$AH,'2か月一覧'!H$1,FALSE)</f>
        <v>95978</v>
      </c>
      <c r="I413" s="1">
        <f>VLOOKUP($B413,'1か月一覧'!$A:$AH,'2か月一覧'!I$1,FALSE)+VLOOKUP($C413,'1か月一覧'!$A:$AH,'2か月一覧'!I$1,FALSE)</f>
        <v>97342</v>
      </c>
      <c r="J413" s="1">
        <f>VLOOKUP($B413,'1か月一覧'!$A:$AH,'2か月一覧'!J$1,FALSE)+VLOOKUP($C413,'1か月一覧'!$A:$AH,'2か月一覧'!J$1,FALSE)</f>
        <v>98376</v>
      </c>
      <c r="K413" s="1">
        <f>VLOOKUP($B413,'1か月一覧'!$A:$AH,'2か月一覧'!K$1,FALSE)+VLOOKUP($C413,'1か月一覧'!$A:$AH,'2か月一覧'!K$1,FALSE)</f>
        <v>128032</v>
      </c>
      <c r="L413" s="1">
        <f>VLOOKUP($B413,'1か月一覧'!$A:$AH,'2か月一覧'!L$1,FALSE)+VLOOKUP($C413,'1か月一覧'!$A:$AH,'2か月一覧'!L$1,FALSE)</f>
        <v>130232</v>
      </c>
      <c r="M413" s="1">
        <f>VLOOKUP($B413,'1か月一覧'!$A:$AH,'2か月一覧'!M$1,FALSE)+VLOOKUP($C413,'1か月一覧'!$A:$AH,'2か月一覧'!M$1,FALSE)</f>
        <v>294132</v>
      </c>
      <c r="N413" s="1">
        <f>VLOOKUP($B413,'1か月一覧'!$A:$AH,'2か月一覧'!N$1,FALSE)+VLOOKUP($C413,'1か月一覧'!$A:$AH,'2か月一覧'!N$1,FALSE)</f>
        <v>95703</v>
      </c>
      <c r="O413" s="1">
        <f>VLOOKUP($B413,'1か月一覧'!$A:$AH,'2か月一覧'!O$1,FALSE)+VLOOKUP($C413,'1か月一覧'!$A:$AH,'2か月一覧'!O$1,FALSE)</f>
        <v>83550</v>
      </c>
      <c r="P413" s="1">
        <f>VLOOKUP($B413,'1か月一覧'!$A:$AH,'2か月一覧'!P$1,FALSE)+VLOOKUP($C413,'1か月一覧'!$A:$AH,'2か月一覧'!P$1,FALSE)</f>
        <v>83550</v>
      </c>
      <c r="Q413" s="1">
        <f>VLOOKUP($B413,'1か月一覧'!$A:$AH,'2か月一覧'!Q$1,FALSE)+VLOOKUP($C413,'1か月一覧'!$A:$AH,'2か月一覧'!Q$1,FALSE)</f>
        <v>83550</v>
      </c>
      <c r="R413" s="1">
        <f>VLOOKUP($B413,'1か月一覧'!$A:$AH,'2か月一覧'!R$1,FALSE)+VLOOKUP($C413,'1か月一覧'!$A:$AH,'2か月一覧'!R$1,FALSE)</f>
        <v>87094</v>
      </c>
      <c r="S413" s="1">
        <f>VLOOKUP($B413,'1か月一覧'!$A:$AH,'2か月一覧'!S$1,FALSE)+VLOOKUP($C413,'1か月一覧'!$A:$AH,'2か月一覧'!S$1,FALSE)</f>
        <v>87254</v>
      </c>
      <c r="T413" s="1">
        <f>VLOOKUP($B413,'1か月一覧'!$A:$AH,'2か月一覧'!T$1,FALSE)+VLOOKUP($C413,'1か月一覧'!$A:$AH,'2か月一覧'!T$1,FALSE)</f>
        <v>88494</v>
      </c>
      <c r="U413" s="1">
        <f>VLOOKUP($B413,'1か月一覧'!$A:$AH,'2か月一覧'!U$1,FALSE)+VLOOKUP($C413,'1か月一覧'!$A:$AH,'2か月一覧'!U$1,FALSE)</f>
        <v>89434</v>
      </c>
      <c r="V413" s="1">
        <f>VLOOKUP($B413,'1か月一覧'!$A:$AH,'2か月一覧'!V$1,FALSE)+VLOOKUP($C413,'1か月一覧'!$A:$AH,'2か月一覧'!V$1,FALSE)</f>
        <v>116394</v>
      </c>
      <c r="W413" s="1">
        <f>VLOOKUP($B413,'1か月一覧'!$A:$AH,'2か月一覧'!W$1,FALSE)+VLOOKUP($C413,'1か月一覧'!$A:$AH,'2か月一覧'!W$1,FALSE)</f>
        <v>118394</v>
      </c>
      <c r="X413" s="1">
        <f>VLOOKUP($B413,'1か月一覧'!$A:$AH,'2か月一覧'!X$1,FALSE)+VLOOKUP($C413,'1か月一覧'!$A:$AH,'2か月一覧'!X$1,FALSE)</f>
        <v>267394</v>
      </c>
      <c r="Y413" s="1">
        <f>VLOOKUP($B413,'1か月一覧'!$A:$AH,'2か月一覧'!Y$1,FALSE)+VLOOKUP($C413,'1か月一覧'!$A:$AH,'2か月一覧'!Y$1,FALSE)</f>
        <v>87004</v>
      </c>
      <c r="Z413" s="1">
        <f>VLOOKUP($B413,'1か月一覧'!$A:$AH,'2か月一覧'!Z$1,FALSE)+VLOOKUP($C413,'1か月一覧'!$A:$AH,'2か月一覧'!Z$1,FALSE)</f>
        <v>8354</v>
      </c>
      <c r="AA413" s="1">
        <f>VLOOKUP($B413,'1か月一覧'!$A:$AH,'2か月一覧'!AA$1,FALSE)+VLOOKUP($C413,'1か月一覧'!$A:$AH,'2か月一覧'!AA$1,FALSE)</f>
        <v>8354</v>
      </c>
      <c r="AB413" s="1">
        <f>VLOOKUP($B413,'1か月一覧'!$A:$AH,'2か月一覧'!AB$1,FALSE)+VLOOKUP($C413,'1か月一覧'!$A:$AH,'2か月一覧'!AB$1,FALSE)</f>
        <v>8354</v>
      </c>
      <c r="AC413" s="1">
        <f>VLOOKUP($B413,'1か月一覧'!$A:$AH,'2か月一覧'!AC$1,FALSE)+VLOOKUP($C413,'1か月一覧'!$A:$AH,'2か月一覧'!AC$1,FALSE)</f>
        <v>8708</v>
      </c>
      <c r="AD413" s="1">
        <f>VLOOKUP($B413,'1か月一覧'!$A:$AH,'2か月一覧'!AD$1,FALSE)+VLOOKUP($C413,'1か月一覧'!$A:$AH,'2か月一覧'!AD$1,FALSE)</f>
        <v>8724</v>
      </c>
      <c r="AE413" s="1">
        <f>VLOOKUP($B413,'1か月一覧'!$A:$AH,'2か月一覧'!AE$1,FALSE)+VLOOKUP($C413,'1か月一覧'!$A:$AH,'2か月一覧'!AE$1,FALSE)</f>
        <v>8848</v>
      </c>
      <c r="AF413" s="1">
        <f>VLOOKUP($B413,'1か月一覧'!$A:$AH,'2か月一覧'!AF$1,FALSE)+VLOOKUP($C413,'1か月一覧'!$A:$AH,'2か月一覧'!AF$1,FALSE)</f>
        <v>8942</v>
      </c>
      <c r="AG413" s="1">
        <f>VLOOKUP($B413,'1か月一覧'!$A:$AH,'2か月一覧'!AG$1,FALSE)+VLOOKUP($C413,'1か月一覧'!$A:$AH,'2か月一覧'!AG$1,FALSE)</f>
        <v>11638</v>
      </c>
      <c r="AH413" s="1">
        <f>VLOOKUP($B413,'1か月一覧'!$A:$AH,'2か月一覧'!AH$1,FALSE)+VLOOKUP($C413,'1か月一覧'!$A:$AH,'2か月一覧'!AH$1,FALSE)</f>
        <v>11838</v>
      </c>
      <c r="AI413" s="1">
        <f>VLOOKUP($B413,'1か月一覧'!$A:$AH,'2か月一覧'!AI$1,FALSE)+VLOOKUP($C413,'1か月一覧'!$A:$AH,'2か月一覧'!AI$1,FALSE)</f>
        <v>26738</v>
      </c>
      <c r="AJ413" s="1">
        <f>VLOOKUP($B413,'1か月一覧'!$A:$AH,'2か月一覧'!AJ$1,FALSE)+VLOOKUP($C413,'1か月一覧'!$A:$AH,'2か月一覧'!AJ$1,FALSE)</f>
        <v>8699</v>
      </c>
    </row>
    <row r="414" spans="1:36">
      <c r="A414" s="1">
        <v>410</v>
      </c>
      <c r="B414" s="1">
        <f t="shared" si="15"/>
        <v>205</v>
      </c>
      <c r="C414" s="1">
        <f t="shared" si="16"/>
        <v>205</v>
      </c>
      <c r="D414" s="1">
        <f>VLOOKUP($B414,'1か月一覧'!$A:$AH,'2か月一覧'!D$1,FALSE)+VLOOKUP($C414,'1か月一覧'!$A:$AH,'2か月一覧'!D$1,FALSE)</f>
        <v>92142</v>
      </c>
      <c r="E414" s="1">
        <f>VLOOKUP($B414,'1か月一覧'!$A:$AH,'2か月一覧'!E$1,FALSE)+VLOOKUP($C414,'1か月一覧'!$A:$AH,'2か月一覧'!E$1,FALSE)</f>
        <v>92142</v>
      </c>
      <c r="F414" s="1">
        <f>VLOOKUP($B414,'1か月一覧'!$A:$AH,'2か月一覧'!F$1,FALSE)+VLOOKUP($C414,'1か月一覧'!$A:$AH,'2か月一覧'!F$1,FALSE)</f>
        <v>92142</v>
      </c>
      <c r="G414" s="1">
        <f>VLOOKUP($B414,'1か月一覧'!$A:$AH,'2か月一覧'!G$1,FALSE)+VLOOKUP($C414,'1か月一覧'!$A:$AH,'2か月一覧'!G$1,FALSE)</f>
        <v>96040</v>
      </c>
      <c r="H414" s="1">
        <f>VLOOKUP($B414,'1か月一覧'!$A:$AH,'2か月一覧'!H$1,FALSE)+VLOOKUP($C414,'1か月一覧'!$A:$AH,'2か月一覧'!H$1,FALSE)</f>
        <v>96216</v>
      </c>
      <c r="I414" s="1">
        <f>VLOOKUP($B414,'1か月一覧'!$A:$AH,'2か月一覧'!I$1,FALSE)+VLOOKUP($C414,'1か月一覧'!$A:$AH,'2か月一覧'!I$1,FALSE)</f>
        <v>97580</v>
      </c>
      <c r="J414" s="1">
        <f>VLOOKUP($B414,'1か月一覧'!$A:$AH,'2か月一覧'!J$1,FALSE)+VLOOKUP($C414,'1か月一覧'!$A:$AH,'2か月一覧'!J$1,FALSE)</f>
        <v>98614</v>
      </c>
      <c r="K414" s="1">
        <f>VLOOKUP($B414,'1か月一覧'!$A:$AH,'2か月一覧'!K$1,FALSE)+VLOOKUP($C414,'1か月一覧'!$A:$AH,'2か月一覧'!K$1,FALSE)</f>
        <v>128270</v>
      </c>
      <c r="L414" s="1">
        <f>VLOOKUP($B414,'1か月一覧'!$A:$AH,'2か月一覧'!L$1,FALSE)+VLOOKUP($C414,'1か月一覧'!$A:$AH,'2か月一覧'!L$1,FALSE)</f>
        <v>130470</v>
      </c>
      <c r="M414" s="1">
        <f>VLOOKUP($B414,'1か月一覧'!$A:$AH,'2か月一覧'!M$1,FALSE)+VLOOKUP($C414,'1か月一覧'!$A:$AH,'2か月一覧'!M$1,FALSE)</f>
        <v>294370</v>
      </c>
      <c r="N414" s="1">
        <f>VLOOKUP($B414,'1か月一覧'!$A:$AH,'2か月一覧'!N$1,FALSE)+VLOOKUP($C414,'1か月一覧'!$A:$AH,'2か月一覧'!N$1,FALSE)</f>
        <v>95980</v>
      </c>
      <c r="O414" s="1">
        <f>VLOOKUP($B414,'1か月一覧'!$A:$AH,'2か月一覧'!O$1,FALSE)+VLOOKUP($C414,'1か月一覧'!$A:$AH,'2か月一覧'!O$1,FALSE)</f>
        <v>83766</v>
      </c>
      <c r="P414" s="1">
        <f>VLOOKUP($B414,'1か月一覧'!$A:$AH,'2か月一覧'!P$1,FALSE)+VLOOKUP($C414,'1か月一覧'!$A:$AH,'2か月一覧'!P$1,FALSE)</f>
        <v>83766</v>
      </c>
      <c r="Q414" s="1">
        <f>VLOOKUP($B414,'1か月一覧'!$A:$AH,'2か月一覧'!Q$1,FALSE)+VLOOKUP($C414,'1か月一覧'!$A:$AH,'2か月一覧'!Q$1,FALSE)</f>
        <v>83766</v>
      </c>
      <c r="R414" s="1">
        <f>VLOOKUP($B414,'1か月一覧'!$A:$AH,'2か月一覧'!R$1,FALSE)+VLOOKUP($C414,'1か月一覧'!$A:$AH,'2か月一覧'!R$1,FALSE)</f>
        <v>87310</v>
      </c>
      <c r="S414" s="1">
        <f>VLOOKUP($B414,'1か月一覧'!$A:$AH,'2か月一覧'!S$1,FALSE)+VLOOKUP($C414,'1か月一覧'!$A:$AH,'2か月一覧'!S$1,FALSE)</f>
        <v>87470</v>
      </c>
      <c r="T414" s="1">
        <f>VLOOKUP($B414,'1か月一覧'!$A:$AH,'2か月一覧'!T$1,FALSE)+VLOOKUP($C414,'1か月一覧'!$A:$AH,'2か月一覧'!T$1,FALSE)</f>
        <v>88710</v>
      </c>
      <c r="U414" s="1">
        <f>VLOOKUP($B414,'1か月一覧'!$A:$AH,'2か月一覧'!U$1,FALSE)+VLOOKUP($C414,'1か月一覧'!$A:$AH,'2か月一覧'!U$1,FALSE)</f>
        <v>89650</v>
      </c>
      <c r="V414" s="1">
        <f>VLOOKUP($B414,'1か月一覧'!$A:$AH,'2か月一覧'!V$1,FALSE)+VLOOKUP($C414,'1か月一覧'!$A:$AH,'2か月一覧'!V$1,FALSE)</f>
        <v>116610</v>
      </c>
      <c r="W414" s="1">
        <f>VLOOKUP($B414,'1か月一覧'!$A:$AH,'2か月一覧'!W$1,FALSE)+VLOOKUP($C414,'1か月一覧'!$A:$AH,'2か月一覧'!W$1,FALSE)</f>
        <v>118610</v>
      </c>
      <c r="X414" s="1">
        <f>VLOOKUP($B414,'1か月一覧'!$A:$AH,'2か月一覧'!X$1,FALSE)+VLOOKUP($C414,'1か月一覧'!$A:$AH,'2か月一覧'!X$1,FALSE)</f>
        <v>267610</v>
      </c>
      <c r="Y414" s="1">
        <f>VLOOKUP($B414,'1か月一覧'!$A:$AH,'2か月一覧'!Y$1,FALSE)+VLOOKUP($C414,'1か月一覧'!$A:$AH,'2か月一覧'!Y$1,FALSE)</f>
        <v>87256</v>
      </c>
      <c r="Z414" s="1">
        <f>VLOOKUP($B414,'1か月一覧'!$A:$AH,'2か月一覧'!Z$1,FALSE)+VLOOKUP($C414,'1か月一覧'!$A:$AH,'2か月一覧'!Z$1,FALSE)</f>
        <v>8376</v>
      </c>
      <c r="AA414" s="1">
        <f>VLOOKUP($B414,'1か月一覧'!$A:$AH,'2か月一覧'!AA$1,FALSE)+VLOOKUP($C414,'1か月一覧'!$A:$AH,'2か月一覧'!AA$1,FALSE)</f>
        <v>8376</v>
      </c>
      <c r="AB414" s="1">
        <f>VLOOKUP($B414,'1か月一覧'!$A:$AH,'2か月一覧'!AB$1,FALSE)+VLOOKUP($C414,'1か月一覧'!$A:$AH,'2か月一覧'!AB$1,FALSE)</f>
        <v>8376</v>
      </c>
      <c r="AC414" s="1">
        <f>VLOOKUP($B414,'1か月一覧'!$A:$AH,'2か月一覧'!AC$1,FALSE)+VLOOKUP($C414,'1か月一覧'!$A:$AH,'2か月一覧'!AC$1,FALSE)</f>
        <v>8730</v>
      </c>
      <c r="AD414" s="1">
        <f>VLOOKUP($B414,'1か月一覧'!$A:$AH,'2か月一覧'!AD$1,FALSE)+VLOOKUP($C414,'1か月一覧'!$A:$AH,'2か月一覧'!AD$1,FALSE)</f>
        <v>8746</v>
      </c>
      <c r="AE414" s="1">
        <f>VLOOKUP($B414,'1か月一覧'!$A:$AH,'2か月一覧'!AE$1,FALSE)+VLOOKUP($C414,'1か月一覧'!$A:$AH,'2か月一覧'!AE$1,FALSE)</f>
        <v>8870</v>
      </c>
      <c r="AF414" s="1">
        <f>VLOOKUP($B414,'1か月一覧'!$A:$AH,'2か月一覧'!AF$1,FALSE)+VLOOKUP($C414,'1か月一覧'!$A:$AH,'2か月一覧'!AF$1,FALSE)</f>
        <v>8964</v>
      </c>
      <c r="AG414" s="1">
        <f>VLOOKUP($B414,'1か月一覧'!$A:$AH,'2か月一覧'!AG$1,FALSE)+VLOOKUP($C414,'1か月一覧'!$A:$AH,'2か月一覧'!AG$1,FALSE)</f>
        <v>11660</v>
      </c>
      <c r="AH414" s="1">
        <f>VLOOKUP($B414,'1か月一覧'!$A:$AH,'2か月一覧'!AH$1,FALSE)+VLOOKUP($C414,'1か月一覧'!$A:$AH,'2か月一覧'!AH$1,FALSE)</f>
        <v>11860</v>
      </c>
      <c r="AI414" s="1">
        <f>VLOOKUP($B414,'1か月一覧'!$A:$AH,'2か月一覧'!AI$1,FALSE)+VLOOKUP($C414,'1か月一覧'!$A:$AH,'2か月一覧'!AI$1,FALSE)</f>
        <v>26760</v>
      </c>
      <c r="AJ414" s="1">
        <f>VLOOKUP($B414,'1か月一覧'!$A:$AH,'2か月一覧'!AJ$1,FALSE)+VLOOKUP($C414,'1か月一覧'!$A:$AH,'2か月一覧'!AJ$1,FALSE)</f>
        <v>8724</v>
      </c>
    </row>
    <row r="415" spans="1:36">
      <c r="A415" s="1">
        <v>411</v>
      </c>
      <c r="B415" s="1">
        <f t="shared" si="15"/>
        <v>206</v>
      </c>
      <c r="C415" s="1">
        <f t="shared" si="16"/>
        <v>205</v>
      </c>
      <c r="D415" s="1">
        <f>VLOOKUP($B415,'1か月一覧'!$A:$AH,'2か月一覧'!D$1,FALSE)+VLOOKUP($C415,'1か月一覧'!$A:$AH,'2か月一覧'!D$1,FALSE)</f>
        <v>92379</v>
      </c>
      <c r="E415" s="1">
        <f>VLOOKUP($B415,'1か月一覧'!$A:$AH,'2か月一覧'!E$1,FALSE)+VLOOKUP($C415,'1か月一覧'!$A:$AH,'2か月一覧'!E$1,FALSE)</f>
        <v>92379</v>
      </c>
      <c r="F415" s="1">
        <f>VLOOKUP($B415,'1か月一覧'!$A:$AH,'2か月一覧'!F$1,FALSE)+VLOOKUP($C415,'1か月一覧'!$A:$AH,'2か月一覧'!F$1,FALSE)</f>
        <v>92379</v>
      </c>
      <c r="G415" s="1">
        <f>VLOOKUP($B415,'1か月一覧'!$A:$AH,'2か月一覧'!G$1,FALSE)+VLOOKUP($C415,'1か月一覧'!$A:$AH,'2か月一覧'!G$1,FALSE)</f>
        <v>96278</v>
      </c>
      <c r="H415" s="1">
        <f>VLOOKUP($B415,'1か月一覧'!$A:$AH,'2か月一覧'!H$1,FALSE)+VLOOKUP($C415,'1か月一覧'!$A:$AH,'2か月一覧'!H$1,FALSE)</f>
        <v>96454</v>
      </c>
      <c r="I415" s="1">
        <f>VLOOKUP($B415,'1か月一覧'!$A:$AH,'2か月一覧'!I$1,FALSE)+VLOOKUP($C415,'1か月一覧'!$A:$AH,'2か月一覧'!I$1,FALSE)</f>
        <v>97818</v>
      </c>
      <c r="J415" s="1">
        <f>VLOOKUP($B415,'1か月一覧'!$A:$AH,'2か月一覧'!J$1,FALSE)+VLOOKUP($C415,'1か月一覧'!$A:$AH,'2か月一覧'!J$1,FALSE)</f>
        <v>98852</v>
      </c>
      <c r="K415" s="1">
        <f>VLOOKUP($B415,'1か月一覧'!$A:$AH,'2か月一覧'!K$1,FALSE)+VLOOKUP($C415,'1か月一覧'!$A:$AH,'2か月一覧'!K$1,FALSE)</f>
        <v>128508</v>
      </c>
      <c r="L415" s="1">
        <f>VLOOKUP($B415,'1か月一覧'!$A:$AH,'2か月一覧'!L$1,FALSE)+VLOOKUP($C415,'1か月一覧'!$A:$AH,'2か月一覧'!L$1,FALSE)</f>
        <v>130708</v>
      </c>
      <c r="M415" s="1">
        <f>VLOOKUP($B415,'1か月一覧'!$A:$AH,'2か月一覧'!M$1,FALSE)+VLOOKUP($C415,'1か月一覧'!$A:$AH,'2か月一覧'!M$1,FALSE)</f>
        <v>294608</v>
      </c>
      <c r="N415" s="1">
        <f>VLOOKUP($B415,'1か月一覧'!$A:$AH,'2か月一覧'!N$1,FALSE)+VLOOKUP($C415,'1か月一覧'!$A:$AH,'2か月一覧'!N$1,FALSE)</f>
        <v>96258</v>
      </c>
      <c r="O415" s="1">
        <f>VLOOKUP($B415,'1か月一覧'!$A:$AH,'2か月一覧'!O$1,FALSE)+VLOOKUP($C415,'1か月一覧'!$A:$AH,'2か月一覧'!O$1,FALSE)</f>
        <v>83982</v>
      </c>
      <c r="P415" s="1">
        <f>VLOOKUP($B415,'1か月一覧'!$A:$AH,'2か月一覧'!P$1,FALSE)+VLOOKUP($C415,'1か月一覧'!$A:$AH,'2か月一覧'!P$1,FALSE)</f>
        <v>83982</v>
      </c>
      <c r="Q415" s="1">
        <f>VLOOKUP($B415,'1か月一覧'!$A:$AH,'2か月一覧'!Q$1,FALSE)+VLOOKUP($C415,'1か月一覧'!$A:$AH,'2か月一覧'!Q$1,FALSE)</f>
        <v>83982</v>
      </c>
      <c r="R415" s="1">
        <f>VLOOKUP($B415,'1か月一覧'!$A:$AH,'2か月一覧'!R$1,FALSE)+VLOOKUP($C415,'1か月一覧'!$A:$AH,'2か月一覧'!R$1,FALSE)</f>
        <v>87526</v>
      </c>
      <c r="S415" s="1">
        <f>VLOOKUP($B415,'1か月一覧'!$A:$AH,'2か月一覧'!S$1,FALSE)+VLOOKUP($C415,'1か月一覧'!$A:$AH,'2か月一覧'!S$1,FALSE)</f>
        <v>87686</v>
      </c>
      <c r="T415" s="1">
        <f>VLOOKUP($B415,'1か月一覧'!$A:$AH,'2か月一覧'!T$1,FALSE)+VLOOKUP($C415,'1か月一覧'!$A:$AH,'2か月一覧'!T$1,FALSE)</f>
        <v>88926</v>
      </c>
      <c r="U415" s="1">
        <f>VLOOKUP($B415,'1か月一覧'!$A:$AH,'2か月一覧'!U$1,FALSE)+VLOOKUP($C415,'1か月一覧'!$A:$AH,'2か月一覧'!U$1,FALSE)</f>
        <v>89866</v>
      </c>
      <c r="V415" s="1">
        <f>VLOOKUP($B415,'1か月一覧'!$A:$AH,'2か月一覧'!V$1,FALSE)+VLOOKUP($C415,'1か月一覧'!$A:$AH,'2か月一覧'!V$1,FALSE)</f>
        <v>116826</v>
      </c>
      <c r="W415" s="1">
        <f>VLOOKUP($B415,'1か月一覧'!$A:$AH,'2か月一覧'!W$1,FALSE)+VLOOKUP($C415,'1か月一覧'!$A:$AH,'2か月一覧'!W$1,FALSE)</f>
        <v>118826</v>
      </c>
      <c r="X415" s="1">
        <f>VLOOKUP($B415,'1か月一覧'!$A:$AH,'2か月一覧'!X$1,FALSE)+VLOOKUP($C415,'1か月一覧'!$A:$AH,'2か月一覧'!X$1,FALSE)</f>
        <v>267826</v>
      </c>
      <c r="Y415" s="1">
        <f>VLOOKUP($B415,'1か月一覧'!$A:$AH,'2か月一覧'!Y$1,FALSE)+VLOOKUP($C415,'1か月一覧'!$A:$AH,'2か月一覧'!Y$1,FALSE)</f>
        <v>87508</v>
      </c>
      <c r="Z415" s="1">
        <f>VLOOKUP($B415,'1か月一覧'!$A:$AH,'2か月一覧'!Z$1,FALSE)+VLOOKUP($C415,'1か月一覧'!$A:$AH,'2か月一覧'!Z$1,FALSE)</f>
        <v>8397</v>
      </c>
      <c r="AA415" s="1">
        <f>VLOOKUP($B415,'1か月一覧'!$A:$AH,'2か月一覧'!AA$1,FALSE)+VLOOKUP($C415,'1か月一覧'!$A:$AH,'2か月一覧'!AA$1,FALSE)</f>
        <v>8397</v>
      </c>
      <c r="AB415" s="1">
        <f>VLOOKUP($B415,'1か月一覧'!$A:$AH,'2か月一覧'!AB$1,FALSE)+VLOOKUP($C415,'1か月一覧'!$A:$AH,'2か月一覧'!AB$1,FALSE)</f>
        <v>8397</v>
      </c>
      <c r="AC415" s="1">
        <f>VLOOKUP($B415,'1か月一覧'!$A:$AH,'2か月一覧'!AC$1,FALSE)+VLOOKUP($C415,'1か月一覧'!$A:$AH,'2か月一覧'!AC$1,FALSE)</f>
        <v>8752</v>
      </c>
      <c r="AD415" s="1">
        <f>VLOOKUP($B415,'1か月一覧'!$A:$AH,'2か月一覧'!AD$1,FALSE)+VLOOKUP($C415,'1か月一覧'!$A:$AH,'2か月一覧'!AD$1,FALSE)</f>
        <v>8768</v>
      </c>
      <c r="AE415" s="1">
        <f>VLOOKUP($B415,'1か月一覧'!$A:$AH,'2か月一覧'!AE$1,FALSE)+VLOOKUP($C415,'1か月一覧'!$A:$AH,'2か月一覧'!AE$1,FALSE)</f>
        <v>8892</v>
      </c>
      <c r="AF415" s="1">
        <f>VLOOKUP($B415,'1か月一覧'!$A:$AH,'2か月一覧'!AF$1,FALSE)+VLOOKUP($C415,'1か月一覧'!$A:$AH,'2か月一覧'!AF$1,FALSE)</f>
        <v>8986</v>
      </c>
      <c r="AG415" s="1">
        <f>VLOOKUP($B415,'1か月一覧'!$A:$AH,'2か月一覧'!AG$1,FALSE)+VLOOKUP($C415,'1か月一覧'!$A:$AH,'2か月一覧'!AG$1,FALSE)</f>
        <v>11682</v>
      </c>
      <c r="AH415" s="1">
        <f>VLOOKUP($B415,'1か月一覧'!$A:$AH,'2か月一覧'!AH$1,FALSE)+VLOOKUP($C415,'1か月一覧'!$A:$AH,'2か月一覧'!AH$1,FALSE)</f>
        <v>11882</v>
      </c>
      <c r="AI415" s="1">
        <f>VLOOKUP($B415,'1か月一覧'!$A:$AH,'2か月一覧'!AI$1,FALSE)+VLOOKUP($C415,'1か月一覧'!$A:$AH,'2か月一覧'!AI$1,FALSE)</f>
        <v>26782</v>
      </c>
      <c r="AJ415" s="1">
        <f>VLOOKUP($B415,'1か月一覧'!$A:$AH,'2か月一覧'!AJ$1,FALSE)+VLOOKUP($C415,'1か月一覧'!$A:$AH,'2か月一覧'!AJ$1,FALSE)</f>
        <v>8750</v>
      </c>
    </row>
    <row r="416" spans="1:36">
      <c r="A416" s="1">
        <v>412</v>
      </c>
      <c r="B416" s="1">
        <f t="shared" si="15"/>
        <v>206</v>
      </c>
      <c r="C416" s="1">
        <f t="shared" si="16"/>
        <v>206</v>
      </c>
      <c r="D416" s="1">
        <f>VLOOKUP($B416,'1か月一覧'!$A:$AH,'2か月一覧'!D$1,FALSE)+VLOOKUP($C416,'1か月一覧'!$A:$AH,'2か月一覧'!D$1,FALSE)</f>
        <v>92616</v>
      </c>
      <c r="E416" s="1">
        <f>VLOOKUP($B416,'1か月一覧'!$A:$AH,'2か月一覧'!E$1,FALSE)+VLOOKUP($C416,'1か月一覧'!$A:$AH,'2か月一覧'!E$1,FALSE)</f>
        <v>92616</v>
      </c>
      <c r="F416" s="1">
        <f>VLOOKUP($B416,'1か月一覧'!$A:$AH,'2か月一覧'!F$1,FALSE)+VLOOKUP($C416,'1か月一覧'!$A:$AH,'2か月一覧'!F$1,FALSE)</f>
        <v>92616</v>
      </c>
      <c r="G416" s="1">
        <f>VLOOKUP($B416,'1か月一覧'!$A:$AH,'2か月一覧'!G$1,FALSE)+VLOOKUP($C416,'1か月一覧'!$A:$AH,'2か月一覧'!G$1,FALSE)</f>
        <v>96516</v>
      </c>
      <c r="H416" s="1">
        <f>VLOOKUP($B416,'1か月一覧'!$A:$AH,'2か月一覧'!H$1,FALSE)+VLOOKUP($C416,'1か月一覧'!$A:$AH,'2か月一覧'!H$1,FALSE)</f>
        <v>96692</v>
      </c>
      <c r="I416" s="1">
        <f>VLOOKUP($B416,'1か月一覧'!$A:$AH,'2か月一覧'!I$1,FALSE)+VLOOKUP($C416,'1か月一覧'!$A:$AH,'2か月一覧'!I$1,FALSE)</f>
        <v>98056</v>
      </c>
      <c r="J416" s="1">
        <f>VLOOKUP($B416,'1か月一覧'!$A:$AH,'2か月一覧'!J$1,FALSE)+VLOOKUP($C416,'1か月一覧'!$A:$AH,'2か月一覧'!J$1,FALSE)</f>
        <v>99090</v>
      </c>
      <c r="K416" s="1">
        <f>VLOOKUP($B416,'1か月一覧'!$A:$AH,'2か月一覧'!K$1,FALSE)+VLOOKUP($C416,'1か月一覧'!$A:$AH,'2か月一覧'!K$1,FALSE)</f>
        <v>128746</v>
      </c>
      <c r="L416" s="1">
        <f>VLOOKUP($B416,'1か月一覧'!$A:$AH,'2か月一覧'!L$1,FALSE)+VLOOKUP($C416,'1か月一覧'!$A:$AH,'2か月一覧'!L$1,FALSE)</f>
        <v>130946</v>
      </c>
      <c r="M416" s="1">
        <f>VLOOKUP($B416,'1か月一覧'!$A:$AH,'2か月一覧'!M$1,FALSE)+VLOOKUP($C416,'1か月一覧'!$A:$AH,'2か月一覧'!M$1,FALSE)</f>
        <v>294846</v>
      </c>
      <c r="N416" s="1">
        <f>VLOOKUP($B416,'1か月一覧'!$A:$AH,'2か月一覧'!N$1,FALSE)+VLOOKUP($C416,'1か月一覧'!$A:$AH,'2か月一覧'!N$1,FALSE)</f>
        <v>96536</v>
      </c>
      <c r="O416" s="1">
        <f>VLOOKUP($B416,'1か月一覧'!$A:$AH,'2か月一覧'!O$1,FALSE)+VLOOKUP($C416,'1か月一覧'!$A:$AH,'2か月一覧'!O$1,FALSE)</f>
        <v>84198</v>
      </c>
      <c r="P416" s="1">
        <f>VLOOKUP($B416,'1か月一覧'!$A:$AH,'2か月一覧'!P$1,FALSE)+VLOOKUP($C416,'1か月一覧'!$A:$AH,'2か月一覧'!P$1,FALSE)</f>
        <v>84198</v>
      </c>
      <c r="Q416" s="1">
        <f>VLOOKUP($B416,'1か月一覧'!$A:$AH,'2か月一覧'!Q$1,FALSE)+VLOOKUP($C416,'1か月一覧'!$A:$AH,'2か月一覧'!Q$1,FALSE)</f>
        <v>84198</v>
      </c>
      <c r="R416" s="1">
        <f>VLOOKUP($B416,'1か月一覧'!$A:$AH,'2か月一覧'!R$1,FALSE)+VLOOKUP($C416,'1か月一覧'!$A:$AH,'2か月一覧'!R$1,FALSE)</f>
        <v>87742</v>
      </c>
      <c r="S416" s="1">
        <f>VLOOKUP($B416,'1か月一覧'!$A:$AH,'2か月一覧'!S$1,FALSE)+VLOOKUP($C416,'1か月一覧'!$A:$AH,'2か月一覧'!S$1,FALSE)</f>
        <v>87902</v>
      </c>
      <c r="T416" s="1">
        <f>VLOOKUP($B416,'1か月一覧'!$A:$AH,'2か月一覧'!T$1,FALSE)+VLOOKUP($C416,'1か月一覧'!$A:$AH,'2か月一覧'!T$1,FALSE)</f>
        <v>89142</v>
      </c>
      <c r="U416" s="1">
        <f>VLOOKUP($B416,'1か月一覧'!$A:$AH,'2か月一覧'!U$1,FALSE)+VLOOKUP($C416,'1か月一覧'!$A:$AH,'2か月一覧'!U$1,FALSE)</f>
        <v>90082</v>
      </c>
      <c r="V416" s="1">
        <f>VLOOKUP($B416,'1か月一覧'!$A:$AH,'2か月一覧'!V$1,FALSE)+VLOOKUP($C416,'1か月一覧'!$A:$AH,'2か月一覧'!V$1,FALSE)</f>
        <v>117042</v>
      </c>
      <c r="W416" s="1">
        <f>VLOOKUP($B416,'1か月一覧'!$A:$AH,'2か月一覧'!W$1,FALSE)+VLOOKUP($C416,'1か月一覧'!$A:$AH,'2か月一覧'!W$1,FALSE)</f>
        <v>119042</v>
      </c>
      <c r="X416" s="1">
        <f>VLOOKUP($B416,'1か月一覧'!$A:$AH,'2か月一覧'!X$1,FALSE)+VLOOKUP($C416,'1か月一覧'!$A:$AH,'2か月一覧'!X$1,FALSE)</f>
        <v>268042</v>
      </c>
      <c r="Y416" s="1">
        <f>VLOOKUP($B416,'1か月一覧'!$A:$AH,'2か月一覧'!Y$1,FALSE)+VLOOKUP($C416,'1か月一覧'!$A:$AH,'2か月一覧'!Y$1,FALSE)</f>
        <v>87760</v>
      </c>
      <c r="Z416" s="1">
        <f>VLOOKUP($B416,'1か月一覧'!$A:$AH,'2か月一覧'!Z$1,FALSE)+VLOOKUP($C416,'1か月一覧'!$A:$AH,'2か月一覧'!Z$1,FALSE)</f>
        <v>8418</v>
      </c>
      <c r="AA416" s="1">
        <f>VLOOKUP($B416,'1か月一覧'!$A:$AH,'2か月一覧'!AA$1,FALSE)+VLOOKUP($C416,'1か月一覧'!$A:$AH,'2か月一覧'!AA$1,FALSE)</f>
        <v>8418</v>
      </c>
      <c r="AB416" s="1">
        <f>VLOOKUP($B416,'1か月一覧'!$A:$AH,'2か月一覧'!AB$1,FALSE)+VLOOKUP($C416,'1か月一覧'!$A:$AH,'2か月一覧'!AB$1,FALSE)</f>
        <v>8418</v>
      </c>
      <c r="AC416" s="1">
        <f>VLOOKUP($B416,'1か月一覧'!$A:$AH,'2か月一覧'!AC$1,FALSE)+VLOOKUP($C416,'1か月一覧'!$A:$AH,'2か月一覧'!AC$1,FALSE)</f>
        <v>8774</v>
      </c>
      <c r="AD416" s="1">
        <f>VLOOKUP($B416,'1か月一覧'!$A:$AH,'2か月一覧'!AD$1,FALSE)+VLOOKUP($C416,'1か月一覧'!$A:$AH,'2か月一覧'!AD$1,FALSE)</f>
        <v>8790</v>
      </c>
      <c r="AE416" s="1">
        <f>VLOOKUP($B416,'1か月一覧'!$A:$AH,'2か月一覧'!AE$1,FALSE)+VLOOKUP($C416,'1か月一覧'!$A:$AH,'2か月一覧'!AE$1,FALSE)</f>
        <v>8914</v>
      </c>
      <c r="AF416" s="1">
        <f>VLOOKUP($B416,'1か月一覧'!$A:$AH,'2か月一覧'!AF$1,FALSE)+VLOOKUP($C416,'1か月一覧'!$A:$AH,'2か月一覧'!AF$1,FALSE)</f>
        <v>9008</v>
      </c>
      <c r="AG416" s="1">
        <f>VLOOKUP($B416,'1か月一覧'!$A:$AH,'2か月一覧'!AG$1,FALSE)+VLOOKUP($C416,'1か月一覧'!$A:$AH,'2か月一覧'!AG$1,FALSE)</f>
        <v>11704</v>
      </c>
      <c r="AH416" s="1">
        <f>VLOOKUP($B416,'1か月一覧'!$A:$AH,'2か月一覧'!AH$1,FALSE)+VLOOKUP($C416,'1か月一覧'!$A:$AH,'2か月一覧'!AH$1,FALSE)</f>
        <v>11904</v>
      </c>
      <c r="AI416" s="1">
        <f>VLOOKUP($B416,'1か月一覧'!$A:$AH,'2か月一覧'!AI$1,FALSE)+VLOOKUP($C416,'1か月一覧'!$A:$AH,'2か月一覧'!AI$1,FALSE)</f>
        <v>26804</v>
      </c>
      <c r="AJ416" s="1">
        <f>VLOOKUP($B416,'1か月一覧'!$A:$AH,'2か月一覧'!AJ$1,FALSE)+VLOOKUP($C416,'1か月一覧'!$A:$AH,'2か月一覧'!AJ$1,FALSE)</f>
        <v>8776</v>
      </c>
    </row>
    <row r="417" spans="1:36">
      <c r="A417" s="1">
        <v>413</v>
      </c>
      <c r="B417" s="1">
        <f t="shared" si="15"/>
        <v>207</v>
      </c>
      <c r="C417" s="1">
        <f t="shared" si="16"/>
        <v>206</v>
      </c>
      <c r="D417" s="1">
        <f>VLOOKUP($B417,'1か月一覧'!$A:$AH,'2か月一覧'!D$1,FALSE)+VLOOKUP($C417,'1か月一覧'!$A:$AH,'2か月一覧'!D$1,FALSE)</f>
        <v>92854</v>
      </c>
      <c r="E417" s="1">
        <f>VLOOKUP($B417,'1か月一覧'!$A:$AH,'2か月一覧'!E$1,FALSE)+VLOOKUP($C417,'1か月一覧'!$A:$AH,'2か月一覧'!E$1,FALSE)</f>
        <v>92854</v>
      </c>
      <c r="F417" s="1">
        <f>VLOOKUP($B417,'1か月一覧'!$A:$AH,'2か月一覧'!F$1,FALSE)+VLOOKUP($C417,'1か月一覧'!$A:$AH,'2か月一覧'!F$1,FALSE)</f>
        <v>92854</v>
      </c>
      <c r="G417" s="1">
        <f>VLOOKUP($B417,'1か月一覧'!$A:$AH,'2か月一覧'!G$1,FALSE)+VLOOKUP($C417,'1か月一覧'!$A:$AH,'2か月一覧'!G$1,FALSE)</f>
        <v>96753</v>
      </c>
      <c r="H417" s="1">
        <f>VLOOKUP($B417,'1か月一覧'!$A:$AH,'2か月一覧'!H$1,FALSE)+VLOOKUP($C417,'1か月一覧'!$A:$AH,'2か月一覧'!H$1,FALSE)</f>
        <v>96929</v>
      </c>
      <c r="I417" s="1">
        <f>VLOOKUP($B417,'1か月一覧'!$A:$AH,'2か月一覧'!I$1,FALSE)+VLOOKUP($C417,'1か月一覧'!$A:$AH,'2か月一覧'!I$1,FALSE)</f>
        <v>98293</v>
      </c>
      <c r="J417" s="1">
        <f>VLOOKUP($B417,'1か月一覧'!$A:$AH,'2か月一覧'!J$1,FALSE)+VLOOKUP($C417,'1か月一覧'!$A:$AH,'2か月一覧'!J$1,FALSE)</f>
        <v>99327</v>
      </c>
      <c r="K417" s="1">
        <f>VLOOKUP($B417,'1か月一覧'!$A:$AH,'2か月一覧'!K$1,FALSE)+VLOOKUP($C417,'1か月一覧'!$A:$AH,'2か月一覧'!K$1,FALSE)</f>
        <v>128983</v>
      </c>
      <c r="L417" s="1">
        <f>VLOOKUP($B417,'1か月一覧'!$A:$AH,'2か月一覧'!L$1,FALSE)+VLOOKUP($C417,'1か月一覧'!$A:$AH,'2か月一覧'!L$1,FALSE)</f>
        <v>131183</v>
      </c>
      <c r="M417" s="1">
        <f>VLOOKUP($B417,'1か月一覧'!$A:$AH,'2か月一覧'!M$1,FALSE)+VLOOKUP($C417,'1か月一覧'!$A:$AH,'2か月一覧'!M$1,FALSE)</f>
        <v>295083</v>
      </c>
      <c r="N417" s="1">
        <f>VLOOKUP($B417,'1か月一覧'!$A:$AH,'2か月一覧'!N$1,FALSE)+VLOOKUP($C417,'1か月一覧'!$A:$AH,'2か月一覧'!N$1,FALSE)</f>
        <v>96813</v>
      </c>
      <c r="O417" s="1">
        <f>VLOOKUP($B417,'1か月一覧'!$A:$AH,'2か月一覧'!O$1,FALSE)+VLOOKUP($C417,'1か月一覧'!$A:$AH,'2か月一覧'!O$1,FALSE)</f>
        <v>84414</v>
      </c>
      <c r="P417" s="1">
        <f>VLOOKUP($B417,'1か月一覧'!$A:$AH,'2か月一覧'!P$1,FALSE)+VLOOKUP($C417,'1か月一覧'!$A:$AH,'2か月一覧'!P$1,FALSE)</f>
        <v>84414</v>
      </c>
      <c r="Q417" s="1">
        <f>VLOOKUP($B417,'1か月一覧'!$A:$AH,'2か月一覧'!Q$1,FALSE)+VLOOKUP($C417,'1か月一覧'!$A:$AH,'2か月一覧'!Q$1,FALSE)</f>
        <v>84414</v>
      </c>
      <c r="R417" s="1">
        <f>VLOOKUP($B417,'1か月一覧'!$A:$AH,'2か月一覧'!R$1,FALSE)+VLOOKUP($C417,'1か月一覧'!$A:$AH,'2か月一覧'!R$1,FALSE)</f>
        <v>87958</v>
      </c>
      <c r="S417" s="1">
        <f>VLOOKUP($B417,'1か月一覧'!$A:$AH,'2か月一覧'!S$1,FALSE)+VLOOKUP($C417,'1か月一覧'!$A:$AH,'2か月一覧'!S$1,FALSE)</f>
        <v>88118</v>
      </c>
      <c r="T417" s="1">
        <f>VLOOKUP($B417,'1か月一覧'!$A:$AH,'2か月一覧'!T$1,FALSE)+VLOOKUP($C417,'1か月一覧'!$A:$AH,'2か月一覧'!T$1,FALSE)</f>
        <v>89358</v>
      </c>
      <c r="U417" s="1">
        <f>VLOOKUP($B417,'1か月一覧'!$A:$AH,'2か月一覧'!U$1,FALSE)+VLOOKUP($C417,'1か月一覧'!$A:$AH,'2か月一覧'!U$1,FALSE)</f>
        <v>90298</v>
      </c>
      <c r="V417" s="1">
        <f>VLOOKUP($B417,'1か月一覧'!$A:$AH,'2か月一覧'!V$1,FALSE)+VLOOKUP($C417,'1か月一覧'!$A:$AH,'2か月一覧'!V$1,FALSE)</f>
        <v>117258</v>
      </c>
      <c r="W417" s="1">
        <f>VLOOKUP($B417,'1か月一覧'!$A:$AH,'2か月一覧'!W$1,FALSE)+VLOOKUP($C417,'1か月一覧'!$A:$AH,'2か月一覧'!W$1,FALSE)</f>
        <v>119258</v>
      </c>
      <c r="X417" s="1">
        <f>VLOOKUP($B417,'1か月一覧'!$A:$AH,'2か月一覧'!X$1,FALSE)+VLOOKUP($C417,'1か月一覧'!$A:$AH,'2か月一覧'!X$1,FALSE)</f>
        <v>268258</v>
      </c>
      <c r="Y417" s="1">
        <f>VLOOKUP($B417,'1か月一覧'!$A:$AH,'2か月一覧'!Y$1,FALSE)+VLOOKUP($C417,'1か月一覧'!$A:$AH,'2か月一覧'!Y$1,FALSE)</f>
        <v>88012</v>
      </c>
      <c r="Z417" s="1">
        <f>VLOOKUP($B417,'1か月一覧'!$A:$AH,'2か月一覧'!Z$1,FALSE)+VLOOKUP($C417,'1か月一覧'!$A:$AH,'2か月一覧'!Z$1,FALSE)</f>
        <v>8440</v>
      </c>
      <c r="AA417" s="1">
        <f>VLOOKUP($B417,'1か月一覧'!$A:$AH,'2か月一覧'!AA$1,FALSE)+VLOOKUP($C417,'1か月一覧'!$A:$AH,'2か月一覧'!AA$1,FALSE)</f>
        <v>8440</v>
      </c>
      <c r="AB417" s="1">
        <f>VLOOKUP($B417,'1か月一覧'!$A:$AH,'2か月一覧'!AB$1,FALSE)+VLOOKUP($C417,'1か月一覧'!$A:$AH,'2か月一覧'!AB$1,FALSE)</f>
        <v>8440</v>
      </c>
      <c r="AC417" s="1">
        <f>VLOOKUP($B417,'1か月一覧'!$A:$AH,'2か月一覧'!AC$1,FALSE)+VLOOKUP($C417,'1か月一覧'!$A:$AH,'2か月一覧'!AC$1,FALSE)</f>
        <v>8795</v>
      </c>
      <c r="AD417" s="1">
        <f>VLOOKUP($B417,'1か月一覧'!$A:$AH,'2か月一覧'!AD$1,FALSE)+VLOOKUP($C417,'1か月一覧'!$A:$AH,'2か月一覧'!AD$1,FALSE)</f>
        <v>8811</v>
      </c>
      <c r="AE417" s="1">
        <f>VLOOKUP($B417,'1か月一覧'!$A:$AH,'2か月一覧'!AE$1,FALSE)+VLOOKUP($C417,'1か月一覧'!$A:$AH,'2か月一覧'!AE$1,FALSE)</f>
        <v>8935</v>
      </c>
      <c r="AF417" s="1">
        <f>VLOOKUP($B417,'1か月一覧'!$A:$AH,'2か月一覧'!AF$1,FALSE)+VLOOKUP($C417,'1か月一覧'!$A:$AH,'2か月一覧'!AF$1,FALSE)</f>
        <v>9029</v>
      </c>
      <c r="AG417" s="1">
        <f>VLOOKUP($B417,'1か月一覧'!$A:$AH,'2か月一覧'!AG$1,FALSE)+VLOOKUP($C417,'1か月一覧'!$A:$AH,'2か月一覧'!AG$1,FALSE)</f>
        <v>11725</v>
      </c>
      <c r="AH417" s="1">
        <f>VLOOKUP($B417,'1か月一覧'!$A:$AH,'2か月一覧'!AH$1,FALSE)+VLOOKUP($C417,'1か月一覧'!$A:$AH,'2か月一覧'!AH$1,FALSE)</f>
        <v>11925</v>
      </c>
      <c r="AI417" s="1">
        <f>VLOOKUP($B417,'1か月一覧'!$A:$AH,'2か月一覧'!AI$1,FALSE)+VLOOKUP($C417,'1か月一覧'!$A:$AH,'2か月一覧'!AI$1,FALSE)</f>
        <v>26825</v>
      </c>
      <c r="AJ417" s="1">
        <f>VLOOKUP($B417,'1か月一覧'!$A:$AH,'2か月一覧'!AJ$1,FALSE)+VLOOKUP($C417,'1か月一覧'!$A:$AH,'2か月一覧'!AJ$1,FALSE)</f>
        <v>8801</v>
      </c>
    </row>
    <row r="418" spans="1:36">
      <c r="A418" s="1">
        <v>414</v>
      </c>
      <c r="B418" s="1">
        <f t="shared" si="15"/>
        <v>207</v>
      </c>
      <c r="C418" s="1">
        <f t="shared" si="16"/>
        <v>207</v>
      </c>
      <c r="D418" s="1">
        <f>VLOOKUP($B418,'1か月一覧'!$A:$AH,'2か月一覧'!D$1,FALSE)+VLOOKUP($C418,'1か月一覧'!$A:$AH,'2か月一覧'!D$1,FALSE)</f>
        <v>93092</v>
      </c>
      <c r="E418" s="1">
        <f>VLOOKUP($B418,'1か月一覧'!$A:$AH,'2か月一覧'!E$1,FALSE)+VLOOKUP($C418,'1か月一覧'!$A:$AH,'2か月一覧'!E$1,FALSE)</f>
        <v>93092</v>
      </c>
      <c r="F418" s="1">
        <f>VLOOKUP($B418,'1か月一覧'!$A:$AH,'2か月一覧'!F$1,FALSE)+VLOOKUP($C418,'1か月一覧'!$A:$AH,'2か月一覧'!F$1,FALSE)</f>
        <v>93092</v>
      </c>
      <c r="G418" s="1">
        <f>VLOOKUP($B418,'1か月一覧'!$A:$AH,'2か月一覧'!G$1,FALSE)+VLOOKUP($C418,'1か月一覧'!$A:$AH,'2か月一覧'!G$1,FALSE)</f>
        <v>96990</v>
      </c>
      <c r="H418" s="1">
        <f>VLOOKUP($B418,'1か月一覧'!$A:$AH,'2か月一覧'!H$1,FALSE)+VLOOKUP($C418,'1か月一覧'!$A:$AH,'2か月一覧'!H$1,FALSE)</f>
        <v>97166</v>
      </c>
      <c r="I418" s="1">
        <f>VLOOKUP($B418,'1か月一覧'!$A:$AH,'2か月一覧'!I$1,FALSE)+VLOOKUP($C418,'1か月一覧'!$A:$AH,'2か月一覧'!I$1,FALSE)</f>
        <v>98530</v>
      </c>
      <c r="J418" s="1">
        <f>VLOOKUP($B418,'1か月一覧'!$A:$AH,'2か月一覧'!J$1,FALSE)+VLOOKUP($C418,'1か月一覧'!$A:$AH,'2か月一覧'!J$1,FALSE)</f>
        <v>99564</v>
      </c>
      <c r="K418" s="1">
        <f>VLOOKUP($B418,'1か月一覧'!$A:$AH,'2か月一覧'!K$1,FALSE)+VLOOKUP($C418,'1か月一覧'!$A:$AH,'2か月一覧'!K$1,FALSE)</f>
        <v>129220</v>
      </c>
      <c r="L418" s="1">
        <f>VLOOKUP($B418,'1か月一覧'!$A:$AH,'2か月一覧'!L$1,FALSE)+VLOOKUP($C418,'1か月一覧'!$A:$AH,'2か月一覧'!L$1,FALSE)</f>
        <v>131420</v>
      </c>
      <c r="M418" s="1">
        <f>VLOOKUP($B418,'1か月一覧'!$A:$AH,'2か月一覧'!M$1,FALSE)+VLOOKUP($C418,'1か月一覧'!$A:$AH,'2か月一覧'!M$1,FALSE)</f>
        <v>295320</v>
      </c>
      <c r="N418" s="1">
        <f>VLOOKUP($B418,'1か月一覧'!$A:$AH,'2か月一覧'!N$1,FALSE)+VLOOKUP($C418,'1か月一覧'!$A:$AH,'2か月一覧'!N$1,FALSE)</f>
        <v>97090</v>
      </c>
      <c r="O418" s="1">
        <f>VLOOKUP($B418,'1か月一覧'!$A:$AH,'2か月一覧'!O$1,FALSE)+VLOOKUP($C418,'1か月一覧'!$A:$AH,'2か月一覧'!O$1,FALSE)</f>
        <v>84630</v>
      </c>
      <c r="P418" s="1">
        <f>VLOOKUP($B418,'1か月一覧'!$A:$AH,'2か月一覧'!P$1,FALSE)+VLOOKUP($C418,'1か月一覧'!$A:$AH,'2か月一覧'!P$1,FALSE)</f>
        <v>84630</v>
      </c>
      <c r="Q418" s="1">
        <f>VLOOKUP($B418,'1か月一覧'!$A:$AH,'2か月一覧'!Q$1,FALSE)+VLOOKUP($C418,'1か月一覧'!$A:$AH,'2か月一覧'!Q$1,FALSE)</f>
        <v>84630</v>
      </c>
      <c r="R418" s="1">
        <f>VLOOKUP($B418,'1か月一覧'!$A:$AH,'2か月一覧'!R$1,FALSE)+VLOOKUP($C418,'1か月一覧'!$A:$AH,'2か月一覧'!R$1,FALSE)</f>
        <v>88174</v>
      </c>
      <c r="S418" s="1">
        <f>VLOOKUP($B418,'1か月一覧'!$A:$AH,'2か月一覧'!S$1,FALSE)+VLOOKUP($C418,'1か月一覧'!$A:$AH,'2か月一覧'!S$1,FALSE)</f>
        <v>88334</v>
      </c>
      <c r="T418" s="1">
        <f>VLOOKUP($B418,'1か月一覧'!$A:$AH,'2か月一覧'!T$1,FALSE)+VLOOKUP($C418,'1か月一覧'!$A:$AH,'2か月一覧'!T$1,FALSE)</f>
        <v>89574</v>
      </c>
      <c r="U418" s="1">
        <f>VLOOKUP($B418,'1か月一覧'!$A:$AH,'2か月一覧'!U$1,FALSE)+VLOOKUP($C418,'1か月一覧'!$A:$AH,'2か月一覧'!U$1,FALSE)</f>
        <v>90514</v>
      </c>
      <c r="V418" s="1">
        <f>VLOOKUP($B418,'1か月一覧'!$A:$AH,'2か月一覧'!V$1,FALSE)+VLOOKUP($C418,'1か月一覧'!$A:$AH,'2か月一覧'!V$1,FALSE)</f>
        <v>117474</v>
      </c>
      <c r="W418" s="1">
        <f>VLOOKUP($B418,'1か月一覧'!$A:$AH,'2か月一覧'!W$1,FALSE)+VLOOKUP($C418,'1か月一覧'!$A:$AH,'2か月一覧'!W$1,FALSE)</f>
        <v>119474</v>
      </c>
      <c r="X418" s="1">
        <f>VLOOKUP($B418,'1か月一覧'!$A:$AH,'2か月一覧'!X$1,FALSE)+VLOOKUP($C418,'1か月一覧'!$A:$AH,'2か月一覧'!X$1,FALSE)</f>
        <v>268474</v>
      </c>
      <c r="Y418" s="1">
        <f>VLOOKUP($B418,'1か月一覧'!$A:$AH,'2か月一覧'!Y$1,FALSE)+VLOOKUP($C418,'1か月一覧'!$A:$AH,'2か月一覧'!Y$1,FALSE)</f>
        <v>88264</v>
      </c>
      <c r="Z418" s="1">
        <f>VLOOKUP($B418,'1か月一覧'!$A:$AH,'2か月一覧'!Z$1,FALSE)+VLOOKUP($C418,'1か月一覧'!$A:$AH,'2か月一覧'!Z$1,FALSE)</f>
        <v>8462</v>
      </c>
      <c r="AA418" s="1">
        <f>VLOOKUP($B418,'1か月一覧'!$A:$AH,'2か月一覧'!AA$1,FALSE)+VLOOKUP($C418,'1か月一覧'!$A:$AH,'2か月一覧'!AA$1,FALSE)</f>
        <v>8462</v>
      </c>
      <c r="AB418" s="1">
        <f>VLOOKUP($B418,'1か月一覧'!$A:$AH,'2か月一覧'!AB$1,FALSE)+VLOOKUP($C418,'1か月一覧'!$A:$AH,'2か月一覧'!AB$1,FALSE)</f>
        <v>8462</v>
      </c>
      <c r="AC418" s="1">
        <f>VLOOKUP($B418,'1か月一覧'!$A:$AH,'2か月一覧'!AC$1,FALSE)+VLOOKUP($C418,'1か月一覧'!$A:$AH,'2か月一覧'!AC$1,FALSE)</f>
        <v>8816</v>
      </c>
      <c r="AD418" s="1">
        <f>VLOOKUP($B418,'1か月一覧'!$A:$AH,'2か月一覧'!AD$1,FALSE)+VLOOKUP($C418,'1か月一覧'!$A:$AH,'2か月一覧'!AD$1,FALSE)</f>
        <v>8832</v>
      </c>
      <c r="AE418" s="1">
        <f>VLOOKUP($B418,'1か月一覧'!$A:$AH,'2か月一覧'!AE$1,FALSE)+VLOOKUP($C418,'1か月一覧'!$A:$AH,'2か月一覧'!AE$1,FALSE)</f>
        <v>8956</v>
      </c>
      <c r="AF418" s="1">
        <f>VLOOKUP($B418,'1か月一覧'!$A:$AH,'2か月一覧'!AF$1,FALSE)+VLOOKUP($C418,'1か月一覧'!$A:$AH,'2か月一覧'!AF$1,FALSE)</f>
        <v>9050</v>
      </c>
      <c r="AG418" s="1">
        <f>VLOOKUP($B418,'1か月一覧'!$A:$AH,'2か月一覧'!AG$1,FALSE)+VLOOKUP($C418,'1か月一覧'!$A:$AH,'2か月一覧'!AG$1,FALSE)</f>
        <v>11746</v>
      </c>
      <c r="AH418" s="1">
        <f>VLOOKUP($B418,'1か月一覧'!$A:$AH,'2か月一覧'!AH$1,FALSE)+VLOOKUP($C418,'1か月一覧'!$A:$AH,'2か月一覧'!AH$1,FALSE)</f>
        <v>11946</v>
      </c>
      <c r="AI418" s="1">
        <f>VLOOKUP($B418,'1か月一覧'!$A:$AH,'2か月一覧'!AI$1,FALSE)+VLOOKUP($C418,'1か月一覧'!$A:$AH,'2か月一覧'!AI$1,FALSE)</f>
        <v>26846</v>
      </c>
      <c r="AJ418" s="1">
        <f>VLOOKUP($B418,'1か月一覧'!$A:$AH,'2か月一覧'!AJ$1,FALSE)+VLOOKUP($C418,'1か月一覧'!$A:$AH,'2か月一覧'!AJ$1,FALSE)</f>
        <v>8826</v>
      </c>
    </row>
    <row r="419" spans="1:36">
      <c r="A419" s="1">
        <v>415</v>
      </c>
      <c r="B419" s="1">
        <f t="shared" si="15"/>
        <v>208</v>
      </c>
      <c r="C419" s="1">
        <f t="shared" si="16"/>
        <v>207</v>
      </c>
      <c r="D419" s="1">
        <f>VLOOKUP($B419,'1か月一覧'!$A:$AH,'2か月一覧'!D$1,FALSE)+VLOOKUP($C419,'1か月一覧'!$A:$AH,'2か月一覧'!D$1,FALSE)</f>
        <v>93330</v>
      </c>
      <c r="E419" s="1">
        <f>VLOOKUP($B419,'1か月一覧'!$A:$AH,'2か月一覧'!E$1,FALSE)+VLOOKUP($C419,'1か月一覧'!$A:$AH,'2か月一覧'!E$1,FALSE)</f>
        <v>93330</v>
      </c>
      <c r="F419" s="1">
        <f>VLOOKUP($B419,'1か月一覧'!$A:$AH,'2か月一覧'!F$1,FALSE)+VLOOKUP($C419,'1か月一覧'!$A:$AH,'2か月一覧'!F$1,FALSE)</f>
        <v>93330</v>
      </c>
      <c r="G419" s="1">
        <f>VLOOKUP($B419,'1か月一覧'!$A:$AH,'2か月一覧'!G$1,FALSE)+VLOOKUP($C419,'1か月一覧'!$A:$AH,'2か月一覧'!G$1,FALSE)</f>
        <v>97228</v>
      </c>
      <c r="H419" s="1">
        <f>VLOOKUP($B419,'1か月一覧'!$A:$AH,'2か月一覧'!H$1,FALSE)+VLOOKUP($C419,'1か月一覧'!$A:$AH,'2か月一覧'!H$1,FALSE)</f>
        <v>97404</v>
      </c>
      <c r="I419" s="1">
        <f>VLOOKUP($B419,'1か月一覧'!$A:$AH,'2か月一覧'!I$1,FALSE)+VLOOKUP($C419,'1か月一覧'!$A:$AH,'2か月一覧'!I$1,FALSE)</f>
        <v>98768</v>
      </c>
      <c r="J419" s="1">
        <f>VLOOKUP($B419,'1か月一覧'!$A:$AH,'2か月一覧'!J$1,FALSE)+VLOOKUP($C419,'1か月一覧'!$A:$AH,'2か月一覧'!J$1,FALSE)</f>
        <v>99802</v>
      </c>
      <c r="K419" s="1">
        <f>VLOOKUP($B419,'1か月一覧'!$A:$AH,'2か月一覧'!K$1,FALSE)+VLOOKUP($C419,'1か月一覧'!$A:$AH,'2か月一覧'!K$1,FALSE)</f>
        <v>129458</v>
      </c>
      <c r="L419" s="1">
        <f>VLOOKUP($B419,'1か月一覧'!$A:$AH,'2か月一覧'!L$1,FALSE)+VLOOKUP($C419,'1か月一覧'!$A:$AH,'2か月一覧'!L$1,FALSE)</f>
        <v>131658</v>
      </c>
      <c r="M419" s="1">
        <f>VLOOKUP($B419,'1か月一覧'!$A:$AH,'2か月一覧'!M$1,FALSE)+VLOOKUP($C419,'1か月一覧'!$A:$AH,'2か月一覧'!M$1,FALSE)</f>
        <v>295558</v>
      </c>
      <c r="N419" s="1">
        <f>VLOOKUP($B419,'1か月一覧'!$A:$AH,'2か月一覧'!N$1,FALSE)+VLOOKUP($C419,'1か月一覧'!$A:$AH,'2か月一覧'!N$1,FALSE)</f>
        <v>97367</v>
      </c>
      <c r="O419" s="1">
        <f>VLOOKUP($B419,'1か月一覧'!$A:$AH,'2か月一覧'!O$1,FALSE)+VLOOKUP($C419,'1か月一覧'!$A:$AH,'2か月一覧'!O$1,FALSE)</f>
        <v>84846</v>
      </c>
      <c r="P419" s="1">
        <f>VLOOKUP($B419,'1か月一覧'!$A:$AH,'2か月一覧'!P$1,FALSE)+VLOOKUP($C419,'1か月一覧'!$A:$AH,'2か月一覧'!P$1,FALSE)</f>
        <v>84846</v>
      </c>
      <c r="Q419" s="1">
        <f>VLOOKUP($B419,'1か月一覧'!$A:$AH,'2か月一覧'!Q$1,FALSE)+VLOOKUP($C419,'1か月一覧'!$A:$AH,'2か月一覧'!Q$1,FALSE)</f>
        <v>84846</v>
      </c>
      <c r="R419" s="1">
        <f>VLOOKUP($B419,'1か月一覧'!$A:$AH,'2か月一覧'!R$1,FALSE)+VLOOKUP($C419,'1か月一覧'!$A:$AH,'2か月一覧'!R$1,FALSE)</f>
        <v>88390</v>
      </c>
      <c r="S419" s="1">
        <f>VLOOKUP($B419,'1か月一覧'!$A:$AH,'2か月一覧'!S$1,FALSE)+VLOOKUP($C419,'1か月一覧'!$A:$AH,'2か月一覧'!S$1,FALSE)</f>
        <v>88550</v>
      </c>
      <c r="T419" s="1">
        <f>VLOOKUP($B419,'1か月一覧'!$A:$AH,'2か月一覧'!T$1,FALSE)+VLOOKUP($C419,'1か月一覧'!$A:$AH,'2か月一覧'!T$1,FALSE)</f>
        <v>89790</v>
      </c>
      <c r="U419" s="1">
        <f>VLOOKUP($B419,'1か月一覧'!$A:$AH,'2か月一覧'!U$1,FALSE)+VLOOKUP($C419,'1か月一覧'!$A:$AH,'2か月一覧'!U$1,FALSE)</f>
        <v>90730</v>
      </c>
      <c r="V419" s="1">
        <f>VLOOKUP($B419,'1か月一覧'!$A:$AH,'2か月一覧'!V$1,FALSE)+VLOOKUP($C419,'1か月一覧'!$A:$AH,'2か月一覧'!V$1,FALSE)</f>
        <v>117690</v>
      </c>
      <c r="W419" s="1">
        <f>VLOOKUP($B419,'1か月一覧'!$A:$AH,'2か月一覧'!W$1,FALSE)+VLOOKUP($C419,'1か月一覧'!$A:$AH,'2か月一覧'!W$1,FALSE)</f>
        <v>119690</v>
      </c>
      <c r="X419" s="1">
        <f>VLOOKUP($B419,'1か月一覧'!$A:$AH,'2か月一覧'!X$1,FALSE)+VLOOKUP($C419,'1か月一覧'!$A:$AH,'2か月一覧'!X$1,FALSE)</f>
        <v>268690</v>
      </c>
      <c r="Y419" s="1">
        <f>VLOOKUP($B419,'1か月一覧'!$A:$AH,'2か月一覧'!Y$1,FALSE)+VLOOKUP($C419,'1か月一覧'!$A:$AH,'2か月一覧'!Y$1,FALSE)</f>
        <v>88516</v>
      </c>
      <c r="Z419" s="1">
        <f>VLOOKUP($B419,'1か月一覧'!$A:$AH,'2か月一覧'!Z$1,FALSE)+VLOOKUP($C419,'1か月一覧'!$A:$AH,'2か月一覧'!Z$1,FALSE)</f>
        <v>8484</v>
      </c>
      <c r="AA419" s="1">
        <f>VLOOKUP($B419,'1か月一覧'!$A:$AH,'2か月一覧'!AA$1,FALSE)+VLOOKUP($C419,'1か月一覧'!$A:$AH,'2か月一覧'!AA$1,FALSE)</f>
        <v>8484</v>
      </c>
      <c r="AB419" s="1">
        <f>VLOOKUP($B419,'1か月一覧'!$A:$AH,'2か月一覧'!AB$1,FALSE)+VLOOKUP($C419,'1か月一覧'!$A:$AH,'2か月一覧'!AB$1,FALSE)</f>
        <v>8484</v>
      </c>
      <c r="AC419" s="1">
        <f>VLOOKUP($B419,'1か月一覧'!$A:$AH,'2か月一覧'!AC$1,FALSE)+VLOOKUP($C419,'1か月一覧'!$A:$AH,'2か月一覧'!AC$1,FALSE)</f>
        <v>8838</v>
      </c>
      <c r="AD419" s="1">
        <f>VLOOKUP($B419,'1か月一覧'!$A:$AH,'2か月一覧'!AD$1,FALSE)+VLOOKUP($C419,'1か月一覧'!$A:$AH,'2か月一覧'!AD$1,FALSE)</f>
        <v>8854</v>
      </c>
      <c r="AE419" s="1">
        <f>VLOOKUP($B419,'1か月一覧'!$A:$AH,'2か月一覧'!AE$1,FALSE)+VLOOKUP($C419,'1か月一覧'!$A:$AH,'2か月一覧'!AE$1,FALSE)</f>
        <v>8978</v>
      </c>
      <c r="AF419" s="1">
        <f>VLOOKUP($B419,'1か月一覧'!$A:$AH,'2か月一覧'!AF$1,FALSE)+VLOOKUP($C419,'1か月一覧'!$A:$AH,'2か月一覧'!AF$1,FALSE)</f>
        <v>9072</v>
      </c>
      <c r="AG419" s="1">
        <f>VLOOKUP($B419,'1か月一覧'!$A:$AH,'2か月一覧'!AG$1,FALSE)+VLOOKUP($C419,'1か月一覧'!$A:$AH,'2か月一覧'!AG$1,FALSE)</f>
        <v>11768</v>
      </c>
      <c r="AH419" s="1">
        <f>VLOOKUP($B419,'1か月一覧'!$A:$AH,'2か月一覧'!AH$1,FALSE)+VLOOKUP($C419,'1か月一覧'!$A:$AH,'2か月一覧'!AH$1,FALSE)</f>
        <v>11968</v>
      </c>
      <c r="AI419" s="1">
        <f>VLOOKUP($B419,'1か月一覧'!$A:$AH,'2か月一覧'!AI$1,FALSE)+VLOOKUP($C419,'1か月一覧'!$A:$AH,'2か月一覧'!AI$1,FALSE)</f>
        <v>26868</v>
      </c>
      <c r="AJ419" s="1">
        <f>VLOOKUP($B419,'1か月一覧'!$A:$AH,'2か月一覧'!AJ$1,FALSE)+VLOOKUP($C419,'1か月一覧'!$A:$AH,'2か月一覧'!AJ$1,FALSE)</f>
        <v>8851</v>
      </c>
    </row>
    <row r="420" spans="1:36">
      <c r="A420" s="1">
        <v>416</v>
      </c>
      <c r="B420" s="1">
        <f t="shared" si="15"/>
        <v>208</v>
      </c>
      <c r="C420" s="1">
        <f t="shared" si="16"/>
        <v>208</v>
      </c>
      <c r="D420" s="1">
        <f>VLOOKUP($B420,'1か月一覧'!$A:$AH,'2か月一覧'!D$1,FALSE)+VLOOKUP($C420,'1か月一覧'!$A:$AH,'2か月一覧'!D$1,FALSE)</f>
        <v>93568</v>
      </c>
      <c r="E420" s="1">
        <f>VLOOKUP($B420,'1か月一覧'!$A:$AH,'2か月一覧'!E$1,FALSE)+VLOOKUP($C420,'1か月一覧'!$A:$AH,'2か月一覧'!E$1,FALSE)</f>
        <v>93568</v>
      </c>
      <c r="F420" s="1">
        <f>VLOOKUP($B420,'1か月一覧'!$A:$AH,'2か月一覧'!F$1,FALSE)+VLOOKUP($C420,'1か月一覧'!$A:$AH,'2か月一覧'!F$1,FALSE)</f>
        <v>93568</v>
      </c>
      <c r="G420" s="1">
        <f>VLOOKUP($B420,'1か月一覧'!$A:$AH,'2か月一覧'!G$1,FALSE)+VLOOKUP($C420,'1か月一覧'!$A:$AH,'2か月一覧'!G$1,FALSE)</f>
        <v>97466</v>
      </c>
      <c r="H420" s="1">
        <f>VLOOKUP($B420,'1か月一覧'!$A:$AH,'2か月一覧'!H$1,FALSE)+VLOOKUP($C420,'1か月一覧'!$A:$AH,'2か月一覧'!H$1,FALSE)</f>
        <v>97642</v>
      </c>
      <c r="I420" s="1">
        <f>VLOOKUP($B420,'1か月一覧'!$A:$AH,'2か月一覧'!I$1,FALSE)+VLOOKUP($C420,'1か月一覧'!$A:$AH,'2か月一覧'!I$1,FALSE)</f>
        <v>99006</v>
      </c>
      <c r="J420" s="1">
        <f>VLOOKUP($B420,'1か月一覧'!$A:$AH,'2か月一覧'!J$1,FALSE)+VLOOKUP($C420,'1か月一覧'!$A:$AH,'2か月一覧'!J$1,FALSE)</f>
        <v>100040</v>
      </c>
      <c r="K420" s="1">
        <f>VLOOKUP($B420,'1か月一覧'!$A:$AH,'2か月一覧'!K$1,FALSE)+VLOOKUP($C420,'1か月一覧'!$A:$AH,'2か月一覧'!K$1,FALSE)</f>
        <v>129696</v>
      </c>
      <c r="L420" s="1">
        <f>VLOOKUP($B420,'1か月一覧'!$A:$AH,'2か月一覧'!L$1,FALSE)+VLOOKUP($C420,'1か月一覧'!$A:$AH,'2か月一覧'!L$1,FALSE)</f>
        <v>131896</v>
      </c>
      <c r="M420" s="1">
        <f>VLOOKUP($B420,'1か月一覧'!$A:$AH,'2か月一覧'!M$1,FALSE)+VLOOKUP($C420,'1か月一覧'!$A:$AH,'2か月一覧'!M$1,FALSE)</f>
        <v>295796</v>
      </c>
      <c r="N420" s="1">
        <f>VLOOKUP($B420,'1か月一覧'!$A:$AH,'2か月一覧'!N$1,FALSE)+VLOOKUP($C420,'1か月一覧'!$A:$AH,'2か月一覧'!N$1,FALSE)</f>
        <v>97644</v>
      </c>
      <c r="O420" s="1">
        <f>VLOOKUP($B420,'1か月一覧'!$A:$AH,'2か月一覧'!O$1,FALSE)+VLOOKUP($C420,'1か月一覧'!$A:$AH,'2か月一覧'!O$1,FALSE)</f>
        <v>85062</v>
      </c>
      <c r="P420" s="1">
        <f>VLOOKUP($B420,'1か月一覧'!$A:$AH,'2か月一覧'!P$1,FALSE)+VLOOKUP($C420,'1か月一覧'!$A:$AH,'2か月一覧'!P$1,FALSE)</f>
        <v>85062</v>
      </c>
      <c r="Q420" s="1">
        <f>VLOOKUP($B420,'1か月一覧'!$A:$AH,'2か月一覧'!Q$1,FALSE)+VLOOKUP($C420,'1か月一覧'!$A:$AH,'2か月一覧'!Q$1,FALSE)</f>
        <v>85062</v>
      </c>
      <c r="R420" s="1">
        <f>VLOOKUP($B420,'1か月一覧'!$A:$AH,'2か月一覧'!R$1,FALSE)+VLOOKUP($C420,'1か月一覧'!$A:$AH,'2か月一覧'!R$1,FALSE)</f>
        <v>88606</v>
      </c>
      <c r="S420" s="1">
        <f>VLOOKUP($B420,'1か月一覧'!$A:$AH,'2か月一覧'!S$1,FALSE)+VLOOKUP($C420,'1か月一覧'!$A:$AH,'2か月一覧'!S$1,FALSE)</f>
        <v>88766</v>
      </c>
      <c r="T420" s="1">
        <f>VLOOKUP($B420,'1か月一覧'!$A:$AH,'2か月一覧'!T$1,FALSE)+VLOOKUP($C420,'1か月一覧'!$A:$AH,'2か月一覧'!T$1,FALSE)</f>
        <v>90006</v>
      </c>
      <c r="U420" s="1">
        <f>VLOOKUP($B420,'1か月一覧'!$A:$AH,'2か月一覧'!U$1,FALSE)+VLOOKUP($C420,'1か月一覧'!$A:$AH,'2か月一覧'!U$1,FALSE)</f>
        <v>90946</v>
      </c>
      <c r="V420" s="1">
        <f>VLOOKUP($B420,'1か月一覧'!$A:$AH,'2か月一覧'!V$1,FALSE)+VLOOKUP($C420,'1か月一覧'!$A:$AH,'2か月一覧'!V$1,FALSE)</f>
        <v>117906</v>
      </c>
      <c r="W420" s="1">
        <f>VLOOKUP($B420,'1か月一覧'!$A:$AH,'2か月一覧'!W$1,FALSE)+VLOOKUP($C420,'1か月一覧'!$A:$AH,'2か月一覧'!W$1,FALSE)</f>
        <v>119906</v>
      </c>
      <c r="X420" s="1">
        <f>VLOOKUP($B420,'1か月一覧'!$A:$AH,'2か月一覧'!X$1,FALSE)+VLOOKUP($C420,'1か月一覧'!$A:$AH,'2か月一覧'!X$1,FALSE)</f>
        <v>268906</v>
      </c>
      <c r="Y420" s="1">
        <f>VLOOKUP($B420,'1か月一覧'!$A:$AH,'2か月一覧'!Y$1,FALSE)+VLOOKUP($C420,'1か月一覧'!$A:$AH,'2か月一覧'!Y$1,FALSE)</f>
        <v>88768</v>
      </c>
      <c r="Z420" s="1">
        <f>VLOOKUP($B420,'1か月一覧'!$A:$AH,'2か月一覧'!Z$1,FALSE)+VLOOKUP($C420,'1か月一覧'!$A:$AH,'2か月一覧'!Z$1,FALSE)</f>
        <v>8506</v>
      </c>
      <c r="AA420" s="1">
        <f>VLOOKUP($B420,'1か月一覧'!$A:$AH,'2か月一覧'!AA$1,FALSE)+VLOOKUP($C420,'1か月一覧'!$A:$AH,'2か月一覧'!AA$1,FALSE)</f>
        <v>8506</v>
      </c>
      <c r="AB420" s="1">
        <f>VLOOKUP($B420,'1か月一覧'!$A:$AH,'2か月一覧'!AB$1,FALSE)+VLOOKUP($C420,'1か月一覧'!$A:$AH,'2か月一覧'!AB$1,FALSE)</f>
        <v>8506</v>
      </c>
      <c r="AC420" s="1">
        <f>VLOOKUP($B420,'1か月一覧'!$A:$AH,'2か月一覧'!AC$1,FALSE)+VLOOKUP($C420,'1か月一覧'!$A:$AH,'2か月一覧'!AC$1,FALSE)</f>
        <v>8860</v>
      </c>
      <c r="AD420" s="1">
        <f>VLOOKUP($B420,'1か月一覧'!$A:$AH,'2か月一覧'!AD$1,FALSE)+VLOOKUP($C420,'1か月一覧'!$A:$AH,'2か月一覧'!AD$1,FALSE)</f>
        <v>8876</v>
      </c>
      <c r="AE420" s="1">
        <f>VLOOKUP($B420,'1か月一覧'!$A:$AH,'2か月一覧'!AE$1,FALSE)+VLOOKUP($C420,'1か月一覧'!$A:$AH,'2か月一覧'!AE$1,FALSE)</f>
        <v>9000</v>
      </c>
      <c r="AF420" s="1">
        <f>VLOOKUP($B420,'1か月一覧'!$A:$AH,'2か月一覧'!AF$1,FALSE)+VLOOKUP($C420,'1か月一覧'!$A:$AH,'2か月一覧'!AF$1,FALSE)</f>
        <v>9094</v>
      </c>
      <c r="AG420" s="1">
        <f>VLOOKUP($B420,'1か月一覧'!$A:$AH,'2か月一覧'!AG$1,FALSE)+VLOOKUP($C420,'1か月一覧'!$A:$AH,'2か月一覧'!AG$1,FALSE)</f>
        <v>11790</v>
      </c>
      <c r="AH420" s="1">
        <f>VLOOKUP($B420,'1か月一覧'!$A:$AH,'2か月一覧'!AH$1,FALSE)+VLOOKUP($C420,'1か月一覧'!$A:$AH,'2か月一覧'!AH$1,FALSE)</f>
        <v>11990</v>
      </c>
      <c r="AI420" s="1">
        <f>VLOOKUP($B420,'1か月一覧'!$A:$AH,'2か月一覧'!AI$1,FALSE)+VLOOKUP($C420,'1か月一覧'!$A:$AH,'2か月一覧'!AI$1,FALSE)</f>
        <v>26890</v>
      </c>
      <c r="AJ420" s="1">
        <f>VLOOKUP($B420,'1か月一覧'!$A:$AH,'2か月一覧'!AJ$1,FALSE)+VLOOKUP($C420,'1か月一覧'!$A:$AH,'2か月一覧'!AJ$1,FALSE)</f>
        <v>8876</v>
      </c>
    </row>
    <row r="421" spans="1:36">
      <c r="A421" s="1">
        <v>417</v>
      </c>
      <c r="B421" s="1">
        <f t="shared" si="15"/>
        <v>209</v>
      </c>
      <c r="C421" s="1">
        <f t="shared" si="16"/>
        <v>208</v>
      </c>
      <c r="D421" s="1">
        <f>VLOOKUP($B421,'1か月一覧'!$A:$AH,'2か月一覧'!D$1,FALSE)+VLOOKUP($C421,'1か月一覧'!$A:$AH,'2か月一覧'!D$1,FALSE)</f>
        <v>93805</v>
      </c>
      <c r="E421" s="1">
        <f>VLOOKUP($B421,'1か月一覧'!$A:$AH,'2か月一覧'!E$1,FALSE)+VLOOKUP($C421,'1か月一覧'!$A:$AH,'2か月一覧'!E$1,FALSE)</f>
        <v>93805</v>
      </c>
      <c r="F421" s="1">
        <f>VLOOKUP($B421,'1か月一覧'!$A:$AH,'2か月一覧'!F$1,FALSE)+VLOOKUP($C421,'1か月一覧'!$A:$AH,'2か月一覧'!F$1,FALSE)</f>
        <v>93805</v>
      </c>
      <c r="G421" s="1">
        <f>VLOOKUP($B421,'1か月一覧'!$A:$AH,'2か月一覧'!G$1,FALSE)+VLOOKUP($C421,'1か月一覧'!$A:$AH,'2か月一覧'!G$1,FALSE)</f>
        <v>97703</v>
      </c>
      <c r="H421" s="1">
        <f>VLOOKUP($B421,'1か月一覧'!$A:$AH,'2か月一覧'!H$1,FALSE)+VLOOKUP($C421,'1か月一覧'!$A:$AH,'2か月一覧'!H$1,FALSE)</f>
        <v>97879</v>
      </c>
      <c r="I421" s="1">
        <f>VLOOKUP($B421,'1か月一覧'!$A:$AH,'2か月一覧'!I$1,FALSE)+VLOOKUP($C421,'1か月一覧'!$A:$AH,'2か月一覧'!I$1,FALSE)</f>
        <v>99243</v>
      </c>
      <c r="J421" s="1">
        <f>VLOOKUP($B421,'1か月一覧'!$A:$AH,'2か月一覧'!J$1,FALSE)+VLOOKUP($C421,'1か月一覧'!$A:$AH,'2か月一覧'!J$1,FALSE)</f>
        <v>100277</v>
      </c>
      <c r="K421" s="1">
        <f>VLOOKUP($B421,'1か月一覧'!$A:$AH,'2か月一覧'!K$1,FALSE)+VLOOKUP($C421,'1か月一覧'!$A:$AH,'2か月一覧'!K$1,FALSE)</f>
        <v>129933</v>
      </c>
      <c r="L421" s="1">
        <f>VLOOKUP($B421,'1か月一覧'!$A:$AH,'2か月一覧'!L$1,FALSE)+VLOOKUP($C421,'1か月一覧'!$A:$AH,'2か月一覧'!L$1,FALSE)</f>
        <v>132133</v>
      </c>
      <c r="M421" s="1">
        <f>VLOOKUP($B421,'1か月一覧'!$A:$AH,'2か月一覧'!M$1,FALSE)+VLOOKUP($C421,'1か月一覧'!$A:$AH,'2か月一覧'!M$1,FALSE)</f>
        <v>296033</v>
      </c>
      <c r="N421" s="1">
        <f>VLOOKUP($B421,'1か月一覧'!$A:$AH,'2か月一覧'!N$1,FALSE)+VLOOKUP($C421,'1か月一覧'!$A:$AH,'2か月一覧'!N$1,FALSE)</f>
        <v>97921</v>
      </c>
      <c r="O421" s="1">
        <f>VLOOKUP($B421,'1か月一覧'!$A:$AH,'2か月一覧'!O$1,FALSE)+VLOOKUP($C421,'1か月一覧'!$A:$AH,'2か月一覧'!O$1,FALSE)</f>
        <v>85278</v>
      </c>
      <c r="P421" s="1">
        <f>VLOOKUP($B421,'1か月一覧'!$A:$AH,'2か月一覧'!P$1,FALSE)+VLOOKUP($C421,'1か月一覧'!$A:$AH,'2か月一覧'!P$1,FALSE)</f>
        <v>85278</v>
      </c>
      <c r="Q421" s="1">
        <f>VLOOKUP($B421,'1か月一覧'!$A:$AH,'2か月一覧'!Q$1,FALSE)+VLOOKUP($C421,'1か月一覧'!$A:$AH,'2か月一覧'!Q$1,FALSE)</f>
        <v>85278</v>
      </c>
      <c r="R421" s="1">
        <f>VLOOKUP($B421,'1か月一覧'!$A:$AH,'2か月一覧'!R$1,FALSE)+VLOOKUP($C421,'1か月一覧'!$A:$AH,'2か月一覧'!R$1,FALSE)</f>
        <v>88822</v>
      </c>
      <c r="S421" s="1">
        <f>VLOOKUP($B421,'1か月一覧'!$A:$AH,'2か月一覧'!S$1,FALSE)+VLOOKUP($C421,'1か月一覧'!$A:$AH,'2か月一覧'!S$1,FALSE)</f>
        <v>88982</v>
      </c>
      <c r="T421" s="1">
        <f>VLOOKUP($B421,'1か月一覧'!$A:$AH,'2か月一覧'!T$1,FALSE)+VLOOKUP($C421,'1か月一覧'!$A:$AH,'2か月一覧'!T$1,FALSE)</f>
        <v>90222</v>
      </c>
      <c r="U421" s="1">
        <f>VLOOKUP($B421,'1か月一覧'!$A:$AH,'2か月一覧'!U$1,FALSE)+VLOOKUP($C421,'1か月一覧'!$A:$AH,'2か月一覧'!U$1,FALSE)</f>
        <v>91162</v>
      </c>
      <c r="V421" s="1">
        <f>VLOOKUP($B421,'1か月一覧'!$A:$AH,'2か月一覧'!V$1,FALSE)+VLOOKUP($C421,'1か月一覧'!$A:$AH,'2か月一覧'!V$1,FALSE)</f>
        <v>118122</v>
      </c>
      <c r="W421" s="1">
        <f>VLOOKUP($B421,'1か月一覧'!$A:$AH,'2か月一覧'!W$1,FALSE)+VLOOKUP($C421,'1か月一覧'!$A:$AH,'2か月一覧'!W$1,FALSE)</f>
        <v>120122</v>
      </c>
      <c r="X421" s="1">
        <f>VLOOKUP($B421,'1か月一覧'!$A:$AH,'2か月一覧'!X$1,FALSE)+VLOOKUP($C421,'1か月一覧'!$A:$AH,'2か月一覧'!X$1,FALSE)</f>
        <v>269122</v>
      </c>
      <c r="Y421" s="1">
        <f>VLOOKUP($B421,'1か月一覧'!$A:$AH,'2か月一覧'!Y$1,FALSE)+VLOOKUP($C421,'1か月一覧'!$A:$AH,'2か月一覧'!Y$1,FALSE)</f>
        <v>89020</v>
      </c>
      <c r="Z421" s="1">
        <f>VLOOKUP($B421,'1か月一覧'!$A:$AH,'2か月一覧'!Z$1,FALSE)+VLOOKUP($C421,'1か月一覧'!$A:$AH,'2か月一覧'!Z$1,FALSE)</f>
        <v>8527</v>
      </c>
      <c r="AA421" s="1">
        <f>VLOOKUP($B421,'1か月一覧'!$A:$AH,'2か月一覧'!AA$1,FALSE)+VLOOKUP($C421,'1か月一覧'!$A:$AH,'2か月一覧'!AA$1,FALSE)</f>
        <v>8527</v>
      </c>
      <c r="AB421" s="1">
        <f>VLOOKUP($B421,'1か月一覧'!$A:$AH,'2か月一覧'!AB$1,FALSE)+VLOOKUP($C421,'1か月一覧'!$A:$AH,'2か月一覧'!AB$1,FALSE)</f>
        <v>8527</v>
      </c>
      <c r="AC421" s="1">
        <f>VLOOKUP($B421,'1か月一覧'!$A:$AH,'2か月一覧'!AC$1,FALSE)+VLOOKUP($C421,'1か月一覧'!$A:$AH,'2か月一覧'!AC$1,FALSE)</f>
        <v>8881</v>
      </c>
      <c r="AD421" s="1">
        <f>VLOOKUP($B421,'1か月一覧'!$A:$AH,'2か月一覧'!AD$1,FALSE)+VLOOKUP($C421,'1か月一覧'!$A:$AH,'2か月一覧'!AD$1,FALSE)</f>
        <v>8897</v>
      </c>
      <c r="AE421" s="1">
        <f>VLOOKUP($B421,'1か月一覧'!$A:$AH,'2か月一覧'!AE$1,FALSE)+VLOOKUP($C421,'1か月一覧'!$A:$AH,'2か月一覧'!AE$1,FALSE)</f>
        <v>9021</v>
      </c>
      <c r="AF421" s="1">
        <f>VLOOKUP($B421,'1か月一覧'!$A:$AH,'2か月一覧'!AF$1,FALSE)+VLOOKUP($C421,'1か月一覧'!$A:$AH,'2か月一覧'!AF$1,FALSE)</f>
        <v>9115</v>
      </c>
      <c r="AG421" s="1">
        <f>VLOOKUP($B421,'1か月一覧'!$A:$AH,'2か月一覧'!AG$1,FALSE)+VLOOKUP($C421,'1か月一覧'!$A:$AH,'2か月一覧'!AG$1,FALSE)</f>
        <v>11811</v>
      </c>
      <c r="AH421" s="1">
        <f>VLOOKUP($B421,'1か月一覧'!$A:$AH,'2か月一覧'!AH$1,FALSE)+VLOOKUP($C421,'1か月一覧'!$A:$AH,'2か月一覧'!AH$1,FALSE)</f>
        <v>12011</v>
      </c>
      <c r="AI421" s="1">
        <f>VLOOKUP($B421,'1か月一覧'!$A:$AH,'2か月一覧'!AI$1,FALSE)+VLOOKUP($C421,'1か月一覧'!$A:$AH,'2か月一覧'!AI$1,FALSE)</f>
        <v>26911</v>
      </c>
      <c r="AJ421" s="1">
        <f>VLOOKUP($B421,'1か月一覧'!$A:$AH,'2か月一覧'!AJ$1,FALSE)+VLOOKUP($C421,'1か月一覧'!$A:$AH,'2か月一覧'!AJ$1,FALSE)</f>
        <v>8901</v>
      </c>
    </row>
    <row r="422" spans="1:36">
      <c r="A422" s="1">
        <v>418</v>
      </c>
      <c r="B422" s="1">
        <f t="shared" si="15"/>
        <v>209</v>
      </c>
      <c r="C422" s="1">
        <f t="shared" si="16"/>
        <v>209</v>
      </c>
      <c r="D422" s="1">
        <f>VLOOKUP($B422,'1か月一覧'!$A:$AH,'2か月一覧'!D$1,FALSE)+VLOOKUP($C422,'1か月一覧'!$A:$AH,'2か月一覧'!D$1,FALSE)</f>
        <v>94042</v>
      </c>
      <c r="E422" s="1">
        <f>VLOOKUP($B422,'1か月一覧'!$A:$AH,'2か月一覧'!E$1,FALSE)+VLOOKUP($C422,'1か月一覧'!$A:$AH,'2か月一覧'!E$1,FALSE)</f>
        <v>94042</v>
      </c>
      <c r="F422" s="1">
        <f>VLOOKUP($B422,'1か月一覧'!$A:$AH,'2か月一覧'!F$1,FALSE)+VLOOKUP($C422,'1か月一覧'!$A:$AH,'2か月一覧'!F$1,FALSE)</f>
        <v>94042</v>
      </c>
      <c r="G422" s="1">
        <f>VLOOKUP($B422,'1か月一覧'!$A:$AH,'2か月一覧'!G$1,FALSE)+VLOOKUP($C422,'1か月一覧'!$A:$AH,'2か月一覧'!G$1,FALSE)</f>
        <v>97940</v>
      </c>
      <c r="H422" s="1">
        <f>VLOOKUP($B422,'1か月一覧'!$A:$AH,'2か月一覧'!H$1,FALSE)+VLOOKUP($C422,'1か月一覧'!$A:$AH,'2か月一覧'!H$1,FALSE)</f>
        <v>98116</v>
      </c>
      <c r="I422" s="1">
        <f>VLOOKUP($B422,'1か月一覧'!$A:$AH,'2か月一覧'!I$1,FALSE)+VLOOKUP($C422,'1か月一覧'!$A:$AH,'2か月一覧'!I$1,FALSE)</f>
        <v>99480</v>
      </c>
      <c r="J422" s="1">
        <f>VLOOKUP($B422,'1か月一覧'!$A:$AH,'2か月一覧'!J$1,FALSE)+VLOOKUP($C422,'1か月一覧'!$A:$AH,'2か月一覧'!J$1,FALSE)</f>
        <v>100514</v>
      </c>
      <c r="K422" s="1">
        <f>VLOOKUP($B422,'1か月一覧'!$A:$AH,'2か月一覧'!K$1,FALSE)+VLOOKUP($C422,'1か月一覧'!$A:$AH,'2か月一覧'!K$1,FALSE)</f>
        <v>130170</v>
      </c>
      <c r="L422" s="1">
        <f>VLOOKUP($B422,'1か月一覧'!$A:$AH,'2か月一覧'!L$1,FALSE)+VLOOKUP($C422,'1か月一覧'!$A:$AH,'2か月一覧'!L$1,FALSE)</f>
        <v>132370</v>
      </c>
      <c r="M422" s="1">
        <f>VLOOKUP($B422,'1か月一覧'!$A:$AH,'2か月一覧'!M$1,FALSE)+VLOOKUP($C422,'1か月一覧'!$A:$AH,'2か月一覧'!M$1,FALSE)</f>
        <v>296270</v>
      </c>
      <c r="N422" s="1">
        <f>VLOOKUP($B422,'1か月一覧'!$A:$AH,'2か月一覧'!N$1,FALSE)+VLOOKUP($C422,'1か月一覧'!$A:$AH,'2か月一覧'!N$1,FALSE)</f>
        <v>98198</v>
      </c>
      <c r="O422" s="1">
        <f>VLOOKUP($B422,'1か月一覧'!$A:$AH,'2か月一覧'!O$1,FALSE)+VLOOKUP($C422,'1か月一覧'!$A:$AH,'2か月一覧'!O$1,FALSE)</f>
        <v>85494</v>
      </c>
      <c r="P422" s="1">
        <f>VLOOKUP($B422,'1か月一覧'!$A:$AH,'2か月一覧'!P$1,FALSE)+VLOOKUP($C422,'1か月一覧'!$A:$AH,'2か月一覧'!P$1,FALSE)</f>
        <v>85494</v>
      </c>
      <c r="Q422" s="1">
        <f>VLOOKUP($B422,'1か月一覧'!$A:$AH,'2か月一覧'!Q$1,FALSE)+VLOOKUP($C422,'1か月一覧'!$A:$AH,'2か月一覧'!Q$1,FALSE)</f>
        <v>85494</v>
      </c>
      <c r="R422" s="1">
        <f>VLOOKUP($B422,'1か月一覧'!$A:$AH,'2か月一覧'!R$1,FALSE)+VLOOKUP($C422,'1か月一覧'!$A:$AH,'2か月一覧'!R$1,FALSE)</f>
        <v>89038</v>
      </c>
      <c r="S422" s="1">
        <f>VLOOKUP($B422,'1か月一覧'!$A:$AH,'2か月一覧'!S$1,FALSE)+VLOOKUP($C422,'1か月一覧'!$A:$AH,'2か月一覧'!S$1,FALSE)</f>
        <v>89198</v>
      </c>
      <c r="T422" s="1">
        <f>VLOOKUP($B422,'1か月一覧'!$A:$AH,'2か月一覧'!T$1,FALSE)+VLOOKUP($C422,'1か月一覧'!$A:$AH,'2か月一覧'!T$1,FALSE)</f>
        <v>90438</v>
      </c>
      <c r="U422" s="1">
        <f>VLOOKUP($B422,'1か月一覧'!$A:$AH,'2か月一覧'!U$1,FALSE)+VLOOKUP($C422,'1か月一覧'!$A:$AH,'2か月一覧'!U$1,FALSE)</f>
        <v>91378</v>
      </c>
      <c r="V422" s="1">
        <f>VLOOKUP($B422,'1か月一覧'!$A:$AH,'2か月一覧'!V$1,FALSE)+VLOOKUP($C422,'1か月一覧'!$A:$AH,'2か月一覧'!V$1,FALSE)</f>
        <v>118338</v>
      </c>
      <c r="W422" s="1">
        <f>VLOOKUP($B422,'1か月一覧'!$A:$AH,'2か月一覧'!W$1,FALSE)+VLOOKUP($C422,'1か月一覧'!$A:$AH,'2か月一覧'!W$1,FALSE)</f>
        <v>120338</v>
      </c>
      <c r="X422" s="1">
        <f>VLOOKUP($B422,'1か月一覧'!$A:$AH,'2か月一覧'!X$1,FALSE)+VLOOKUP($C422,'1か月一覧'!$A:$AH,'2か月一覧'!X$1,FALSE)</f>
        <v>269338</v>
      </c>
      <c r="Y422" s="1">
        <f>VLOOKUP($B422,'1か月一覧'!$A:$AH,'2か月一覧'!Y$1,FALSE)+VLOOKUP($C422,'1か月一覧'!$A:$AH,'2か月一覧'!Y$1,FALSE)</f>
        <v>89272</v>
      </c>
      <c r="Z422" s="1">
        <f>VLOOKUP($B422,'1か月一覧'!$A:$AH,'2か月一覧'!Z$1,FALSE)+VLOOKUP($C422,'1か月一覧'!$A:$AH,'2か月一覧'!Z$1,FALSE)</f>
        <v>8548</v>
      </c>
      <c r="AA422" s="1">
        <f>VLOOKUP($B422,'1か月一覧'!$A:$AH,'2か月一覧'!AA$1,FALSE)+VLOOKUP($C422,'1か月一覧'!$A:$AH,'2か月一覧'!AA$1,FALSE)</f>
        <v>8548</v>
      </c>
      <c r="AB422" s="1">
        <f>VLOOKUP($B422,'1か月一覧'!$A:$AH,'2か月一覧'!AB$1,FALSE)+VLOOKUP($C422,'1か月一覧'!$A:$AH,'2か月一覧'!AB$1,FALSE)</f>
        <v>8548</v>
      </c>
      <c r="AC422" s="1">
        <f>VLOOKUP($B422,'1か月一覧'!$A:$AH,'2か月一覧'!AC$1,FALSE)+VLOOKUP($C422,'1か月一覧'!$A:$AH,'2か月一覧'!AC$1,FALSE)</f>
        <v>8902</v>
      </c>
      <c r="AD422" s="1">
        <f>VLOOKUP($B422,'1か月一覧'!$A:$AH,'2か月一覧'!AD$1,FALSE)+VLOOKUP($C422,'1か月一覧'!$A:$AH,'2か月一覧'!AD$1,FALSE)</f>
        <v>8918</v>
      </c>
      <c r="AE422" s="1">
        <f>VLOOKUP($B422,'1か月一覧'!$A:$AH,'2か月一覧'!AE$1,FALSE)+VLOOKUP($C422,'1か月一覧'!$A:$AH,'2か月一覧'!AE$1,FALSE)</f>
        <v>9042</v>
      </c>
      <c r="AF422" s="1">
        <f>VLOOKUP($B422,'1か月一覧'!$A:$AH,'2か月一覧'!AF$1,FALSE)+VLOOKUP($C422,'1か月一覧'!$A:$AH,'2か月一覧'!AF$1,FALSE)</f>
        <v>9136</v>
      </c>
      <c r="AG422" s="1">
        <f>VLOOKUP($B422,'1か月一覧'!$A:$AH,'2か月一覧'!AG$1,FALSE)+VLOOKUP($C422,'1か月一覧'!$A:$AH,'2か月一覧'!AG$1,FALSE)</f>
        <v>11832</v>
      </c>
      <c r="AH422" s="1">
        <f>VLOOKUP($B422,'1か月一覧'!$A:$AH,'2か月一覧'!AH$1,FALSE)+VLOOKUP($C422,'1か月一覧'!$A:$AH,'2か月一覧'!AH$1,FALSE)</f>
        <v>12032</v>
      </c>
      <c r="AI422" s="1">
        <f>VLOOKUP($B422,'1か月一覧'!$A:$AH,'2か月一覧'!AI$1,FALSE)+VLOOKUP($C422,'1か月一覧'!$A:$AH,'2か月一覧'!AI$1,FALSE)</f>
        <v>26932</v>
      </c>
      <c r="AJ422" s="1">
        <f>VLOOKUP($B422,'1か月一覧'!$A:$AH,'2か月一覧'!AJ$1,FALSE)+VLOOKUP($C422,'1か月一覧'!$A:$AH,'2か月一覧'!AJ$1,FALSE)</f>
        <v>8926</v>
      </c>
    </row>
    <row r="423" spans="1:36">
      <c r="A423" s="1">
        <v>419</v>
      </c>
      <c r="B423" s="1">
        <f t="shared" si="15"/>
        <v>210</v>
      </c>
      <c r="C423" s="1">
        <f t="shared" si="16"/>
        <v>209</v>
      </c>
      <c r="D423" s="1">
        <f>VLOOKUP($B423,'1か月一覧'!$A:$AH,'2か月一覧'!D$1,FALSE)+VLOOKUP($C423,'1か月一覧'!$A:$AH,'2か月一覧'!D$1,FALSE)</f>
        <v>94280</v>
      </c>
      <c r="E423" s="1">
        <f>VLOOKUP($B423,'1か月一覧'!$A:$AH,'2か月一覧'!E$1,FALSE)+VLOOKUP($C423,'1か月一覧'!$A:$AH,'2か月一覧'!E$1,FALSE)</f>
        <v>94280</v>
      </c>
      <c r="F423" s="1">
        <f>VLOOKUP($B423,'1か月一覧'!$A:$AH,'2か月一覧'!F$1,FALSE)+VLOOKUP($C423,'1か月一覧'!$A:$AH,'2か月一覧'!F$1,FALSE)</f>
        <v>94280</v>
      </c>
      <c r="G423" s="1">
        <f>VLOOKUP($B423,'1か月一覧'!$A:$AH,'2か月一覧'!G$1,FALSE)+VLOOKUP($C423,'1か月一覧'!$A:$AH,'2か月一覧'!G$1,FALSE)</f>
        <v>98178</v>
      </c>
      <c r="H423" s="1">
        <f>VLOOKUP($B423,'1か月一覧'!$A:$AH,'2か月一覧'!H$1,FALSE)+VLOOKUP($C423,'1か月一覧'!$A:$AH,'2か月一覧'!H$1,FALSE)</f>
        <v>98354</v>
      </c>
      <c r="I423" s="1">
        <f>VLOOKUP($B423,'1か月一覧'!$A:$AH,'2か月一覧'!I$1,FALSE)+VLOOKUP($C423,'1か月一覧'!$A:$AH,'2か月一覧'!I$1,FALSE)</f>
        <v>99718</v>
      </c>
      <c r="J423" s="1">
        <f>VLOOKUP($B423,'1か月一覧'!$A:$AH,'2か月一覧'!J$1,FALSE)+VLOOKUP($C423,'1か月一覧'!$A:$AH,'2か月一覧'!J$1,FALSE)</f>
        <v>100752</v>
      </c>
      <c r="K423" s="1">
        <f>VLOOKUP($B423,'1か月一覧'!$A:$AH,'2か月一覧'!K$1,FALSE)+VLOOKUP($C423,'1か月一覧'!$A:$AH,'2か月一覧'!K$1,FALSE)</f>
        <v>130408</v>
      </c>
      <c r="L423" s="1">
        <f>VLOOKUP($B423,'1か月一覧'!$A:$AH,'2か月一覧'!L$1,FALSE)+VLOOKUP($C423,'1か月一覧'!$A:$AH,'2か月一覧'!L$1,FALSE)</f>
        <v>132608</v>
      </c>
      <c r="M423" s="1">
        <f>VLOOKUP($B423,'1か月一覧'!$A:$AH,'2か月一覧'!M$1,FALSE)+VLOOKUP($C423,'1か月一覧'!$A:$AH,'2か月一覧'!M$1,FALSE)</f>
        <v>296508</v>
      </c>
      <c r="N423" s="1">
        <f>VLOOKUP($B423,'1か月一覧'!$A:$AH,'2か月一覧'!N$1,FALSE)+VLOOKUP($C423,'1か月一覧'!$A:$AH,'2か月一覧'!N$1,FALSE)</f>
        <v>98475</v>
      </c>
      <c r="O423" s="1">
        <f>VLOOKUP($B423,'1か月一覧'!$A:$AH,'2か月一覧'!O$1,FALSE)+VLOOKUP($C423,'1か月一覧'!$A:$AH,'2か月一覧'!O$1,FALSE)</f>
        <v>85710</v>
      </c>
      <c r="P423" s="1">
        <f>VLOOKUP($B423,'1か月一覧'!$A:$AH,'2か月一覧'!P$1,FALSE)+VLOOKUP($C423,'1か月一覧'!$A:$AH,'2か月一覧'!P$1,FALSE)</f>
        <v>85710</v>
      </c>
      <c r="Q423" s="1">
        <f>VLOOKUP($B423,'1か月一覧'!$A:$AH,'2か月一覧'!Q$1,FALSE)+VLOOKUP($C423,'1か月一覧'!$A:$AH,'2か月一覧'!Q$1,FALSE)</f>
        <v>85710</v>
      </c>
      <c r="R423" s="1">
        <f>VLOOKUP($B423,'1か月一覧'!$A:$AH,'2か月一覧'!R$1,FALSE)+VLOOKUP($C423,'1か月一覧'!$A:$AH,'2か月一覧'!R$1,FALSE)</f>
        <v>89254</v>
      </c>
      <c r="S423" s="1">
        <f>VLOOKUP($B423,'1か月一覧'!$A:$AH,'2か月一覧'!S$1,FALSE)+VLOOKUP($C423,'1か月一覧'!$A:$AH,'2か月一覧'!S$1,FALSE)</f>
        <v>89414</v>
      </c>
      <c r="T423" s="1">
        <f>VLOOKUP($B423,'1か月一覧'!$A:$AH,'2か月一覧'!T$1,FALSE)+VLOOKUP($C423,'1か月一覧'!$A:$AH,'2か月一覧'!T$1,FALSE)</f>
        <v>90654</v>
      </c>
      <c r="U423" s="1">
        <f>VLOOKUP($B423,'1か月一覧'!$A:$AH,'2か月一覧'!U$1,FALSE)+VLOOKUP($C423,'1か月一覧'!$A:$AH,'2か月一覧'!U$1,FALSE)</f>
        <v>91594</v>
      </c>
      <c r="V423" s="1">
        <f>VLOOKUP($B423,'1か月一覧'!$A:$AH,'2か月一覧'!V$1,FALSE)+VLOOKUP($C423,'1か月一覧'!$A:$AH,'2か月一覧'!V$1,FALSE)</f>
        <v>118554</v>
      </c>
      <c r="W423" s="1">
        <f>VLOOKUP($B423,'1か月一覧'!$A:$AH,'2か月一覧'!W$1,FALSE)+VLOOKUP($C423,'1か月一覧'!$A:$AH,'2か月一覧'!W$1,FALSE)</f>
        <v>120554</v>
      </c>
      <c r="X423" s="1">
        <f>VLOOKUP($B423,'1か月一覧'!$A:$AH,'2か月一覧'!X$1,FALSE)+VLOOKUP($C423,'1か月一覧'!$A:$AH,'2か月一覧'!X$1,FALSE)</f>
        <v>269554</v>
      </c>
      <c r="Y423" s="1">
        <f>VLOOKUP($B423,'1か月一覧'!$A:$AH,'2か月一覧'!Y$1,FALSE)+VLOOKUP($C423,'1か月一覧'!$A:$AH,'2か月一覧'!Y$1,FALSE)</f>
        <v>89524</v>
      </c>
      <c r="Z423" s="1">
        <f>VLOOKUP($B423,'1か月一覧'!$A:$AH,'2か月一覧'!Z$1,FALSE)+VLOOKUP($C423,'1か月一覧'!$A:$AH,'2か月一覧'!Z$1,FALSE)</f>
        <v>8570</v>
      </c>
      <c r="AA423" s="1">
        <f>VLOOKUP($B423,'1か月一覧'!$A:$AH,'2か月一覧'!AA$1,FALSE)+VLOOKUP($C423,'1か月一覧'!$A:$AH,'2か月一覧'!AA$1,FALSE)</f>
        <v>8570</v>
      </c>
      <c r="AB423" s="1">
        <f>VLOOKUP($B423,'1か月一覧'!$A:$AH,'2か月一覧'!AB$1,FALSE)+VLOOKUP($C423,'1か月一覧'!$A:$AH,'2か月一覧'!AB$1,FALSE)</f>
        <v>8570</v>
      </c>
      <c r="AC423" s="1">
        <f>VLOOKUP($B423,'1か月一覧'!$A:$AH,'2か月一覧'!AC$1,FALSE)+VLOOKUP($C423,'1か月一覧'!$A:$AH,'2か月一覧'!AC$1,FALSE)</f>
        <v>8924</v>
      </c>
      <c r="AD423" s="1">
        <f>VLOOKUP($B423,'1か月一覧'!$A:$AH,'2か月一覧'!AD$1,FALSE)+VLOOKUP($C423,'1か月一覧'!$A:$AH,'2か月一覧'!AD$1,FALSE)</f>
        <v>8940</v>
      </c>
      <c r="AE423" s="1">
        <f>VLOOKUP($B423,'1か月一覧'!$A:$AH,'2か月一覧'!AE$1,FALSE)+VLOOKUP($C423,'1か月一覧'!$A:$AH,'2か月一覧'!AE$1,FALSE)</f>
        <v>9064</v>
      </c>
      <c r="AF423" s="1">
        <f>VLOOKUP($B423,'1か月一覧'!$A:$AH,'2か月一覧'!AF$1,FALSE)+VLOOKUP($C423,'1か月一覧'!$A:$AH,'2か月一覧'!AF$1,FALSE)</f>
        <v>9158</v>
      </c>
      <c r="AG423" s="1">
        <f>VLOOKUP($B423,'1か月一覧'!$A:$AH,'2か月一覧'!AG$1,FALSE)+VLOOKUP($C423,'1か月一覧'!$A:$AH,'2か月一覧'!AG$1,FALSE)</f>
        <v>11854</v>
      </c>
      <c r="AH423" s="1">
        <f>VLOOKUP($B423,'1か月一覧'!$A:$AH,'2か月一覧'!AH$1,FALSE)+VLOOKUP($C423,'1か月一覧'!$A:$AH,'2か月一覧'!AH$1,FALSE)</f>
        <v>12054</v>
      </c>
      <c r="AI423" s="1">
        <f>VLOOKUP($B423,'1か月一覧'!$A:$AH,'2か月一覧'!AI$1,FALSE)+VLOOKUP($C423,'1か月一覧'!$A:$AH,'2か月一覧'!AI$1,FALSE)</f>
        <v>26954</v>
      </c>
      <c r="AJ423" s="1">
        <f>VLOOKUP($B423,'1か月一覧'!$A:$AH,'2か月一覧'!AJ$1,FALSE)+VLOOKUP($C423,'1か月一覧'!$A:$AH,'2か月一覧'!AJ$1,FALSE)</f>
        <v>8951</v>
      </c>
    </row>
    <row r="424" spans="1:36">
      <c r="A424" s="1">
        <v>420</v>
      </c>
      <c r="B424" s="1">
        <f t="shared" si="15"/>
        <v>210</v>
      </c>
      <c r="C424" s="1">
        <f t="shared" si="16"/>
        <v>210</v>
      </c>
      <c r="D424" s="1">
        <f>VLOOKUP($B424,'1か月一覧'!$A:$AH,'2か月一覧'!D$1,FALSE)+VLOOKUP($C424,'1か月一覧'!$A:$AH,'2か月一覧'!D$1,FALSE)</f>
        <v>94518</v>
      </c>
      <c r="E424" s="1">
        <f>VLOOKUP($B424,'1か月一覧'!$A:$AH,'2か月一覧'!E$1,FALSE)+VLOOKUP($C424,'1か月一覧'!$A:$AH,'2か月一覧'!E$1,FALSE)</f>
        <v>94518</v>
      </c>
      <c r="F424" s="1">
        <f>VLOOKUP($B424,'1か月一覧'!$A:$AH,'2か月一覧'!F$1,FALSE)+VLOOKUP($C424,'1か月一覧'!$A:$AH,'2か月一覧'!F$1,FALSE)</f>
        <v>94518</v>
      </c>
      <c r="G424" s="1">
        <f>VLOOKUP($B424,'1か月一覧'!$A:$AH,'2か月一覧'!G$1,FALSE)+VLOOKUP($C424,'1か月一覧'!$A:$AH,'2か月一覧'!G$1,FALSE)</f>
        <v>98416</v>
      </c>
      <c r="H424" s="1">
        <f>VLOOKUP($B424,'1か月一覧'!$A:$AH,'2か月一覧'!H$1,FALSE)+VLOOKUP($C424,'1か月一覧'!$A:$AH,'2か月一覧'!H$1,FALSE)</f>
        <v>98592</v>
      </c>
      <c r="I424" s="1">
        <f>VLOOKUP($B424,'1か月一覧'!$A:$AH,'2か月一覧'!I$1,FALSE)+VLOOKUP($C424,'1か月一覧'!$A:$AH,'2か月一覧'!I$1,FALSE)</f>
        <v>99956</v>
      </c>
      <c r="J424" s="1">
        <f>VLOOKUP($B424,'1か月一覧'!$A:$AH,'2か月一覧'!J$1,FALSE)+VLOOKUP($C424,'1か月一覧'!$A:$AH,'2か月一覧'!J$1,FALSE)</f>
        <v>100990</v>
      </c>
      <c r="K424" s="1">
        <f>VLOOKUP($B424,'1か月一覧'!$A:$AH,'2か月一覧'!K$1,FALSE)+VLOOKUP($C424,'1か月一覧'!$A:$AH,'2か月一覧'!K$1,FALSE)</f>
        <v>130646</v>
      </c>
      <c r="L424" s="1">
        <f>VLOOKUP($B424,'1か月一覧'!$A:$AH,'2か月一覧'!L$1,FALSE)+VLOOKUP($C424,'1か月一覧'!$A:$AH,'2か月一覧'!L$1,FALSE)</f>
        <v>132846</v>
      </c>
      <c r="M424" s="1">
        <f>VLOOKUP($B424,'1か月一覧'!$A:$AH,'2か月一覧'!M$1,FALSE)+VLOOKUP($C424,'1か月一覧'!$A:$AH,'2か月一覧'!M$1,FALSE)</f>
        <v>296746</v>
      </c>
      <c r="N424" s="1">
        <f>VLOOKUP($B424,'1か月一覧'!$A:$AH,'2か月一覧'!N$1,FALSE)+VLOOKUP($C424,'1か月一覧'!$A:$AH,'2か月一覧'!N$1,FALSE)</f>
        <v>98752</v>
      </c>
      <c r="O424" s="1">
        <f>VLOOKUP($B424,'1か月一覧'!$A:$AH,'2か月一覧'!O$1,FALSE)+VLOOKUP($C424,'1か月一覧'!$A:$AH,'2か月一覧'!O$1,FALSE)</f>
        <v>85926</v>
      </c>
      <c r="P424" s="1">
        <f>VLOOKUP($B424,'1か月一覧'!$A:$AH,'2か月一覧'!P$1,FALSE)+VLOOKUP($C424,'1か月一覧'!$A:$AH,'2か月一覧'!P$1,FALSE)</f>
        <v>85926</v>
      </c>
      <c r="Q424" s="1">
        <f>VLOOKUP($B424,'1か月一覧'!$A:$AH,'2か月一覧'!Q$1,FALSE)+VLOOKUP($C424,'1か月一覧'!$A:$AH,'2か月一覧'!Q$1,FALSE)</f>
        <v>85926</v>
      </c>
      <c r="R424" s="1">
        <f>VLOOKUP($B424,'1か月一覧'!$A:$AH,'2か月一覧'!R$1,FALSE)+VLOOKUP($C424,'1か月一覧'!$A:$AH,'2か月一覧'!R$1,FALSE)</f>
        <v>89470</v>
      </c>
      <c r="S424" s="1">
        <f>VLOOKUP($B424,'1か月一覧'!$A:$AH,'2か月一覧'!S$1,FALSE)+VLOOKUP($C424,'1か月一覧'!$A:$AH,'2か月一覧'!S$1,FALSE)</f>
        <v>89630</v>
      </c>
      <c r="T424" s="1">
        <f>VLOOKUP($B424,'1か月一覧'!$A:$AH,'2か月一覧'!T$1,FALSE)+VLOOKUP($C424,'1か月一覧'!$A:$AH,'2か月一覧'!T$1,FALSE)</f>
        <v>90870</v>
      </c>
      <c r="U424" s="1">
        <f>VLOOKUP($B424,'1か月一覧'!$A:$AH,'2か月一覧'!U$1,FALSE)+VLOOKUP($C424,'1か月一覧'!$A:$AH,'2か月一覧'!U$1,FALSE)</f>
        <v>91810</v>
      </c>
      <c r="V424" s="1">
        <f>VLOOKUP($B424,'1か月一覧'!$A:$AH,'2か月一覧'!V$1,FALSE)+VLOOKUP($C424,'1か月一覧'!$A:$AH,'2か月一覧'!V$1,FALSE)</f>
        <v>118770</v>
      </c>
      <c r="W424" s="1">
        <f>VLOOKUP($B424,'1か月一覧'!$A:$AH,'2か月一覧'!W$1,FALSE)+VLOOKUP($C424,'1か月一覧'!$A:$AH,'2か月一覧'!W$1,FALSE)</f>
        <v>120770</v>
      </c>
      <c r="X424" s="1">
        <f>VLOOKUP($B424,'1か月一覧'!$A:$AH,'2か月一覧'!X$1,FALSE)+VLOOKUP($C424,'1か月一覧'!$A:$AH,'2か月一覧'!X$1,FALSE)</f>
        <v>269770</v>
      </c>
      <c r="Y424" s="1">
        <f>VLOOKUP($B424,'1か月一覧'!$A:$AH,'2か月一覧'!Y$1,FALSE)+VLOOKUP($C424,'1か月一覧'!$A:$AH,'2か月一覧'!Y$1,FALSE)</f>
        <v>89776</v>
      </c>
      <c r="Z424" s="1">
        <f>VLOOKUP($B424,'1か月一覧'!$A:$AH,'2か月一覧'!Z$1,FALSE)+VLOOKUP($C424,'1か月一覧'!$A:$AH,'2か月一覧'!Z$1,FALSE)</f>
        <v>8592</v>
      </c>
      <c r="AA424" s="1">
        <f>VLOOKUP($B424,'1か月一覧'!$A:$AH,'2か月一覧'!AA$1,FALSE)+VLOOKUP($C424,'1か月一覧'!$A:$AH,'2か月一覧'!AA$1,FALSE)</f>
        <v>8592</v>
      </c>
      <c r="AB424" s="1">
        <f>VLOOKUP($B424,'1か月一覧'!$A:$AH,'2か月一覧'!AB$1,FALSE)+VLOOKUP($C424,'1か月一覧'!$A:$AH,'2か月一覧'!AB$1,FALSE)</f>
        <v>8592</v>
      </c>
      <c r="AC424" s="1">
        <f>VLOOKUP($B424,'1か月一覧'!$A:$AH,'2か月一覧'!AC$1,FALSE)+VLOOKUP($C424,'1か月一覧'!$A:$AH,'2か月一覧'!AC$1,FALSE)</f>
        <v>8946</v>
      </c>
      <c r="AD424" s="1">
        <f>VLOOKUP($B424,'1か月一覧'!$A:$AH,'2か月一覧'!AD$1,FALSE)+VLOOKUP($C424,'1か月一覧'!$A:$AH,'2か月一覧'!AD$1,FALSE)</f>
        <v>8962</v>
      </c>
      <c r="AE424" s="1">
        <f>VLOOKUP($B424,'1か月一覧'!$A:$AH,'2か月一覧'!AE$1,FALSE)+VLOOKUP($C424,'1か月一覧'!$A:$AH,'2か月一覧'!AE$1,FALSE)</f>
        <v>9086</v>
      </c>
      <c r="AF424" s="1">
        <f>VLOOKUP($B424,'1か月一覧'!$A:$AH,'2か月一覧'!AF$1,FALSE)+VLOOKUP($C424,'1か月一覧'!$A:$AH,'2か月一覧'!AF$1,FALSE)</f>
        <v>9180</v>
      </c>
      <c r="AG424" s="1">
        <f>VLOOKUP($B424,'1か月一覧'!$A:$AH,'2か月一覧'!AG$1,FALSE)+VLOOKUP($C424,'1か月一覧'!$A:$AH,'2か月一覧'!AG$1,FALSE)</f>
        <v>11876</v>
      </c>
      <c r="AH424" s="1">
        <f>VLOOKUP($B424,'1か月一覧'!$A:$AH,'2か月一覧'!AH$1,FALSE)+VLOOKUP($C424,'1か月一覧'!$A:$AH,'2か月一覧'!AH$1,FALSE)</f>
        <v>12076</v>
      </c>
      <c r="AI424" s="1">
        <f>VLOOKUP($B424,'1か月一覧'!$A:$AH,'2か月一覧'!AI$1,FALSE)+VLOOKUP($C424,'1か月一覧'!$A:$AH,'2か月一覧'!AI$1,FALSE)</f>
        <v>26976</v>
      </c>
      <c r="AJ424" s="1">
        <f>VLOOKUP($B424,'1か月一覧'!$A:$AH,'2か月一覧'!AJ$1,FALSE)+VLOOKUP($C424,'1か月一覧'!$A:$AH,'2か月一覧'!AJ$1,FALSE)</f>
        <v>8976</v>
      </c>
    </row>
    <row r="425" spans="1:36">
      <c r="A425" s="1">
        <v>421</v>
      </c>
      <c r="B425" s="1">
        <f t="shared" si="15"/>
        <v>211</v>
      </c>
      <c r="C425" s="1">
        <f t="shared" si="16"/>
        <v>210</v>
      </c>
      <c r="D425" s="1">
        <f>VLOOKUP($B425,'1か月一覧'!$A:$AH,'2か月一覧'!D$1,FALSE)+VLOOKUP($C425,'1か月一覧'!$A:$AH,'2か月一覧'!D$1,FALSE)</f>
        <v>94755</v>
      </c>
      <c r="E425" s="1">
        <f>VLOOKUP($B425,'1か月一覧'!$A:$AH,'2か月一覧'!E$1,FALSE)+VLOOKUP($C425,'1か月一覧'!$A:$AH,'2か月一覧'!E$1,FALSE)</f>
        <v>94755</v>
      </c>
      <c r="F425" s="1">
        <f>VLOOKUP($B425,'1か月一覧'!$A:$AH,'2か月一覧'!F$1,FALSE)+VLOOKUP($C425,'1か月一覧'!$A:$AH,'2か月一覧'!F$1,FALSE)</f>
        <v>94755</v>
      </c>
      <c r="G425" s="1">
        <f>VLOOKUP($B425,'1か月一覧'!$A:$AH,'2か月一覧'!G$1,FALSE)+VLOOKUP($C425,'1か月一覧'!$A:$AH,'2か月一覧'!G$1,FALSE)</f>
        <v>98654</v>
      </c>
      <c r="H425" s="1">
        <f>VLOOKUP($B425,'1か月一覧'!$A:$AH,'2か月一覧'!H$1,FALSE)+VLOOKUP($C425,'1か月一覧'!$A:$AH,'2か月一覧'!H$1,FALSE)</f>
        <v>98830</v>
      </c>
      <c r="I425" s="1">
        <f>VLOOKUP($B425,'1か月一覧'!$A:$AH,'2か月一覧'!I$1,FALSE)+VLOOKUP($C425,'1か月一覧'!$A:$AH,'2か月一覧'!I$1,FALSE)</f>
        <v>100194</v>
      </c>
      <c r="J425" s="1">
        <f>VLOOKUP($B425,'1か月一覧'!$A:$AH,'2か月一覧'!J$1,FALSE)+VLOOKUP($C425,'1か月一覧'!$A:$AH,'2か月一覧'!J$1,FALSE)</f>
        <v>101228</v>
      </c>
      <c r="K425" s="1">
        <f>VLOOKUP($B425,'1か月一覧'!$A:$AH,'2か月一覧'!K$1,FALSE)+VLOOKUP($C425,'1か月一覧'!$A:$AH,'2か月一覧'!K$1,FALSE)</f>
        <v>130884</v>
      </c>
      <c r="L425" s="1">
        <f>VLOOKUP($B425,'1か月一覧'!$A:$AH,'2か月一覧'!L$1,FALSE)+VLOOKUP($C425,'1か月一覧'!$A:$AH,'2か月一覧'!L$1,FALSE)</f>
        <v>133084</v>
      </c>
      <c r="M425" s="1">
        <f>VLOOKUP($B425,'1か月一覧'!$A:$AH,'2か月一覧'!M$1,FALSE)+VLOOKUP($C425,'1か月一覧'!$A:$AH,'2か月一覧'!M$1,FALSE)</f>
        <v>296984</v>
      </c>
      <c r="N425" s="1">
        <f>VLOOKUP($B425,'1か月一覧'!$A:$AH,'2か月一覧'!N$1,FALSE)+VLOOKUP($C425,'1か月一覧'!$A:$AH,'2か月一覧'!N$1,FALSE)</f>
        <v>99030</v>
      </c>
      <c r="O425" s="1">
        <f>VLOOKUP($B425,'1か月一覧'!$A:$AH,'2か月一覧'!O$1,FALSE)+VLOOKUP($C425,'1か月一覧'!$A:$AH,'2か月一覧'!O$1,FALSE)</f>
        <v>86142</v>
      </c>
      <c r="P425" s="1">
        <f>VLOOKUP($B425,'1か月一覧'!$A:$AH,'2か月一覧'!P$1,FALSE)+VLOOKUP($C425,'1か月一覧'!$A:$AH,'2か月一覧'!P$1,FALSE)</f>
        <v>86142</v>
      </c>
      <c r="Q425" s="1">
        <f>VLOOKUP($B425,'1か月一覧'!$A:$AH,'2か月一覧'!Q$1,FALSE)+VLOOKUP($C425,'1か月一覧'!$A:$AH,'2か月一覧'!Q$1,FALSE)</f>
        <v>86142</v>
      </c>
      <c r="R425" s="1">
        <f>VLOOKUP($B425,'1か月一覧'!$A:$AH,'2か月一覧'!R$1,FALSE)+VLOOKUP($C425,'1か月一覧'!$A:$AH,'2か月一覧'!R$1,FALSE)</f>
        <v>89686</v>
      </c>
      <c r="S425" s="1">
        <f>VLOOKUP($B425,'1か月一覧'!$A:$AH,'2か月一覧'!S$1,FALSE)+VLOOKUP($C425,'1か月一覧'!$A:$AH,'2か月一覧'!S$1,FALSE)</f>
        <v>89846</v>
      </c>
      <c r="T425" s="1">
        <f>VLOOKUP($B425,'1か月一覧'!$A:$AH,'2か月一覧'!T$1,FALSE)+VLOOKUP($C425,'1か月一覧'!$A:$AH,'2か月一覧'!T$1,FALSE)</f>
        <v>91086</v>
      </c>
      <c r="U425" s="1">
        <f>VLOOKUP($B425,'1か月一覧'!$A:$AH,'2か月一覧'!U$1,FALSE)+VLOOKUP($C425,'1か月一覧'!$A:$AH,'2か月一覧'!U$1,FALSE)</f>
        <v>92026</v>
      </c>
      <c r="V425" s="1">
        <f>VLOOKUP($B425,'1か月一覧'!$A:$AH,'2か月一覧'!V$1,FALSE)+VLOOKUP($C425,'1か月一覧'!$A:$AH,'2か月一覧'!V$1,FALSE)</f>
        <v>118986</v>
      </c>
      <c r="W425" s="1">
        <f>VLOOKUP($B425,'1か月一覧'!$A:$AH,'2か月一覧'!W$1,FALSE)+VLOOKUP($C425,'1か月一覧'!$A:$AH,'2か月一覧'!W$1,FALSE)</f>
        <v>120986</v>
      </c>
      <c r="X425" s="1">
        <f>VLOOKUP($B425,'1か月一覧'!$A:$AH,'2か月一覧'!X$1,FALSE)+VLOOKUP($C425,'1か月一覧'!$A:$AH,'2か月一覧'!X$1,FALSE)</f>
        <v>269986</v>
      </c>
      <c r="Y425" s="1">
        <f>VLOOKUP($B425,'1か月一覧'!$A:$AH,'2か月一覧'!Y$1,FALSE)+VLOOKUP($C425,'1か月一覧'!$A:$AH,'2か月一覧'!Y$1,FALSE)</f>
        <v>90028</v>
      </c>
      <c r="Z425" s="1">
        <f>VLOOKUP($B425,'1か月一覧'!$A:$AH,'2か月一覧'!Z$1,FALSE)+VLOOKUP($C425,'1か月一覧'!$A:$AH,'2か月一覧'!Z$1,FALSE)</f>
        <v>8613</v>
      </c>
      <c r="AA425" s="1">
        <f>VLOOKUP($B425,'1か月一覧'!$A:$AH,'2か月一覧'!AA$1,FALSE)+VLOOKUP($C425,'1か月一覧'!$A:$AH,'2か月一覧'!AA$1,FALSE)</f>
        <v>8613</v>
      </c>
      <c r="AB425" s="1">
        <f>VLOOKUP($B425,'1か月一覧'!$A:$AH,'2か月一覧'!AB$1,FALSE)+VLOOKUP($C425,'1か月一覧'!$A:$AH,'2か月一覧'!AB$1,FALSE)</f>
        <v>8613</v>
      </c>
      <c r="AC425" s="1">
        <f>VLOOKUP($B425,'1か月一覧'!$A:$AH,'2か月一覧'!AC$1,FALSE)+VLOOKUP($C425,'1か月一覧'!$A:$AH,'2か月一覧'!AC$1,FALSE)</f>
        <v>8968</v>
      </c>
      <c r="AD425" s="1">
        <f>VLOOKUP($B425,'1か月一覧'!$A:$AH,'2か月一覧'!AD$1,FALSE)+VLOOKUP($C425,'1か月一覧'!$A:$AH,'2か月一覧'!AD$1,FALSE)</f>
        <v>8984</v>
      </c>
      <c r="AE425" s="1">
        <f>VLOOKUP($B425,'1か月一覧'!$A:$AH,'2か月一覧'!AE$1,FALSE)+VLOOKUP($C425,'1か月一覧'!$A:$AH,'2か月一覧'!AE$1,FALSE)</f>
        <v>9108</v>
      </c>
      <c r="AF425" s="1">
        <f>VLOOKUP($B425,'1か月一覧'!$A:$AH,'2か月一覧'!AF$1,FALSE)+VLOOKUP($C425,'1か月一覧'!$A:$AH,'2か月一覧'!AF$1,FALSE)</f>
        <v>9202</v>
      </c>
      <c r="AG425" s="1">
        <f>VLOOKUP($B425,'1か月一覧'!$A:$AH,'2か月一覧'!AG$1,FALSE)+VLOOKUP($C425,'1か月一覧'!$A:$AH,'2か月一覧'!AG$1,FALSE)</f>
        <v>11898</v>
      </c>
      <c r="AH425" s="1">
        <f>VLOOKUP($B425,'1か月一覧'!$A:$AH,'2か月一覧'!AH$1,FALSE)+VLOOKUP($C425,'1か月一覧'!$A:$AH,'2か月一覧'!AH$1,FALSE)</f>
        <v>12098</v>
      </c>
      <c r="AI425" s="1">
        <f>VLOOKUP($B425,'1か月一覧'!$A:$AH,'2か月一覧'!AI$1,FALSE)+VLOOKUP($C425,'1か月一覧'!$A:$AH,'2か月一覧'!AI$1,FALSE)</f>
        <v>26998</v>
      </c>
      <c r="AJ425" s="1">
        <f>VLOOKUP($B425,'1か月一覧'!$A:$AH,'2か月一覧'!AJ$1,FALSE)+VLOOKUP($C425,'1か月一覧'!$A:$AH,'2か月一覧'!AJ$1,FALSE)</f>
        <v>9002</v>
      </c>
    </row>
    <row r="426" spans="1:36">
      <c r="A426" s="1">
        <v>422</v>
      </c>
      <c r="B426" s="1">
        <f t="shared" si="15"/>
        <v>211</v>
      </c>
      <c r="C426" s="1">
        <f t="shared" si="16"/>
        <v>211</v>
      </c>
      <c r="D426" s="1">
        <f>VLOOKUP($B426,'1か月一覧'!$A:$AH,'2か月一覧'!D$1,FALSE)+VLOOKUP($C426,'1か月一覧'!$A:$AH,'2か月一覧'!D$1,FALSE)</f>
        <v>94992</v>
      </c>
      <c r="E426" s="1">
        <f>VLOOKUP($B426,'1か月一覧'!$A:$AH,'2か月一覧'!E$1,FALSE)+VLOOKUP($C426,'1か月一覧'!$A:$AH,'2か月一覧'!E$1,FALSE)</f>
        <v>94992</v>
      </c>
      <c r="F426" s="1">
        <f>VLOOKUP($B426,'1か月一覧'!$A:$AH,'2か月一覧'!F$1,FALSE)+VLOOKUP($C426,'1か月一覧'!$A:$AH,'2か月一覧'!F$1,FALSE)</f>
        <v>94992</v>
      </c>
      <c r="G426" s="1">
        <f>VLOOKUP($B426,'1か月一覧'!$A:$AH,'2か月一覧'!G$1,FALSE)+VLOOKUP($C426,'1か月一覧'!$A:$AH,'2か月一覧'!G$1,FALSE)</f>
        <v>98892</v>
      </c>
      <c r="H426" s="1">
        <f>VLOOKUP($B426,'1か月一覧'!$A:$AH,'2か月一覧'!H$1,FALSE)+VLOOKUP($C426,'1か月一覧'!$A:$AH,'2か月一覧'!H$1,FALSE)</f>
        <v>99068</v>
      </c>
      <c r="I426" s="1">
        <f>VLOOKUP($B426,'1か月一覧'!$A:$AH,'2か月一覧'!I$1,FALSE)+VLOOKUP($C426,'1か月一覧'!$A:$AH,'2か月一覧'!I$1,FALSE)</f>
        <v>100432</v>
      </c>
      <c r="J426" s="1">
        <f>VLOOKUP($B426,'1か月一覧'!$A:$AH,'2か月一覧'!J$1,FALSE)+VLOOKUP($C426,'1か月一覧'!$A:$AH,'2か月一覧'!J$1,FALSE)</f>
        <v>101466</v>
      </c>
      <c r="K426" s="1">
        <f>VLOOKUP($B426,'1か月一覧'!$A:$AH,'2か月一覧'!K$1,FALSE)+VLOOKUP($C426,'1か月一覧'!$A:$AH,'2か月一覧'!K$1,FALSE)</f>
        <v>131122</v>
      </c>
      <c r="L426" s="1">
        <f>VLOOKUP($B426,'1か月一覧'!$A:$AH,'2か月一覧'!L$1,FALSE)+VLOOKUP($C426,'1か月一覧'!$A:$AH,'2か月一覧'!L$1,FALSE)</f>
        <v>133322</v>
      </c>
      <c r="M426" s="1">
        <f>VLOOKUP($B426,'1か月一覧'!$A:$AH,'2か月一覧'!M$1,FALSE)+VLOOKUP($C426,'1か月一覧'!$A:$AH,'2か月一覧'!M$1,FALSE)</f>
        <v>297222</v>
      </c>
      <c r="N426" s="1">
        <f>VLOOKUP($B426,'1か月一覧'!$A:$AH,'2か月一覧'!N$1,FALSE)+VLOOKUP($C426,'1か月一覧'!$A:$AH,'2か月一覧'!N$1,FALSE)</f>
        <v>99308</v>
      </c>
      <c r="O426" s="1">
        <f>VLOOKUP($B426,'1か月一覧'!$A:$AH,'2か月一覧'!O$1,FALSE)+VLOOKUP($C426,'1か月一覧'!$A:$AH,'2か月一覧'!O$1,FALSE)</f>
        <v>86358</v>
      </c>
      <c r="P426" s="1">
        <f>VLOOKUP($B426,'1か月一覧'!$A:$AH,'2か月一覧'!P$1,FALSE)+VLOOKUP($C426,'1か月一覧'!$A:$AH,'2か月一覧'!P$1,FALSE)</f>
        <v>86358</v>
      </c>
      <c r="Q426" s="1">
        <f>VLOOKUP($B426,'1か月一覧'!$A:$AH,'2か月一覧'!Q$1,FALSE)+VLOOKUP($C426,'1か月一覧'!$A:$AH,'2か月一覧'!Q$1,FALSE)</f>
        <v>86358</v>
      </c>
      <c r="R426" s="1">
        <f>VLOOKUP($B426,'1か月一覧'!$A:$AH,'2か月一覧'!R$1,FALSE)+VLOOKUP($C426,'1か月一覧'!$A:$AH,'2か月一覧'!R$1,FALSE)</f>
        <v>89902</v>
      </c>
      <c r="S426" s="1">
        <f>VLOOKUP($B426,'1か月一覧'!$A:$AH,'2か月一覧'!S$1,FALSE)+VLOOKUP($C426,'1か月一覧'!$A:$AH,'2か月一覧'!S$1,FALSE)</f>
        <v>90062</v>
      </c>
      <c r="T426" s="1">
        <f>VLOOKUP($B426,'1か月一覧'!$A:$AH,'2か月一覧'!T$1,FALSE)+VLOOKUP($C426,'1か月一覧'!$A:$AH,'2か月一覧'!T$1,FALSE)</f>
        <v>91302</v>
      </c>
      <c r="U426" s="1">
        <f>VLOOKUP($B426,'1か月一覧'!$A:$AH,'2か月一覧'!U$1,FALSE)+VLOOKUP($C426,'1か月一覧'!$A:$AH,'2か月一覧'!U$1,FALSE)</f>
        <v>92242</v>
      </c>
      <c r="V426" s="1">
        <f>VLOOKUP($B426,'1か月一覧'!$A:$AH,'2か月一覧'!V$1,FALSE)+VLOOKUP($C426,'1か月一覧'!$A:$AH,'2か月一覧'!V$1,FALSE)</f>
        <v>119202</v>
      </c>
      <c r="W426" s="1">
        <f>VLOOKUP($B426,'1か月一覧'!$A:$AH,'2か月一覧'!W$1,FALSE)+VLOOKUP($C426,'1か月一覧'!$A:$AH,'2か月一覧'!W$1,FALSE)</f>
        <v>121202</v>
      </c>
      <c r="X426" s="1">
        <f>VLOOKUP($B426,'1か月一覧'!$A:$AH,'2か月一覧'!X$1,FALSE)+VLOOKUP($C426,'1か月一覧'!$A:$AH,'2か月一覧'!X$1,FALSE)</f>
        <v>270202</v>
      </c>
      <c r="Y426" s="1">
        <f>VLOOKUP($B426,'1か月一覧'!$A:$AH,'2か月一覧'!Y$1,FALSE)+VLOOKUP($C426,'1か月一覧'!$A:$AH,'2か月一覧'!Y$1,FALSE)</f>
        <v>90280</v>
      </c>
      <c r="Z426" s="1">
        <f>VLOOKUP($B426,'1か月一覧'!$A:$AH,'2か月一覧'!Z$1,FALSE)+VLOOKUP($C426,'1か月一覧'!$A:$AH,'2か月一覧'!Z$1,FALSE)</f>
        <v>8634</v>
      </c>
      <c r="AA426" s="1">
        <f>VLOOKUP($B426,'1か月一覧'!$A:$AH,'2か月一覧'!AA$1,FALSE)+VLOOKUP($C426,'1か月一覧'!$A:$AH,'2か月一覧'!AA$1,FALSE)</f>
        <v>8634</v>
      </c>
      <c r="AB426" s="1">
        <f>VLOOKUP($B426,'1か月一覧'!$A:$AH,'2か月一覧'!AB$1,FALSE)+VLOOKUP($C426,'1か月一覧'!$A:$AH,'2か月一覧'!AB$1,FALSE)</f>
        <v>8634</v>
      </c>
      <c r="AC426" s="1">
        <f>VLOOKUP($B426,'1か月一覧'!$A:$AH,'2か月一覧'!AC$1,FALSE)+VLOOKUP($C426,'1か月一覧'!$A:$AH,'2か月一覧'!AC$1,FALSE)</f>
        <v>8990</v>
      </c>
      <c r="AD426" s="1">
        <f>VLOOKUP($B426,'1か月一覧'!$A:$AH,'2か月一覧'!AD$1,FALSE)+VLOOKUP($C426,'1か月一覧'!$A:$AH,'2か月一覧'!AD$1,FALSE)</f>
        <v>9006</v>
      </c>
      <c r="AE426" s="1">
        <f>VLOOKUP($B426,'1か月一覧'!$A:$AH,'2か月一覧'!AE$1,FALSE)+VLOOKUP($C426,'1か月一覧'!$A:$AH,'2か月一覧'!AE$1,FALSE)</f>
        <v>9130</v>
      </c>
      <c r="AF426" s="1">
        <f>VLOOKUP($B426,'1か月一覧'!$A:$AH,'2か月一覧'!AF$1,FALSE)+VLOOKUP($C426,'1か月一覧'!$A:$AH,'2か月一覧'!AF$1,FALSE)</f>
        <v>9224</v>
      </c>
      <c r="AG426" s="1">
        <f>VLOOKUP($B426,'1か月一覧'!$A:$AH,'2か月一覧'!AG$1,FALSE)+VLOOKUP($C426,'1か月一覧'!$A:$AH,'2か月一覧'!AG$1,FALSE)</f>
        <v>11920</v>
      </c>
      <c r="AH426" s="1">
        <f>VLOOKUP($B426,'1か月一覧'!$A:$AH,'2か月一覧'!AH$1,FALSE)+VLOOKUP($C426,'1か月一覧'!$A:$AH,'2か月一覧'!AH$1,FALSE)</f>
        <v>12120</v>
      </c>
      <c r="AI426" s="1">
        <f>VLOOKUP($B426,'1か月一覧'!$A:$AH,'2か月一覧'!AI$1,FALSE)+VLOOKUP($C426,'1か月一覧'!$A:$AH,'2か月一覧'!AI$1,FALSE)</f>
        <v>27020</v>
      </c>
      <c r="AJ426" s="1">
        <f>VLOOKUP($B426,'1か月一覧'!$A:$AH,'2か月一覧'!AJ$1,FALSE)+VLOOKUP($C426,'1か月一覧'!$A:$AH,'2か月一覧'!AJ$1,FALSE)</f>
        <v>9028</v>
      </c>
    </row>
    <row r="427" spans="1:36">
      <c r="A427" s="1">
        <v>423</v>
      </c>
      <c r="B427" s="1">
        <f t="shared" si="15"/>
        <v>212</v>
      </c>
      <c r="C427" s="1">
        <f t="shared" si="16"/>
        <v>211</v>
      </c>
      <c r="D427" s="1">
        <f>VLOOKUP($B427,'1か月一覧'!$A:$AH,'2か月一覧'!D$1,FALSE)+VLOOKUP($C427,'1か月一覧'!$A:$AH,'2か月一覧'!D$1,FALSE)</f>
        <v>95230</v>
      </c>
      <c r="E427" s="1">
        <f>VLOOKUP($B427,'1か月一覧'!$A:$AH,'2か月一覧'!E$1,FALSE)+VLOOKUP($C427,'1か月一覧'!$A:$AH,'2か月一覧'!E$1,FALSE)</f>
        <v>95230</v>
      </c>
      <c r="F427" s="1">
        <f>VLOOKUP($B427,'1か月一覧'!$A:$AH,'2か月一覧'!F$1,FALSE)+VLOOKUP($C427,'1か月一覧'!$A:$AH,'2か月一覧'!F$1,FALSE)</f>
        <v>95230</v>
      </c>
      <c r="G427" s="1">
        <f>VLOOKUP($B427,'1か月一覧'!$A:$AH,'2か月一覧'!G$1,FALSE)+VLOOKUP($C427,'1か月一覧'!$A:$AH,'2か月一覧'!G$1,FALSE)</f>
        <v>99129</v>
      </c>
      <c r="H427" s="1">
        <f>VLOOKUP($B427,'1か月一覧'!$A:$AH,'2か月一覧'!H$1,FALSE)+VLOOKUP($C427,'1か月一覧'!$A:$AH,'2か月一覧'!H$1,FALSE)</f>
        <v>99305</v>
      </c>
      <c r="I427" s="1">
        <f>VLOOKUP($B427,'1か月一覧'!$A:$AH,'2か月一覧'!I$1,FALSE)+VLOOKUP($C427,'1か月一覧'!$A:$AH,'2か月一覧'!I$1,FALSE)</f>
        <v>100669</v>
      </c>
      <c r="J427" s="1">
        <f>VLOOKUP($B427,'1か月一覧'!$A:$AH,'2か月一覧'!J$1,FALSE)+VLOOKUP($C427,'1か月一覧'!$A:$AH,'2か月一覧'!J$1,FALSE)</f>
        <v>101703</v>
      </c>
      <c r="K427" s="1">
        <f>VLOOKUP($B427,'1か月一覧'!$A:$AH,'2か月一覧'!K$1,FALSE)+VLOOKUP($C427,'1か月一覧'!$A:$AH,'2か月一覧'!K$1,FALSE)</f>
        <v>131359</v>
      </c>
      <c r="L427" s="1">
        <f>VLOOKUP($B427,'1か月一覧'!$A:$AH,'2か月一覧'!L$1,FALSE)+VLOOKUP($C427,'1か月一覧'!$A:$AH,'2か月一覧'!L$1,FALSE)</f>
        <v>133559</v>
      </c>
      <c r="M427" s="1">
        <f>VLOOKUP($B427,'1か月一覧'!$A:$AH,'2か月一覧'!M$1,FALSE)+VLOOKUP($C427,'1か月一覧'!$A:$AH,'2か月一覧'!M$1,FALSE)</f>
        <v>297459</v>
      </c>
      <c r="N427" s="1">
        <f>VLOOKUP($B427,'1か月一覧'!$A:$AH,'2か月一覧'!N$1,FALSE)+VLOOKUP($C427,'1か月一覧'!$A:$AH,'2か月一覧'!N$1,FALSE)</f>
        <v>99585</v>
      </c>
      <c r="O427" s="1">
        <f>VLOOKUP($B427,'1か月一覧'!$A:$AH,'2か月一覧'!O$1,FALSE)+VLOOKUP($C427,'1か月一覧'!$A:$AH,'2か月一覧'!O$1,FALSE)</f>
        <v>86574</v>
      </c>
      <c r="P427" s="1">
        <f>VLOOKUP($B427,'1か月一覧'!$A:$AH,'2か月一覧'!P$1,FALSE)+VLOOKUP($C427,'1か月一覧'!$A:$AH,'2か月一覧'!P$1,FALSE)</f>
        <v>86574</v>
      </c>
      <c r="Q427" s="1">
        <f>VLOOKUP($B427,'1か月一覧'!$A:$AH,'2か月一覧'!Q$1,FALSE)+VLOOKUP($C427,'1か月一覧'!$A:$AH,'2か月一覧'!Q$1,FALSE)</f>
        <v>86574</v>
      </c>
      <c r="R427" s="1">
        <f>VLOOKUP($B427,'1か月一覧'!$A:$AH,'2か月一覧'!R$1,FALSE)+VLOOKUP($C427,'1か月一覧'!$A:$AH,'2か月一覧'!R$1,FALSE)</f>
        <v>90118</v>
      </c>
      <c r="S427" s="1">
        <f>VLOOKUP($B427,'1か月一覧'!$A:$AH,'2か月一覧'!S$1,FALSE)+VLOOKUP($C427,'1か月一覧'!$A:$AH,'2か月一覧'!S$1,FALSE)</f>
        <v>90278</v>
      </c>
      <c r="T427" s="1">
        <f>VLOOKUP($B427,'1か月一覧'!$A:$AH,'2か月一覧'!T$1,FALSE)+VLOOKUP($C427,'1か月一覧'!$A:$AH,'2か月一覧'!T$1,FALSE)</f>
        <v>91518</v>
      </c>
      <c r="U427" s="1">
        <f>VLOOKUP($B427,'1か月一覧'!$A:$AH,'2か月一覧'!U$1,FALSE)+VLOOKUP($C427,'1か月一覧'!$A:$AH,'2か月一覧'!U$1,FALSE)</f>
        <v>92458</v>
      </c>
      <c r="V427" s="1">
        <f>VLOOKUP($B427,'1か月一覧'!$A:$AH,'2か月一覧'!V$1,FALSE)+VLOOKUP($C427,'1か月一覧'!$A:$AH,'2か月一覧'!V$1,FALSE)</f>
        <v>119418</v>
      </c>
      <c r="W427" s="1">
        <f>VLOOKUP($B427,'1か月一覧'!$A:$AH,'2か月一覧'!W$1,FALSE)+VLOOKUP($C427,'1か月一覧'!$A:$AH,'2か月一覧'!W$1,FALSE)</f>
        <v>121418</v>
      </c>
      <c r="X427" s="1">
        <f>VLOOKUP($B427,'1か月一覧'!$A:$AH,'2か月一覧'!X$1,FALSE)+VLOOKUP($C427,'1か月一覧'!$A:$AH,'2か月一覧'!X$1,FALSE)</f>
        <v>270418</v>
      </c>
      <c r="Y427" s="1">
        <f>VLOOKUP($B427,'1か月一覧'!$A:$AH,'2か月一覧'!Y$1,FALSE)+VLOOKUP($C427,'1か月一覧'!$A:$AH,'2か月一覧'!Y$1,FALSE)</f>
        <v>90532</v>
      </c>
      <c r="Z427" s="1">
        <f>VLOOKUP($B427,'1か月一覧'!$A:$AH,'2か月一覧'!Z$1,FALSE)+VLOOKUP($C427,'1か月一覧'!$A:$AH,'2か月一覧'!Z$1,FALSE)</f>
        <v>8656</v>
      </c>
      <c r="AA427" s="1">
        <f>VLOOKUP($B427,'1か月一覧'!$A:$AH,'2か月一覧'!AA$1,FALSE)+VLOOKUP($C427,'1か月一覧'!$A:$AH,'2か月一覧'!AA$1,FALSE)</f>
        <v>8656</v>
      </c>
      <c r="AB427" s="1">
        <f>VLOOKUP($B427,'1か月一覧'!$A:$AH,'2か月一覧'!AB$1,FALSE)+VLOOKUP($C427,'1か月一覧'!$A:$AH,'2か月一覧'!AB$1,FALSE)</f>
        <v>8656</v>
      </c>
      <c r="AC427" s="1">
        <f>VLOOKUP($B427,'1か月一覧'!$A:$AH,'2か月一覧'!AC$1,FALSE)+VLOOKUP($C427,'1か月一覧'!$A:$AH,'2か月一覧'!AC$1,FALSE)</f>
        <v>9011</v>
      </c>
      <c r="AD427" s="1">
        <f>VLOOKUP($B427,'1か月一覧'!$A:$AH,'2か月一覧'!AD$1,FALSE)+VLOOKUP($C427,'1か月一覧'!$A:$AH,'2か月一覧'!AD$1,FALSE)</f>
        <v>9027</v>
      </c>
      <c r="AE427" s="1">
        <f>VLOOKUP($B427,'1か月一覧'!$A:$AH,'2か月一覧'!AE$1,FALSE)+VLOOKUP($C427,'1か月一覧'!$A:$AH,'2か月一覧'!AE$1,FALSE)</f>
        <v>9151</v>
      </c>
      <c r="AF427" s="1">
        <f>VLOOKUP($B427,'1か月一覧'!$A:$AH,'2か月一覧'!AF$1,FALSE)+VLOOKUP($C427,'1か月一覧'!$A:$AH,'2か月一覧'!AF$1,FALSE)</f>
        <v>9245</v>
      </c>
      <c r="AG427" s="1">
        <f>VLOOKUP($B427,'1か月一覧'!$A:$AH,'2か月一覧'!AG$1,FALSE)+VLOOKUP($C427,'1か月一覧'!$A:$AH,'2か月一覧'!AG$1,FALSE)</f>
        <v>11941</v>
      </c>
      <c r="AH427" s="1">
        <f>VLOOKUP($B427,'1か月一覧'!$A:$AH,'2か月一覧'!AH$1,FALSE)+VLOOKUP($C427,'1か月一覧'!$A:$AH,'2か月一覧'!AH$1,FALSE)</f>
        <v>12141</v>
      </c>
      <c r="AI427" s="1">
        <f>VLOOKUP($B427,'1か月一覧'!$A:$AH,'2か月一覧'!AI$1,FALSE)+VLOOKUP($C427,'1か月一覧'!$A:$AH,'2か月一覧'!AI$1,FALSE)</f>
        <v>27041</v>
      </c>
      <c r="AJ427" s="1">
        <f>VLOOKUP($B427,'1か月一覧'!$A:$AH,'2か月一覧'!AJ$1,FALSE)+VLOOKUP($C427,'1か月一覧'!$A:$AH,'2か月一覧'!AJ$1,FALSE)</f>
        <v>9053</v>
      </c>
    </row>
    <row r="428" spans="1:36">
      <c r="A428" s="1">
        <v>424</v>
      </c>
      <c r="B428" s="1">
        <f t="shared" si="15"/>
        <v>212</v>
      </c>
      <c r="C428" s="1">
        <f t="shared" si="16"/>
        <v>212</v>
      </c>
      <c r="D428" s="1">
        <f>VLOOKUP($B428,'1か月一覧'!$A:$AH,'2か月一覧'!D$1,FALSE)+VLOOKUP($C428,'1か月一覧'!$A:$AH,'2か月一覧'!D$1,FALSE)</f>
        <v>95468</v>
      </c>
      <c r="E428" s="1">
        <f>VLOOKUP($B428,'1か月一覧'!$A:$AH,'2か月一覧'!E$1,FALSE)+VLOOKUP($C428,'1か月一覧'!$A:$AH,'2か月一覧'!E$1,FALSE)</f>
        <v>95468</v>
      </c>
      <c r="F428" s="1">
        <f>VLOOKUP($B428,'1か月一覧'!$A:$AH,'2か月一覧'!F$1,FALSE)+VLOOKUP($C428,'1か月一覧'!$A:$AH,'2か月一覧'!F$1,FALSE)</f>
        <v>95468</v>
      </c>
      <c r="G428" s="1">
        <f>VLOOKUP($B428,'1か月一覧'!$A:$AH,'2か月一覧'!G$1,FALSE)+VLOOKUP($C428,'1か月一覧'!$A:$AH,'2か月一覧'!G$1,FALSE)</f>
        <v>99366</v>
      </c>
      <c r="H428" s="1">
        <f>VLOOKUP($B428,'1か月一覧'!$A:$AH,'2か月一覧'!H$1,FALSE)+VLOOKUP($C428,'1か月一覧'!$A:$AH,'2か月一覧'!H$1,FALSE)</f>
        <v>99542</v>
      </c>
      <c r="I428" s="1">
        <f>VLOOKUP($B428,'1か月一覧'!$A:$AH,'2か月一覧'!I$1,FALSE)+VLOOKUP($C428,'1か月一覧'!$A:$AH,'2か月一覧'!I$1,FALSE)</f>
        <v>100906</v>
      </c>
      <c r="J428" s="1">
        <f>VLOOKUP($B428,'1か月一覧'!$A:$AH,'2か月一覧'!J$1,FALSE)+VLOOKUP($C428,'1か月一覧'!$A:$AH,'2か月一覧'!J$1,FALSE)</f>
        <v>101940</v>
      </c>
      <c r="K428" s="1">
        <f>VLOOKUP($B428,'1か月一覧'!$A:$AH,'2か月一覧'!K$1,FALSE)+VLOOKUP($C428,'1か月一覧'!$A:$AH,'2か月一覧'!K$1,FALSE)</f>
        <v>131596</v>
      </c>
      <c r="L428" s="1">
        <f>VLOOKUP($B428,'1か月一覧'!$A:$AH,'2か月一覧'!L$1,FALSE)+VLOOKUP($C428,'1か月一覧'!$A:$AH,'2か月一覧'!L$1,FALSE)</f>
        <v>133796</v>
      </c>
      <c r="M428" s="1">
        <f>VLOOKUP($B428,'1か月一覧'!$A:$AH,'2か月一覧'!M$1,FALSE)+VLOOKUP($C428,'1か月一覧'!$A:$AH,'2か月一覧'!M$1,FALSE)</f>
        <v>297696</v>
      </c>
      <c r="N428" s="1">
        <f>VLOOKUP($B428,'1か月一覧'!$A:$AH,'2か月一覧'!N$1,FALSE)+VLOOKUP($C428,'1か月一覧'!$A:$AH,'2か月一覧'!N$1,FALSE)</f>
        <v>99862</v>
      </c>
      <c r="O428" s="1">
        <f>VLOOKUP($B428,'1か月一覧'!$A:$AH,'2か月一覧'!O$1,FALSE)+VLOOKUP($C428,'1か月一覧'!$A:$AH,'2か月一覧'!O$1,FALSE)</f>
        <v>86790</v>
      </c>
      <c r="P428" s="1">
        <f>VLOOKUP($B428,'1か月一覧'!$A:$AH,'2か月一覧'!P$1,FALSE)+VLOOKUP($C428,'1か月一覧'!$A:$AH,'2か月一覧'!P$1,FALSE)</f>
        <v>86790</v>
      </c>
      <c r="Q428" s="1">
        <f>VLOOKUP($B428,'1か月一覧'!$A:$AH,'2か月一覧'!Q$1,FALSE)+VLOOKUP($C428,'1か月一覧'!$A:$AH,'2か月一覧'!Q$1,FALSE)</f>
        <v>86790</v>
      </c>
      <c r="R428" s="1">
        <f>VLOOKUP($B428,'1か月一覧'!$A:$AH,'2か月一覧'!R$1,FALSE)+VLOOKUP($C428,'1か月一覧'!$A:$AH,'2か月一覧'!R$1,FALSE)</f>
        <v>90334</v>
      </c>
      <c r="S428" s="1">
        <f>VLOOKUP($B428,'1か月一覧'!$A:$AH,'2か月一覧'!S$1,FALSE)+VLOOKUP($C428,'1か月一覧'!$A:$AH,'2か月一覧'!S$1,FALSE)</f>
        <v>90494</v>
      </c>
      <c r="T428" s="1">
        <f>VLOOKUP($B428,'1か月一覧'!$A:$AH,'2か月一覧'!T$1,FALSE)+VLOOKUP($C428,'1か月一覧'!$A:$AH,'2か月一覧'!T$1,FALSE)</f>
        <v>91734</v>
      </c>
      <c r="U428" s="1">
        <f>VLOOKUP($B428,'1か月一覧'!$A:$AH,'2か月一覧'!U$1,FALSE)+VLOOKUP($C428,'1か月一覧'!$A:$AH,'2か月一覧'!U$1,FALSE)</f>
        <v>92674</v>
      </c>
      <c r="V428" s="1">
        <f>VLOOKUP($B428,'1か月一覧'!$A:$AH,'2か月一覧'!V$1,FALSE)+VLOOKUP($C428,'1か月一覧'!$A:$AH,'2か月一覧'!V$1,FALSE)</f>
        <v>119634</v>
      </c>
      <c r="W428" s="1">
        <f>VLOOKUP($B428,'1か月一覧'!$A:$AH,'2か月一覧'!W$1,FALSE)+VLOOKUP($C428,'1か月一覧'!$A:$AH,'2か月一覧'!W$1,FALSE)</f>
        <v>121634</v>
      </c>
      <c r="X428" s="1">
        <f>VLOOKUP($B428,'1か月一覧'!$A:$AH,'2か月一覧'!X$1,FALSE)+VLOOKUP($C428,'1か月一覧'!$A:$AH,'2か月一覧'!X$1,FALSE)</f>
        <v>270634</v>
      </c>
      <c r="Y428" s="1">
        <f>VLOOKUP($B428,'1か月一覧'!$A:$AH,'2か月一覧'!Y$1,FALSE)+VLOOKUP($C428,'1か月一覧'!$A:$AH,'2か月一覧'!Y$1,FALSE)</f>
        <v>90784</v>
      </c>
      <c r="Z428" s="1">
        <f>VLOOKUP($B428,'1か月一覧'!$A:$AH,'2か月一覧'!Z$1,FALSE)+VLOOKUP($C428,'1か月一覧'!$A:$AH,'2か月一覧'!Z$1,FALSE)</f>
        <v>8678</v>
      </c>
      <c r="AA428" s="1">
        <f>VLOOKUP($B428,'1か月一覧'!$A:$AH,'2か月一覧'!AA$1,FALSE)+VLOOKUP($C428,'1か月一覧'!$A:$AH,'2か月一覧'!AA$1,FALSE)</f>
        <v>8678</v>
      </c>
      <c r="AB428" s="1">
        <f>VLOOKUP($B428,'1か月一覧'!$A:$AH,'2か月一覧'!AB$1,FALSE)+VLOOKUP($C428,'1か月一覧'!$A:$AH,'2か月一覧'!AB$1,FALSE)</f>
        <v>8678</v>
      </c>
      <c r="AC428" s="1">
        <f>VLOOKUP($B428,'1か月一覧'!$A:$AH,'2か月一覧'!AC$1,FALSE)+VLOOKUP($C428,'1か月一覧'!$A:$AH,'2か月一覧'!AC$1,FALSE)</f>
        <v>9032</v>
      </c>
      <c r="AD428" s="1">
        <f>VLOOKUP($B428,'1か月一覧'!$A:$AH,'2か月一覧'!AD$1,FALSE)+VLOOKUP($C428,'1か月一覧'!$A:$AH,'2か月一覧'!AD$1,FALSE)</f>
        <v>9048</v>
      </c>
      <c r="AE428" s="1">
        <f>VLOOKUP($B428,'1か月一覧'!$A:$AH,'2か月一覧'!AE$1,FALSE)+VLOOKUP($C428,'1か月一覧'!$A:$AH,'2か月一覧'!AE$1,FALSE)</f>
        <v>9172</v>
      </c>
      <c r="AF428" s="1">
        <f>VLOOKUP($B428,'1か月一覧'!$A:$AH,'2か月一覧'!AF$1,FALSE)+VLOOKUP($C428,'1か月一覧'!$A:$AH,'2か月一覧'!AF$1,FALSE)</f>
        <v>9266</v>
      </c>
      <c r="AG428" s="1">
        <f>VLOOKUP($B428,'1か月一覧'!$A:$AH,'2か月一覧'!AG$1,FALSE)+VLOOKUP($C428,'1か月一覧'!$A:$AH,'2か月一覧'!AG$1,FALSE)</f>
        <v>11962</v>
      </c>
      <c r="AH428" s="1">
        <f>VLOOKUP($B428,'1か月一覧'!$A:$AH,'2か月一覧'!AH$1,FALSE)+VLOOKUP($C428,'1か月一覧'!$A:$AH,'2か月一覧'!AH$1,FALSE)</f>
        <v>12162</v>
      </c>
      <c r="AI428" s="1">
        <f>VLOOKUP($B428,'1か月一覧'!$A:$AH,'2か月一覧'!AI$1,FALSE)+VLOOKUP($C428,'1か月一覧'!$A:$AH,'2か月一覧'!AI$1,FALSE)</f>
        <v>27062</v>
      </c>
      <c r="AJ428" s="1">
        <f>VLOOKUP($B428,'1か月一覧'!$A:$AH,'2か月一覧'!AJ$1,FALSE)+VLOOKUP($C428,'1か月一覧'!$A:$AH,'2か月一覧'!AJ$1,FALSE)</f>
        <v>9078</v>
      </c>
    </row>
    <row r="429" spans="1:36">
      <c r="A429" s="1">
        <v>425</v>
      </c>
      <c r="B429" s="1">
        <f t="shared" si="15"/>
        <v>213</v>
      </c>
      <c r="C429" s="1">
        <f t="shared" si="16"/>
        <v>212</v>
      </c>
      <c r="D429" s="1">
        <f>VLOOKUP($B429,'1か月一覧'!$A:$AH,'2か月一覧'!D$1,FALSE)+VLOOKUP($C429,'1か月一覧'!$A:$AH,'2か月一覧'!D$1,FALSE)</f>
        <v>95706</v>
      </c>
      <c r="E429" s="1">
        <f>VLOOKUP($B429,'1か月一覧'!$A:$AH,'2か月一覧'!E$1,FALSE)+VLOOKUP($C429,'1か月一覧'!$A:$AH,'2か月一覧'!E$1,FALSE)</f>
        <v>95706</v>
      </c>
      <c r="F429" s="1">
        <f>VLOOKUP($B429,'1か月一覧'!$A:$AH,'2か月一覧'!F$1,FALSE)+VLOOKUP($C429,'1か月一覧'!$A:$AH,'2か月一覧'!F$1,FALSE)</f>
        <v>95706</v>
      </c>
      <c r="G429" s="1">
        <f>VLOOKUP($B429,'1か月一覧'!$A:$AH,'2か月一覧'!G$1,FALSE)+VLOOKUP($C429,'1か月一覧'!$A:$AH,'2か月一覧'!G$1,FALSE)</f>
        <v>99604</v>
      </c>
      <c r="H429" s="1">
        <f>VLOOKUP($B429,'1か月一覧'!$A:$AH,'2か月一覧'!H$1,FALSE)+VLOOKUP($C429,'1か月一覧'!$A:$AH,'2か月一覧'!H$1,FALSE)</f>
        <v>99780</v>
      </c>
      <c r="I429" s="1">
        <f>VLOOKUP($B429,'1か月一覧'!$A:$AH,'2か月一覧'!I$1,FALSE)+VLOOKUP($C429,'1か月一覧'!$A:$AH,'2か月一覧'!I$1,FALSE)</f>
        <v>101144</v>
      </c>
      <c r="J429" s="1">
        <f>VLOOKUP($B429,'1か月一覧'!$A:$AH,'2か月一覧'!J$1,FALSE)+VLOOKUP($C429,'1か月一覧'!$A:$AH,'2か月一覧'!J$1,FALSE)</f>
        <v>102178</v>
      </c>
      <c r="K429" s="1">
        <f>VLOOKUP($B429,'1か月一覧'!$A:$AH,'2か月一覧'!K$1,FALSE)+VLOOKUP($C429,'1か月一覧'!$A:$AH,'2か月一覧'!K$1,FALSE)</f>
        <v>131834</v>
      </c>
      <c r="L429" s="1">
        <f>VLOOKUP($B429,'1か月一覧'!$A:$AH,'2か月一覧'!L$1,FALSE)+VLOOKUP($C429,'1か月一覧'!$A:$AH,'2か月一覧'!L$1,FALSE)</f>
        <v>134034</v>
      </c>
      <c r="M429" s="1">
        <f>VLOOKUP($B429,'1か月一覧'!$A:$AH,'2か月一覧'!M$1,FALSE)+VLOOKUP($C429,'1か月一覧'!$A:$AH,'2か月一覧'!M$1,FALSE)</f>
        <v>297934</v>
      </c>
      <c r="N429" s="1">
        <f>VLOOKUP($B429,'1か月一覧'!$A:$AH,'2か月一覧'!N$1,FALSE)+VLOOKUP($C429,'1か月一覧'!$A:$AH,'2か月一覧'!N$1,FALSE)</f>
        <v>100139</v>
      </c>
      <c r="O429" s="1">
        <f>VLOOKUP($B429,'1か月一覧'!$A:$AH,'2か月一覧'!O$1,FALSE)+VLOOKUP($C429,'1か月一覧'!$A:$AH,'2か月一覧'!O$1,FALSE)</f>
        <v>87006</v>
      </c>
      <c r="P429" s="1">
        <f>VLOOKUP($B429,'1か月一覧'!$A:$AH,'2か月一覧'!P$1,FALSE)+VLOOKUP($C429,'1か月一覧'!$A:$AH,'2か月一覧'!P$1,FALSE)</f>
        <v>87006</v>
      </c>
      <c r="Q429" s="1">
        <f>VLOOKUP($B429,'1か月一覧'!$A:$AH,'2か月一覧'!Q$1,FALSE)+VLOOKUP($C429,'1か月一覧'!$A:$AH,'2か月一覧'!Q$1,FALSE)</f>
        <v>87006</v>
      </c>
      <c r="R429" s="1">
        <f>VLOOKUP($B429,'1か月一覧'!$A:$AH,'2か月一覧'!R$1,FALSE)+VLOOKUP($C429,'1か月一覧'!$A:$AH,'2か月一覧'!R$1,FALSE)</f>
        <v>90550</v>
      </c>
      <c r="S429" s="1">
        <f>VLOOKUP($B429,'1か月一覧'!$A:$AH,'2か月一覧'!S$1,FALSE)+VLOOKUP($C429,'1か月一覧'!$A:$AH,'2か月一覧'!S$1,FALSE)</f>
        <v>90710</v>
      </c>
      <c r="T429" s="1">
        <f>VLOOKUP($B429,'1か月一覧'!$A:$AH,'2か月一覧'!T$1,FALSE)+VLOOKUP($C429,'1か月一覧'!$A:$AH,'2か月一覧'!T$1,FALSE)</f>
        <v>91950</v>
      </c>
      <c r="U429" s="1">
        <f>VLOOKUP($B429,'1か月一覧'!$A:$AH,'2か月一覧'!U$1,FALSE)+VLOOKUP($C429,'1か月一覧'!$A:$AH,'2か月一覧'!U$1,FALSE)</f>
        <v>92890</v>
      </c>
      <c r="V429" s="1">
        <f>VLOOKUP($B429,'1か月一覧'!$A:$AH,'2か月一覧'!V$1,FALSE)+VLOOKUP($C429,'1か月一覧'!$A:$AH,'2か月一覧'!V$1,FALSE)</f>
        <v>119850</v>
      </c>
      <c r="W429" s="1">
        <f>VLOOKUP($B429,'1か月一覧'!$A:$AH,'2か月一覧'!W$1,FALSE)+VLOOKUP($C429,'1か月一覧'!$A:$AH,'2か月一覧'!W$1,FALSE)</f>
        <v>121850</v>
      </c>
      <c r="X429" s="1">
        <f>VLOOKUP($B429,'1か月一覧'!$A:$AH,'2か月一覧'!X$1,FALSE)+VLOOKUP($C429,'1か月一覧'!$A:$AH,'2か月一覧'!X$1,FALSE)</f>
        <v>270850</v>
      </c>
      <c r="Y429" s="1">
        <f>VLOOKUP($B429,'1か月一覧'!$A:$AH,'2か月一覧'!Y$1,FALSE)+VLOOKUP($C429,'1か月一覧'!$A:$AH,'2か月一覧'!Y$1,FALSE)</f>
        <v>91036</v>
      </c>
      <c r="Z429" s="1">
        <f>VLOOKUP($B429,'1か月一覧'!$A:$AH,'2か月一覧'!Z$1,FALSE)+VLOOKUP($C429,'1か月一覧'!$A:$AH,'2か月一覧'!Z$1,FALSE)</f>
        <v>8700</v>
      </c>
      <c r="AA429" s="1">
        <f>VLOOKUP($B429,'1か月一覧'!$A:$AH,'2か月一覧'!AA$1,FALSE)+VLOOKUP($C429,'1か月一覧'!$A:$AH,'2か月一覧'!AA$1,FALSE)</f>
        <v>8700</v>
      </c>
      <c r="AB429" s="1">
        <f>VLOOKUP($B429,'1か月一覧'!$A:$AH,'2か月一覧'!AB$1,FALSE)+VLOOKUP($C429,'1か月一覧'!$A:$AH,'2か月一覧'!AB$1,FALSE)</f>
        <v>8700</v>
      </c>
      <c r="AC429" s="1">
        <f>VLOOKUP($B429,'1か月一覧'!$A:$AH,'2か月一覧'!AC$1,FALSE)+VLOOKUP($C429,'1か月一覧'!$A:$AH,'2か月一覧'!AC$1,FALSE)</f>
        <v>9054</v>
      </c>
      <c r="AD429" s="1">
        <f>VLOOKUP($B429,'1か月一覧'!$A:$AH,'2か月一覧'!AD$1,FALSE)+VLOOKUP($C429,'1か月一覧'!$A:$AH,'2か月一覧'!AD$1,FALSE)</f>
        <v>9070</v>
      </c>
      <c r="AE429" s="1">
        <f>VLOOKUP($B429,'1か月一覧'!$A:$AH,'2か月一覧'!AE$1,FALSE)+VLOOKUP($C429,'1か月一覧'!$A:$AH,'2か月一覧'!AE$1,FALSE)</f>
        <v>9194</v>
      </c>
      <c r="AF429" s="1">
        <f>VLOOKUP($B429,'1か月一覧'!$A:$AH,'2か月一覧'!AF$1,FALSE)+VLOOKUP($C429,'1か月一覧'!$A:$AH,'2か月一覧'!AF$1,FALSE)</f>
        <v>9288</v>
      </c>
      <c r="AG429" s="1">
        <f>VLOOKUP($B429,'1か月一覧'!$A:$AH,'2か月一覧'!AG$1,FALSE)+VLOOKUP($C429,'1か月一覧'!$A:$AH,'2か月一覧'!AG$1,FALSE)</f>
        <v>11984</v>
      </c>
      <c r="AH429" s="1">
        <f>VLOOKUP($B429,'1か月一覧'!$A:$AH,'2か月一覧'!AH$1,FALSE)+VLOOKUP($C429,'1か月一覧'!$A:$AH,'2か月一覧'!AH$1,FALSE)</f>
        <v>12184</v>
      </c>
      <c r="AI429" s="1">
        <f>VLOOKUP($B429,'1か月一覧'!$A:$AH,'2か月一覧'!AI$1,FALSE)+VLOOKUP($C429,'1か月一覧'!$A:$AH,'2か月一覧'!AI$1,FALSE)</f>
        <v>27084</v>
      </c>
      <c r="AJ429" s="1">
        <f>VLOOKUP($B429,'1か月一覧'!$A:$AH,'2か月一覧'!AJ$1,FALSE)+VLOOKUP($C429,'1か月一覧'!$A:$AH,'2か月一覧'!AJ$1,FALSE)</f>
        <v>9103</v>
      </c>
    </row>
    <row r="430" spans="1:36">
      <c r="A430" s="1">
        <v>426</v>
      </c>
      <c r="B430" s="1">
        <f t="shared" si="15"/>
        <v>213</v>
      </c>
      <c r="C430" s="1">
        <f t="shared" si="16"/>
        <v>213</v>
      </c>
      <c r="D430" s="1">
        <f>VLOOKUP($B430,'1か月一覧'!$A:$AH,'2か月一覧'!D$1,FALSE)+VLOOKUP($C430,'1か月一覧'!$A:$AH,'2か月一覧'!D$1,FALSE)</f>
        <v>95944</v>
      </c>
      <c r="E430" s="1">
        <f>VLOOKUP($B430,'1か月一覧'!$A:$AH,'2か月一覧'!E$1,FALSE)+VLOOKUP($C430,'1か月一覧'!$A:$AH,'2か月一覧'!E$1,FALSE)</f>
        <v>95944</v>
      </c>
      <c r="F430" s="1">
        <f>VLOOKUP($B430,'1か月一覧'!$A:$AH,'2か月一覧'!F$1,FALSE)+VLOOKUP($C430,'1か月一覧'!$A:$AH,'2か月一覧'!F$1,FALSE)</f>
        <v>95944</v>
      </c>
      <c r="G430" s="1">
        <f>VLOOKUP($B430,'1か月一覧'!$A:$AH,'2か月一覧'!G$1,FALSE)+VLOOKUP($C430,'1か月一覧'!$A:$AH,'2か月一覧'!G$1,FALSE)</f>
        <v>99842</v>
      </c>
      <c r="H430" s="1">
        <f>VLOOKUP($B430,'1か月一覧'!$A:$AH,'2か月一覧'!H$1,FALSE)+VLOOKUP($C430,'1か月一覧'!$A:$AH,'2か月一覧'!H$1,FALSE)</f>
        <v>100018</v>
      </c>
      <c r="I430" s="1">
        <f>VLOOKUP($B430,'1か月一覧'!$A:$AH,'2か月一覧'!I$1,FALSE)+VLOOKUP($C430,'1か月一覧'!$A:$AH,'2か月一覧'!I$1,FALSE)</f>
        <v>101382</v>
      </c>
      <c r="J430" s="1">
        <f>VLOOKUP($B430,'1か月一覧'!$A:$AH,'2か月一覧'!J$1,FALSE)+VLOOKUP($C430,'1か月一覧'!$A:$AH,'2か月一覧'!J$1,FALSE)</f>
        <v>102416</v>
      </c>
      <c r="K430" s="1">
        <f>VLOOKUP($B430,'1か月一覧'!$A:$AH,'2か月一覧'!K$1,FALSE)+VLOOKUP($C430,'1か月一覧'!$A:$AH,'2か月一覧'!K$1,FALSE)</f>
        <v>132072</v>
      </c>
      <c r="L430" s="1">
        <f>VLOOKUP($B430,'1か月一覧'!$A:$AH,'2か月一覧'!L$1,FALSE)+VLOOKUP($C430,'1か月一覧'!$A:$AH,'2か月一覧'!L$1,FALSE)</f>
        <v>134272</v>
      </c>
      <c r="M430" s="1">
        <f>VLOOKUP($B430,'1か月一覧'!$A:$AH,'2か月一覧'!M$1,FALSE)+VLOOKUP($C430,'1か月一覧'!$A:$AH,'2か月一覧'!M$1,FALSE)</f>
        <v>298172</v>
      </c>
      <c r="N430" s="1">
        <f>VLOOKUP($B430,'1か月一覧'!$A:$AH,'2か月一覧'!N$1,FALSE)+VLOOKUP($C430,'1か月一覧'!$A:$AH,'2か月一覧'!N$1,FALSE)</f>
        <v>100416</v>
      </c>
      <c r="O430" s="1">
        <f>VLOOKUP($B430,'1か月一覧'!$A:$AH,'2か月一覧'!O$1,FALSE)+VLOOKUP($C430,'1か月一覧'!$A:$AH,'2か月一覧'!O$1,FALSE)</f>
        <v>87222</v>
      </c>
      <c r="P430" s="1">
        <f>VLOOKUP($B430,'1か月一覧'!$A:$AH,'2か月一覧'!P$1,FALSE)+VLOOKUP($C430,'1か月一覧'!$A:$AH,'2か月一覧'!P$1,FALSE)</f>
        <v>87222</v>
      </c>
      <c r="Q430" s="1">
        <f>VLOOKUP($B430,'1か月一覧'!$A:$AH,'2か月一覧'!Q$1,FALSE)+VLOOKUP($C430,'1か月一覧'!$A:$AH,'2か月一覧'!Q$1,FALSE)</f>
        <v>87222</v>
      </c>
      <c r="R430" s="1">
        <f>VLOOKUP($B430,'1か月一覧'!$A:$AH,'2か月一覧'!R$1,FALSE)+VLOOKUP($C430,'1か月一覧'!$A:$AH,'2か月一覧'!R$1,FALSE)</f>
        <v>90766</v>
      </c>
      <c r="S430" s="1">
        <f>VLOOKUP($B430,'1か月一覧'!$A:$AH,'2か月一覧'!S$1,FALSE)+VLOOKUP($C430,'1か月一覧'!$A:$AH,'2か月一覧'!S$1,FALSE)</f>
        <v>90926</v>
      </c>
      <c r="T430" s="1">
        <f>VLOOKUP($B430,'1か月一覧'!$A:$AH,'2か月一覧'!T$1,FALSE)+VLOOKUP($C430,'1か月一覧'!$A:$AH,'2か月一覧'!T$1,FALSE)</f>
        <v>92166</v>
      </c>
      <c r="U430" s="1">
        <f>VLOOKUP($B430,'1か月一覧'!$A:$AH,'2か月一覧'!U$1,FALSE)+VLOOKUP($C430,'1か月一覧'!$A:$AH,'2か月一覧'!U$1,FALSE)</f>
        <v>93106</v>
      </c>
      <c r="V430" s="1">
        <f>VLOOKUP($B430,'1か月一覧'!$A:$AH,'2か月一覧'!V$1,FALSE)+VLOOKUP($C430,'1か月一覧'!$A:$AH,'2か月一覧'!V$1,FALSE)</f>
        <v>120066</v>
      </c>
      <c r="W430" s="1">
        <f>VLOOKUP($B430,'1か月一覧'!$A:$AH,'2か月一覧'!W$1,FALSE)+VLOOKUP($C430,'1か月一覧'!$A:$AH,'2か月一覧'!W$1,FALSE)</f>
        <v>122066</v>
      </c>
      <c r="X430" s="1">
        <f>VLOOKUP($B430,'1か月一覧'!$A:$AH,'2か月一覧'!X$1,FALSE)+VLOOKUP($C430,'1か月一覧'!$A:$AH,'2か月一覧'!X$1,FALSE)</f>
        <v>271066</v>
      </c>
      <c r="Y430" s="1">
        <f>VLOOKUP($B430,'1か月一覧'!$A:$AH,'2か月一覧'!Y$1,FALSE)+VLOOKUP($C430,'1か月一覧'!$A:$AH,'2か月一覧'!Y$1,FALSE)</f>
        <v>91288</v>
      </c>
      <c r="Z430" s="1">
        <f>VLOOKUP($B430,'1か月一覧'!$A:$AH,'2か月一覧'!Z$1,FALSE)+VLOOKUP($C430,'1か月一覧'!$A:$AH,'2か月一覧'!Z$1,FALSE)</f>
        <v>8722</v>
      </c>
      <c r="AA430" s="1">
        <f>VLOOKUP($B430,'1か月一覧'!$A:$AH,'2か月一覧'!AA$1,FALSE)+VLOOKUP($C430,'1か月一覧'!$A:$AH,'2か月一覧'!AA$1,FALSE)</f>
        <v>8722</v>
      </c>
      <c r="AB430" s="1">
        <f>VLOOKUP($B430,'1か月一覧'!$A:$AH,'2か月一覧'!AB$1,FALSE)+VLOOKUP($C430,'1か月一覧'!$A:$AH,'2か月一覧'!AB$1,FALSE)</f>
        <v>8722</v>
      </c>
      <c r="AC430" s="1">
        <f>VLOOKUP($B430,'1か月一覧'!$A:$AH,'2か月一覧'!AC$1,FALSE)+VLOOKUP($C430,'1か月一覧'!$A:$AH,'2か月一覧'!AC$1,FALSE)</f>
        <v>9076</v>
      </c>
      <c r="AD430" s="1">
        <f>VLOOKUP($B430,'1か月一覧'!$A:$AH,'2か月一覧'!AD$1,FALSE)+VLOOKUP($C430,'1か月一覧'!$A:$AH,'2か月一覧'!AD$1,FALSE)</f>
        <v>9092</v>
      </c>
      <c r="AE430" s="1">
        <f>VLOOKUP($B430,'1か月一覧'!$A:$AH,'2か月一覧'!AE$1,FALSE)+VLOOKUP($C430,'1か月一覧'!$A:$AH,'2か月一覧'!AE$1,FALSE)</f>
        <v>9216</v>
      </c>
      <c r="AF430" s="1">
        <f>VLOOKUP($B430,'1か月一覧'!$A:$AH,'2か月一覧'!AF$1,FALSE)+VLOOKUP($C430,'1か月一覧'!$A:$AH,'2か月一覧'!AF$1,FALSE)</f>
        <v>9310</v>
      </c>
      <c r="AG430" s="1">
        <f>VLOOKUP($B430,'1か月一覧'!$A:$AH,'2か月一覧'!AG$1,FALSE)+VLOOKUP($C430,'1か月一覧'!$A:$AH,'2か月一覧'!AG$1,FALSE)</f>
        <v>12006</v>
      </c>
      <c r="AH430" s="1">
        <f>VLOOKUP($B430,'1か月一覧'!$A:$AH,'2か月一覧'!AH$1,FALSE)+VLOOKUP($C430,'1か月一覧'!$A:$AH,'2か月一覧'!AH$1,FALSE)</f>
        <v>12206</v>
      </c>
      <c r="AI430" s="1">
        <f>VLOOKUP($B430,'1か月一覧'!$A:$AH,'2か月一覧'!AI$1,FALSE)+VLOOKUP($C430,'1か月一覧'!$A:$AH,'2か月一覧'!AI$1,FALSE)</f>
        <v>27106</v>
      </c>
      <c r="AJ430" s="1">
        <f>VLOOKUP($B430,'1か月一覧'!$A:$AH,'2か月一覧'!AJ$1,FALSE)+VLOOKUP($C430,'1か月一覧'!$A:$AH,'2か月一覧'!AJ$1,FALSE)</f>
        <v>9128</v>
      </c>
    </row>
    <row r="431" spans="1:36">
      <c r="A431" s="1">
        <v>427</v>
      </c>
      <c r="B431" s="1">
        <f t="shared" si="15"/>
        <v>214</v>
      </c>
      <c r="C431" s="1">
        <f t="shared" si="16"/>
        <v>213</v>
      </c>
      <c r="D431" s="1">
        <f>VLOOKUP($B431,'1か月一覧'!$A:$AH,'2か月一覧'!D$1,FALSE)+VLOOKUP($C431,'1か月一覧'!$A:$AH,'2か月一覧'!D$1,FALSE)</f>
        <v>96181</v>
      </c>
      <c r="E431" s="1">
        <f>VLOOKUP($B431,'1か月一覧'!$A:$AH,'2か月一覧'!E$1,FALSE)+VLOOKUP($C431,'1か月一覧'!$A:$AH,'2か月一覧'!E$1,FALSE)</f>
        <v>96181</v>
      </c>
      <c r="F431" s="1">
        <f>VLOOKUP($B431,'1か月一覧'!$A:$AH,'2か月一覧'!F$1,FALSE)+VLOOKUP($C431,'1か月一覧'!$A:$AH,'2か月一覧'!F$1,FALSE)</f>
        <v>96181</v>
      </c>
      <c r="G431" s="1">
        <f>VLOOKUP($B431,'1か月一覧'!$A:$AH,'2か月一覧'!G$1,FALSE)+VLOOKUP($C431,'1か月一覧'!$A:$AH,'2か月一覧'!G$1,FALSE)</f>
        <v>100079</v>
      </c>
      <c r="H431" s="1">
        <f>VLOOKUP($B431,'1か月一覧'!$A:$AH,'2か月一覧'!H$1,FALSE)+VLOOKUP($C431,'1か月一覧'!$A:$AH,'2か月一覧'!H$1,FALSE)</f>
        <v>100255</v>
      </c>
      <c r="I431" s="1">
        <f>VLOOKUP($B431,'1か月一覧'!$A:$AH,'2か月一覧'!I$1,FALSE)+VLOOKUP($C431,'1か月一覧'!$A:$AH,'2か月一覧'!I$1,FALSE)</f>
        <v>101619</v>
      </c>
      <c r="J431" s="1">
        <f>VLOOKUP($B431,'1か月一覧'!$A:$AH,'2か月一覧'!J$1,FALSE)+VLOOKUP($C431,'1か月一覧'!$A:$AH,'2か月一覧'!J$1,FALSE)</f>
        <v>102653</v>
      </c>
      <c r="K431" s="1">
        <f>VLOOKUP($B431,'1か月一覧'!$A:$AH,'2か月一覧'!K$1,FALSE)+VLOOKUP($C431,'1か月一覧'!$A:$AH,'2か月一覧'!K$1,FALSE)</f>
        <v>132309</v>
      </c>
      <c r="L431" s="1">
        <f>VLOOKUP($B431,'1か月一覧'!$A:$AH,'2か月一覧'!L$1,FALSE)+VLOOKUP($C431,'1か月一覧'!$A:$AH,'2か月一覧'!L$1,FALSE)</f>
        <v>134509</v>
      </c>
      <c r="M431" s="1">
        <f>VLOOKUP($B431,'1か月一覧'!$A:$AH,'2か月一覧'!M$1,FALSE)+VLOOKUP($C431,'1か月一覧'!$A:$AH,'2か月一覧'!M$1,FALSE)</f>
        <v>298409</v>
      </c>
      <c r="N431" s="1">
        <f>VLOOKUP($B431,'1か月一覧'!$A:$AH,'2か月一覧'!N$1,FALSE)+VLOOKUP($C431,'1か月一覧'!$A:$AH,'2か月一覧'!N$1,FALSE)</f>
        <v>100693</v>
      </c>
      <c r="O431" s="1">
        <f>VLOOKUP($B431,'1か月一覧'!$A:$AH,'2か月一覧'!O$1,FALSE)+VLOOKUP($C431,'1か月一覧'!$A:$AH,'2か月一覧'!O$1,FALSE)</f>
        <v>87438</v>
      </c>
      <c r="P431" s="1">
        <f>VLOOKUP($B431,'1か月一覧'!$A:$AH,'2か月一覧'!P$1,FALSE)+VLOOKUP($C431,'1か月一覧'!$A:$AH,'2か月一覧'!P$1,FALSE)</f>
        <v>87438</v>
      </c>
      <c r="Q431" s="1">
        <f>VLOOKUP($B431,'1か月一覧'!$A:$AH,'2か月一覧'!Q$1,FALSE)+VLOOKUP($C431,'1か月一覧'!$A:$AH,'2か月一覧'!Q$1,FALSE)</f>
        <v>87438</v>
      </c>
      <c r="R431" s="1">
        <f>VLOOKUP($B431,'1か月一覧'!$A:$AH,'2か月一覧'!R$1,FALSE)+VLOOKUP($C431,'1か月一覧'!$A:$AH,'2か月一覧'!R$1,FALSE)</f>
        <v>90982</v>
      </c>
      <c r="S431" s="1">
        <f>VLOOKUP($B431,'1か月一覧'!$A:$AH,'2か月一覧'!S$1,FALSE)+VLOOKUP($C431,'1か月一覧'!$A:$AH,'2か月一覧'!S$1,FALSE)</f>
        <v>91142</v>
      </c>
      <c r="T431" s="1">
        <f>VLOOKUP($B431,'1か月一覧'!$A:$AH,'2か月一覧'!T$1,FALSE)+VLOOKUP($C431,'1か月一覧'!$A:$AH,'2か月一覧'!T$1,FALSE)</f>
        <v>92382</v>
      </c>
      <c r="U431" s="1">
        <f>VLOOKUP($B431,'1か月一覧'!$A:$AH,'2か月一覧'!U$1,FALSE)+VLOOKUP($C431,'1か月一覧'!$A:$AH,'2か月一覧'!U$1,FALSE)</f>
        <v>93322</v>
      </c>
      <c r="V431" s="1">
        <f>VLOOKUP($B431,'1か月一覧'!$A:$AH,'2か月一覧'!V$1,FALSE)+VLOOKUP($C431,'1か月一覧'!$A:$AH,'2か月一覧'!V$1,FALSE)</f>
        <v>120282</v>
      </c>
      <c r="W431" s="1">
        <f>VLOOKUP($B431,'1か月一覧'!$A:$AH,'2か月一覧'!W$1,FALSE)+VLOOKUP($C431,'1か月一覧'!$A:$AH,'2か月一覧'!W$1,FALSE)</f>
        <v>122282</v>
      </c>
      <c r="X431" s="1">
        <f>VLOOKUP($B431,'1か月一覧'!$A:$AH,'2か月一覧'!X$1,FALSE)+VLOOKUP($C431,'1か月一覧'!$A:$AH,'2か月一覧'!X$1,FALSE)</f>
        <v>271282</v>
      </c>
      <c r="Y431" s="1">
        <f>VLOOKUP($B431,'1か月一覧'!$A:$AH,'2か月一覧'!Y$1,FALSE)+VLOOKUP($C431,'1か月一覧'!$A:$AH,'2か月一覧'!Y$1,FALSE)</f>
        <v>91540</v>
      </c>
      <c r="Z431" s="1">
        <f>VLOOKUP($B431,'1か月一覧'!$A:$AH,'2か月一覧'!Z$1,FALSE)+VLOOKUP($C431,'1か月一覧'!$A:$AH,'2か月一覧'!Z$1,FALSE)</f>
        <v>8743</v>
      </c>
      <c r="AA431" s="1">
        <f>VLOOKUP($B431,'1か月一覧'!$A:$AH,'2か月一覧'!AA$1,FALSE)+VLOOKUP($C431,'1か月一覧'!$A:$AH,'2か月一覧'!AA$1,FALSE)</f>
        <v>8743</v>
      </c>
      <c r="AB431" s="1">
        <f>VLOOKUP($B431,'1か月一覧'!$A:$AH,'2か月一覧'!AB$1,FALSE)+VLOOKUP($C431,'1か月一覧'!$A:$AH,'2か月一覧'!AB$1,FALSE)</f>
        <v>8743</v>
      </c>
      <c r="AC431" s="1">
        <f>VLOOKUP($B431,'1か月一覧'!$A:$AH,'2か月一覧'!AC$1,FALSE)+VLOOKUP($C431,'1か月一覧'!$A:$AH,'2か月一覧'!AC$1,FALSE)</f>
        <v>9097</v>
      </c>
      <c r="AD431" s="1">
        <f>VLOOKUP($B431,'1か月一覧'!$A:$AH,'2か月一覧'!AD$1,FALSE)+VLOOKUP($C431,'1か月一覧'!$A:$AH,'2か月一覧'!AD$1,FALSE)</f>
        <v>9113</v>
      </c>
      <c r="AE431" s="1">
        <f>VLOOKUP($B431,'1か月一覧'!$A:$AH,'2か月一覧'!AE$1,FALSE)+VLOOKUP($C431,'1か月一覧'!$A:$AH,'2か月一覧'!AE$1,FALSE)</f>
        <v>9237</v>
      </c>
      <c r="AF431" s="1">
        <f>VLOOKUP($B431,'1か月一覧'!$A:$AH,'2か月一覧'!AF$1,FALSE)+VLOOKUP($C431,'1か月一覧'!$A:$AH,'2か月一覧'!AF$1,FALSE)</f>
        <v>9331</v>
      </c>
      <c r="AG431" s="1">
        <f>VLOOKUP($B431,'1か月一覧'!$A:$AH,'2か月一覧'!AG$1,FALSE)+VLOOKUP($C431,'1か月一覧'!$A:$AH,'2か月一覧'!AG$1,FALSE)</f>
        <v>12027</v>
      </c>
      <c r="AH431" s="1">
        <f>VLOOKUP($B431,'1か月一覧'!$A:$AH,'2か月一覧'!AH$1,FALSE)+VLOOKUP($C431,'1か月一覧'!$A:$AH,'2か月一覧'!AH$1,FALSE)</f>
        <v>12227</v>
      </c>
      <c r="AI431" s="1">
        <f>VLOOKUP($B431,'1か月一覧'!$A:$AH,'2か月一覧'!AI$1,FALSE)+VLOOKUP($C431,'1か月一覧'!$A:$AH,'2か月一覧'!AI$1,FALSE)</f>
        <v>27127</v>
      </c>
      <c r="AJ431" s="1">
        <f>VLOOKUP($B431,'1か月一覧'!$A:$AH,'2か月一覧'!AJ$1,FALSE)+VLOOKUP($C431,'1か月一覧'!$A:$AH,'2か月一覧'!AJ$1,FALSE)</f>
        <v>9153</v>
      </c>
    </row>
    <row r="432" spans="1:36">
      <c r="A432" s="1">
        <v>428</v>
      </c>
      <c r="B432" s="1">
        <f t="shared" si="15"/>
        <v>214</v>
      </c>
      <c r="C432" s="1">
        <f t="shared" si="16"/>
        <v>214</v>
      </c>
      <c r="D432" s="1">
        <f>VLOOKUP($B432,'1か月一覧'!$A:$AH,'2か月一覧'!D$1,FALSE)+VLOOKUP($C432,'1か月一覧'!$A:$AH,'2か月一覧'!D$1,FALSE)</f>
        <v>96418</v>
      </c>
      <c r="E432" s="1">
        <f>VLOOKUP($B432,'1か月一覧'!$A:$AH,'2か月一覧'!E$1,FALSE)+VLOOKUP($C432,'1か月一覧'!$A:$AH,'2か月一覧'!E$1,FALSE)</f>
        <v>96418</v>
      </c>
      <c r="F432" s="1">
        <f>VLOOKUP($B432,'1か月一覧'!$A:$AH,'2か月一覧'!F$1,FALSE)+VLOOKUP($C432,'1か月一覧'!$A:$AH,'2か月一覧'!F$1,FALSE)</f>
        <v>96418</v>
      </c>
      <c r="G432" s="1">
        <f>VLOOKUP($B432,'1か月一覧'!$A:$AH,'2か月一覧'!G$1,FALSE)+VLOOKUP($C432,'1か月一覧'!$A:$AH,'2か月一覧'!G$1,FALSE)</f>
        <v>100316</v>
      </c>
      <c r="H432" s="1">
        <f>VLOOKUP($B432,'1か月一覧'!$A:$AH,'2か月一覧'!H$1,FALSE)+VLOOKUP($C432,'1か月一覧'!$A:$AH,'2か月一覧'!H$1,FALSE)</f>
        <v>100492</v>
      </c>
      <c r="I432" s="1">
        <f>VLOOKUP($B432,'1か月一覧'!$A:$AH,'2か月一覧'!I$1,FALSE)+VLOOKUP($C432,'1か月一覧'!$A:$AH,'2か月一覧'!I$1,FALSE)</f>
        <v>101856</v>
      </c>
      <c r="J432" s="1">
        <f>VLOOKUP($B432,'1か月一覧'!$A:$AH,'2か月一覧'!J$1,FALSE)+VLOOKUP($C432,'1か月一覧'!$A:$AH,'2か月一覧'!J$1,FALSE)</f>
        <v>102890</v>
      </c>
      <c r="K432" s="1">
        <f>VLOOKUP($B432,'1か月一覧'!$A:$AH,'2か月一覧'!K$1,FALSE)+VLOOKUP($C432,'1か月一覧'!$A:$AH,'2か月一覧'!K$1,FALSE)</f>
        <v>132546</v>
      </c>
      <c r="L432" s="1">
        <f>VLOOKUP($B432,'1か月一覧'!$A:$AH,'2か月一覧'!L$1,FALSE)+VLOOKUP($C432,'1か月一覧'!$A:$AH,'2か月一覧'!L$1,FALSE)</f>
        <v>134746</v>
      </c>
      <c r="M432" s="1">
        <f>VLOOKUP($B432,'1か月一覧'!$A:$AH,'2か月一覧'!M$1,FALSE)+VLOOKUP($C432,'1か月一覧'!$A:$AH,'2か月一覧'!M$1,FALSE)</f>
        <v>298646</v>
      </c>
      <c r="N432" s="1">
        <f>VLOOKUP($B432,'1か月一覧'!$A:$AH,'2か月一覧'!N$1,FALSE)+VLOOKUP($C432,'1か月一覧'!$A:$AH,'2か月一覧'!N$1,FALSE)</f>
        <v>100970</v>
      </c>
      <c r="O432" s="1">
        <f>VLOOKUP($B432,'1か月一覧'!$A:$AH,'2か月一覧'!O$1,FALSE)+VLOOKUP($C432,'1か月一覧'!$A:$AH,'2か月一覧'!O$1,FALSE)</f>
        <v>87654</v>
      </c>
      <c r="P432" s="1">
        <f>VLOOKUP($B432,'1か月一覧'!$A:$AH,'2か月一覧'!P$1,FALSE)+VLOOKUP($C432,'1か月一覧'!$A:$AH,'2か月一覧'!P$1,FALSE)</f>
        <v>87654</v>
      </c>
      <c r="Q432" s="1">
        <f>VLOOKUP($B432,'1か月一覧'!$A:$AH,'2か月一覧'!Q$1,FALSE)+VLOOKUP($C432,'1か月一覧'!$A:$AH,'2か月一覧'!Q$1,FALSE)</f>
        <v>87654</v>
      </c>
      <c r="R432" s="1">
        <f>VLOOKUP($B432,'1か月一覧'!$A:$AH,'2か月一覧'!R$1,FALSE)+VLOOKUP($C432,'1か月一覧'!$A:$AH,'2か月一覧'!R$1,FALSE)</f>
        <v>91198</v>
      </c>
      <c r="S432" s="1">
        <f>VLOOKUP($B432,'1か月一覧'!$A:$AH,'2か月一覧'!S$1,FALSE)+VLOOKUP($C432,'1か月一覧'!$A:$AH,'2か月一覧'!S$1,FALSE)</f>
        <v>91358</v>
      </c>
      <c r="T432" s="1">
        <f>VLOOKUP($B432,'1か月一覧'!$A:$AH,'2か月一覧'!T$1,FALSE)+VLOOKUP($C432,'1か月一覧'!$A:$AH,'2か月一覧'!T$1,FALSE)</f>
        <v>92598</v>
      </c>
      <c r="U432" s="1">
        <f>VLOOKUP($B432,'1か月一覧'!$A:$AH,'2か月一覧'!U$1,FALSE)+VLOOKUP($C432,'1か月一覧'!$A:$AH,'2か月一覧'!U$1,FALSE)</f>
        <v>93538</v>
      </c>
      <c r="V432" s="1">
        <f>VLOOKUP($B432,'1か月一覧'!$A:$AH,'2か月一覧'!V$1,FALSE)+VLOOKUP($C432,'1か月一覧'!$A:$AH,'2か月一覧'!V$1,FALSE)</f>
        <v>120498</v>
      </c>
      <c r="W432" s="1">
        <f>VLOOKUP($B432,'1か月一覧'!$A:$AH,'2か月一覧'!W$1,FALSE)+VLOOKUP($C432,'1か月一覧'!$A:$AH,'2か月一覧'!W$1,FALSE)</f>
        <v>122498</v>
      </c>
      <c r="X432" s="1">
        <f>VLOOKUP($B432,'1か月一覧'!$A:$AH,'2か月一覧'!X$1,FALSE)+VLOOKUP($C432,'1か月一覧'!$A:$AH,'2か月一覧'!X$1,FALSE)</f>
        <v>271498</v>
      </c>
      <c r="Y432" s="1">
        <f>VLOOKUP($B432,'1か月一覧'!$A:$AH,'2か月一覧'!Y$1,FALSE)+VLOOKUP($C432,'1か月一覧'!$A:$AH,'2か月一覧'!Y$1,FALSE)</f>
        <v>91792</v>
      </c>
      <c r="Z432" s="1">
        <f>VLOOKUP($B432,'1か月一覧'!$A:$AH,'2か月一覧'!Z$1,FALSE)+VLOOKUP($C432,'1か月一覧'!$A:$AH,'2か月一覧'!Z$1,FALSE)</f>
        <v>8764</v>
      </c>
      <c r="AA432" s="1">
        <f>VLOOKUP($B432,'1か月一覧'!$A:$AH,'2か月一覧'!AA$1,FALSE)+VLOOKUP($C432,'1か月一覧'!$A:$AH,'2か月一覧'!AA$1,FALSE)</f>
        <v>8764</v>
      </c>
      <c r="AB432" s="1">
        <f>VLOOKUP($B432,'1か月一覧'!$A:$AH,'2か月一覧'!AB$1,FALSE)+VLOOKUP($C432,'1か月一覧'!$A:$AH,'2か月一覧'!AB$1,FALSE)</f>
        <v>8764</v>
      </c>
      <c r="AC432" s="1">
        <f>VLOOKUP($B432,'1か月一覧'!$A:$AH,'2か月一覧'!AC$1,FALSE)+VLOOKUP($C432,'1か月一覧'!$A:$AH,'2か月一覧'!AC$1,FALSE)</f>
        <v>9118</v>
      </c>
      <c r="AD432" s="1">
        <f>VLOOKUP($B432,'1か月一覧'!$A:$AH,'2か月一覧'!AD$1,FALSE)+VLOOKUP($C432,'1か月一覧'!$A:$AH,'2か月一覧'!AD$1,FALSE)</f>
        <v>9134</v>
      </c>
      <c r="AE432" s="1">
        <f>VLOOKUP($B432,'1か月一覧'!$A:$AH,'2か月一覧'!AE$1,FALSE)+VLOOKUP($C432,'1か月一覧'!$A:$AH,'2か月一覧'!AE$1,FALSE)</f>
        <v>9258</v>
      </c>
      <c r="AF432" s="1">
        <f>VLOOKUP($B432,'1か月一覧'!$A:$AH,'2か月一覧'!AF$1,FALSE)+VLOOKUP($C432,'1か月一覧'!$A:$AH,'2か月一覧'!AF$1,FALSE)</f>
        <v>9352</v>
      </c>
      <c r="AG432" s="1">
        <f>VLOOKUP($B432,'1か月一覧'!$A:$AH,'2か月一覧'!AG$1,FALSE)+VLOOKUP($C432,'1か月一覧'!$A:$AH,'2か月一覧'!AG$1,FALSE)</f>
        <v>12048</v>
      </c>
      <c r="AH432" s="1">
        <f>VLOOKUP($B432,'1か月一覧'!$A:$AH,'2か月一覧'!AH$1,FALSE)+VLOOKUP($C432,'1か月一覧'!$A:$AH,'2か月一覧'!AH$1,FALSE)</f>
        <v>12248</v>
      </c>
      <c r="AI432" s="1">
        <f>VLOOKUP($B432,'1か月一覧'!$A:$AH,'2か月一覧'!AI$1,FALSE)+VLOOKUP($C432,'1か月一覧'!$A:$AH,'2か月一覧'!AI$1,FALSE)</f>
        <v>27148</v>
      </c>
      <c r="AJ432" s="1">
        <f>VLOOKUP($B432,'1か月一覧'!$A:$AH,'2か月一覧'!AJ$1,FALSE)+VLOOKUP($C432,'1か月一覧'!$A:$AH,'2か月一覧'!AJ$1,FALSE)</f>
        <v>9178</v>
      </c>
    </row>
    <row r="433" spans="1:36">
      <c r="A433" s="1">
        <v>429</v>
      </c>
      <c r="B433" s="1">
        <f t="shared" si="15"/>
        <v>215</v>
      </c>
      <c r="C433" s="1">
        <f t="shared" si="16"/>
        <v>214</v>
      </c>
      <c r="D433" s="1">
        <f>VLOOKUP($B433,'1か月一覧'!$A:$AH,'2か月一覧'!D$1,FALSE)+VLOOKUP($C433,'1か月一覧'!$A:$AH,'2か月一覧'!D$1,FALSE)</f>
        <v>96656</v>
      </c>
      <c r="E433" s="1">
        <f>VLOOKUP($B433,'1か月一覧'!$A:$AH,'2か月一覧'!E$1,FALSE)+VLOOKUP($C433,'1か月一覧'!$A:$AH,'2か月一覧'!E$1,FALSE)</f>
        <v>96656</v>
      </c>
      <c r="F433" s="1">
        <f>VLOOKUP($B433,'1か月一覧'!$A:$AH,'2か月一覧'!F$1,FALSE)+VLOOKUP($C433,'1か月一覧'!$A:$AH,'2か月一覧'!F$1,FALSE)</f>
        <v>96656</v>
      </c>
      <c r="G433" s="1">
        <f>VLOOKUP($B433,'1か月一覧'!$A:$AH,'2か月一覧'!G$1,FALSE)+VLOOKUP($C433,'1か月一覧'!$A:$AH,'2か月一覧'!G$1,FALSE)</f>
        <v>100554</v>
      </c>
      <c r="H433" s="1">
        <f>VLOOKUP($B433,'1か月一覧'!$A:$AH,'2か月一覧'!H$1,FALSE)+VLOOKUP($C433,'1か月一覧'!$A:$AH,'2か月一覧'!H$1,FALSE)</f>
        <v>100730</v>
      </c>
      <c r="I433" s="1">
        <f>VLOOKUP($B433,'1か月一覧'!$A:$AH,'2か月一覧'!I$1,FALSE)+VLOOKUP($C433,'1か月一覧'!$A:$AH,'2か月一覧'!I$1,FALSE)</f>
        <v>102094</v>
      </c>
      <c r="J433" s="1">
        <f>VLOOKUP($B433,'1か月一覧'!$A:$AH,'2か月一覧'!J$1,FALSE)+VLOOKUP($C433,'1か月一覧'!$A:$AH,'2か月一覧'!J$1,FALSE)</f>
        <v>103128</v>
      </c>
      <c r="K433" s="1">
        <f>VLOOKUP($B433,'1か月一覧'!$A:$AH,'2か月一覧'!K$1,FALSE)+VLOOKUP($C433,'1か月一覧'!$A:$AH,'2か月一覧'!K$1,FALSE)</f>
        <v>132784</v>
      </c>
      <c r="L433" s="1">
        <f>VLOOKUP($B433,'1か月一覧'!$A:$AH,'2か月一覧'!L$1,FALSE)+VLOOKUP($C433,'1か月一覧'!$A:$AH,'2か月一覧'!L$1,FALSE)</f>
        <v>134984</v>
      </c>
      <c r="M433" s="1">
        <f>VLOOKUP($B433,'1か月一覧'!$A:$AH,'2か月一覧'!M$1,FALSE)+VLOOKUP($C433,'1か月一覧'!$A:$AH,'2か月一覧'!M$1,FALSE)</f>
        <v>298884</v>
      </c>
      <c r="N433" s="1">
        <f>VLOOKUP($B433,'1か月一覧'!$A:$AH,'2か月一覧'!N$1,FALSE)+VLOOKUP($C433,'1か月一覧'!$A:$AH,'2か月一覧'!N$1,FALSE)</f>
        <v>101247</v>
      </c>
      <c r="O433" s="1">
        <f>VLOOKUP($B433,'1か月一覧'!$A:$AH,'2か月一覧'!O$1,FALSE)+VLOOKUP($C433,'1か月一覧'!$A:$AH,'2か月一覧'!O$1,FALSE)</f>
        <v>87870</v>
      </c>
      <c r="P433" s="1">
        <f>VLOOKUP($B433,'1か月一覧'!$A:$AH,'2か月一覧'!P$1,FALSE)+VLOOKUP($C433,'1か月一覧'!$A:$AH,'2か月一覧'!P$1,FALSE)</f>
        <v>87870</v>
      </c>
      <c r="Q433" s="1">
        <f>VLOOKUP($B433,'1か月一覧'!$A:$AH,'2か月一覧'!Q$1,FALSE)+VLOOKUP($C433,'1か月一覧'!$A:$AH,'2か月一覧'!Q$1,FALSE)</f>
        <v>87870</v>
      </c>
      <c r="R433" s="1">
        <f>VLOOKUP($B433,'1か月一覧'!$A:$AH,'2か月一覧'!R$1,FALSE)+VLOOKUP($C433,'1か月一覧'!$A:$AH,'2か月一覧'!R$1,FALSE)</f>
        <v>91414</v>
      </c>
      <c r="S433" s="1">
        <f>VLOOKUP($B433,'1か月一覧'!$A:$AH,'2か月一覧'!S$1,FALSE)+VLOOKUP($C433,'1か月一覧'!$A:$AH,'2か月一覧'!S$1,FALSE)</f>
        <v>91574</v>
      </c>
      <c r="T433" s="1">
        <f>VLOOKUP($B433,'1か月一覧'!$A:$AH,'2か月一覧'!T$1,FALSE)+VLOOKUP($C433,'1か月一覧'!$A:$AH,'2か月一覧'!T$1,FALSE)</f>
        <v>92814</v>
      </c>
      <c r="U433" s="1">
        <f>VLOOKUP($B433,'1か月一覧'!$A:$AH,'2か月一覧'!U$1,FALSE)+VLOOKUP($C433,'1か月一覧'!$A:$AH,'2か月一覧'!U$1,FALSE)</f>
        <v>93754</v>
      </c>
      <c r="V433" s="1">
        <f>VLOOKUP($B433,'1か月一覧'!$A:$AH,'2か月一覧'!V$1,FALSE)+VLOOKUP($C433,'1か月一覧'!$A:$AH,'2か月一覧'!V$1,FALSE)</f>
        <v>120714</v>
      </c>
      <c r="W433" s="1">
        <f>VLOOKUP($B433,'1か月一覧'!$A:$AH,'2か月一覧'!W$1,FALSE)+VLOOKUP($C433,'1か月一覧'!$A:$AH,'2か月一覧'!W$1,FALSE)</f>
        <v>122714</v>
      </c>
      <c r="X433" s="1">
        <f>VLOOKUP($B433,'1か月一覧'!$A:$AH,'2か月一覧'!X$1,FALSE)+VLOOKUP($C433,'1か月一覧'!$A:$AH,'2か月一覧'!X$1,FALSE)</f>
        <v>271714</v>
      </c>
      <c r="Y433" s="1">
        <f>VLOOKUP($B433,'1か月一覧'!$A:$AH,'2か月一覧'!Y$1,FALSE)+VLOOKUP($C433,'1か月一覧'!$A:$AH,'2か月一覧'!Y$1,FALSE)</f>
        <v>92044</v>
      </c>
      <c r="Z433" s="1">
        <f>VLOOKUP($B433,'1か月一覧'!$A:$AH,'2か月一覧'!Z$1,FALSE)+VLOOKUP($C433,'1か月一覧'!$A:$AH,'2か月一覧'!Z$1,FALSE)</f>
        <v>8786</v>
      </c>
      <c r="AA433" s="1">
        <f>VLOOKUP($B433,'1か月一覧'!$A:$AH,'2か月一覧'!AA$1,FALSE)+VLOOKUP($C433,'1か月一覧'!$A:$AH,'2か月一覧'!AA$1,FALSE)</f>
        <v>8786</v>
      </c>
      <c r="AB433" s="1">
        <f>VLOOKUP($B433,'1か月一覧'!$A:$AH,'2か月一覧'!AB$1,FALSE)+VLOOKUP($C433,'1か月一覧'!$A:$AH,'2か月一覧'!AB$1,FALSE)</f>
        <v>8786</v>
      </c>
      <c r="AC433" s="1">
        <f>VLOOKUP($B433,'1か月一覧'!$A:$AH,'2か月一覧'!AC$1,FALSE)+VLOOKUP($C433,'1か月一覧'!$A:$AH,'2か月一覧'!AC$1,FALSE)</f>
        <v>9140</v>
      </c>
      <c r="AD433" s="1">
        <f>VLOOKUP($B433,'1か月一覧'!$A:$AH,'2か月一覧'!AD$1,FALSE)+VLOOKUP($C433,'1か月一覧'!$A:$AH,'2か月一覧'!AD$1,FALSE)</f>
        <v>9156</v>
      </c>
      <c r="AE433" s="1">
        <f>VLOOKUP($B433,'1か月一覧'!$A:$AH,'2か月一覧'!AE$1,FALSE)+VLOOKUP($C433,'1か月一覧'!$A:$AH,'2か月一覧'!AE$1,FALSE)</f>
        <v>9280</v>
      </c>
      <c r="AF433" s="1">
        <f>VLOOKUP($B433,'1か月一覧'!$A:$AH,'2か月一覧'!AF$1,FALSE)+VLOOKUP($C433,'1か月一覧'!$A:$AH,'2か月一覧'!AF$1,FALSE)</f>
        <v>9374</v>
      </c>
      <c r="AG433" s="1">
        <f>VLOOKUP($B433,'1か月一覧'!$A:$AH,'2か月一覧'!AG$1,FALSE)+VLOOKUP($C433,'1か月一覧'!$A:$AH,'2か月一覧'!AG$1,FALSE)</f>
        <v>12070</v>
      </c>
      <c r="AH433" s="1">
        <f>VLOOKUP($B433,'1か月一覧'!$A:$AH,'2か月一覧'!AH$1,FALSE)+VLOOKUP($C433,'1か月一覧'!$A:$AH,'2か月一覧'!AH$1,FALSE)</f>
        <v>12270</v>
      </c>
      <c r="AI433" s="1">
        <f>VLOOKUP($B433,'1か月一覧'!$A:$AH,'2か月一覧'!AI$1,FALSE)+VLOOKUP($C433,'1か月一覧'!$A:$AH,'2か月一覧'!AI$1,FALSE)</f>
        <v>27170</v>
      </c>
      <c r="AJ433" s="1">
        <f>VLOOKUP($B433,'1か月一覧'!$A:$AH,'2か月一覧'!AJ$1,FALSE)+VLOOKUP($C433,'1か月一覧'!$A:$AH,'2か月一覧'!AJ$1,FALSE)</f>
        <v>9203</v>
      </c>
    </row>
    <row r="434" spans="1:36">
      <c r="A434" s="1">
        <v>430</v>
      </c>
      <c r="B434" s="1">
        <f t="shared" si="15"/>
        <v>215</v>
      </c>
      <c r="C434" s="1">
        <f t="shared" si="16"/>
        <v>215</v>
      </c>
      <c r="D434" s="1">
        <f>VLOOKUP($B434,'1か月一覧'!$A:$AH,'2か月一覧'!D$1,FALSE)+VLOOKUP($C434,'1か月一覧'!$A:$AH,'2か月一覧'!D$1,FALSE)</f>
        <v>96894</v>
      </c>
      <c r="E434" s="1">
        <f>VLOOKUP($B434,'1か月一覧'!$A:$AH,'2か月一覧'!E$1,FALSE)+VLOOKUP($C434,'1か月一覧'!$A:$AH,'2か月一覧'!E$1,FALSE)</f>
        <v>96894</v>
      </c>
      <c r="F434" s="1">
        <f>VLOOKUP($B434,'1か月一覧'!$A:$AH,'2か月一覧'!F$1,FALSE)+VLOOKUP($C434,'1か月一覧'!$A:$AH,'2か月一覧'!F$1,FALSE)</f>
        <v>96894</v>
      </c>
      <c r="G434" s="1">
        <f>VLOOKUP($B434,'1か月一覧'!$A:$AH,'2か月一覧'!G$1,FALSE)+VLOOKUP($C434,'1か月一覧'!$A:$AH,'2か月一覧'!G$1,FALSE)</f>
        <v>100792</v>
      </c>
      <c r="H434" s="1">
        <f>VLOOKUP($B434,'1か月一覧'!$A:$AH,'2か月一覧'!H$1,FALSE)+VLOOKUP($C434,'1か月一覧'!$A:$AH,'2か月一覧'!H$1,FALSE)</f>
        <v>100968</v>
      </c>
      <c r="I434" s="1">
        <f>VLOOKUP($B434,'1か月一覧'!$A:$AH,'2か月一覧'!I$1,FALSE)+VLOOKUP($C434,'1か月一覧'!$A:$AH,'2か月一覧'!I$1,FALSE)</f>
        <v>102332</v>
      </c>
      <c r="J434" s="1">
        <f>VLOOKUP($B434,'1か月一覧'!$A:$AH,'2か月一覧'!J$1,FALSE)+VLOOKUP($C434,'1か月一覧'!$A:$AH,'2か月一覧'!J$1,FALSE)</f>
        <v>103366</v>
      </c>
      <c r="K434" s="1">
        <f>VLOOKUP($B434,'1か月一覧'!$A:$AH,'2か月一覧'!K$1,FALSE)+VLOOKUP($C434,'1か月一覧'!$A:$AH,'2か月一覧'!K$1,FALSE)</f>
        <v>133022</v>
      </c>
      <c r="L434" s="1">
        <f>VLOOKUP($B434,'1か月一覧'!$A:$AH,'2か月一覧'!L$1,FALSE)+VLOOKUP($C434,'1か月一覧'!$A:$AH,'2か月一覧'!L$1,FALSE)</f>
        <v>135222</v>
      </c>
      <c r="M434" s="1">
        <f>VLOOKUP($B434,'1か月一覧'!$A:$AH,'2か月一覧'!M$1,FALSE)+VLOOKUP($C434,'1か月一覧'!$A:$AH,'2か月一覧'!M$1,FALSE)</f>
        <v>299122</v>
      </c>
      <c r="N434" s="1">
        <f>VLOOKUP($B434,'1か月一覧'!$A:$AH,'2か月一覧'!N$1,FALSE)+VLOOKUP($C434,'1か月一覧'!$A:$AH,'2か月一覧'!N$1,FALSE)</f>
        <v>101524</v>
      </c>
      <c r="O434" s="1">
        <f>VLOOKUP($B434,'1か月一覧'!$A:$AH,'2か月一覧'!O$1,FALSE)+VLOOKUP($C434,'1か月一覧'!$A:$AH,'2か月一覧'!O$1,FALSE)</f>
        <v>88086</v>
      </c>
      <c r="P434" s="1">
        <f>VLOOKUP($B434,'1か月一覧'!$A:$AH,'2か月一覧'!P$1,FALSE)+VLOOKUP($C434,'1か月一覧'!$A:$AH,'2か月一覧'!P$1,FALSE)</f>
        <v>88086</v>
      </c>
      <c r="Q434" s="1">
        <f>VLOOKUP($B434,'1か月一覧'!$A:$AH,'2か月一覧'!Q$1,FALSE)+VLOOKUP($C434,'1か月一覧'!$A:$AH,'2か月一覧'!Q$1,FALSE)</f>
        <v>88086</v>
      </c>
      <c r="R434" s="1">
        <f>VLOOKUP($B434,'1か月一覧'!$A:$AH,'2か月一覧'!R$1,FALSE)+VLOOKUP($C434,'1か月一覧'!$A:$AH,'2か月一覧'!R$1,FALSE)</f>
        <v>91630</v>
      </c>
      <c r="S434" s="1">
        <f>VLOOKUP($B434,'1か月一覧'!$A:$AH,'2か月一覧'!S$1,FALSE)+VLOOKUP($C434,'1か月一覧'!$A:$AH,'2か月一覧'!S$1,FALSE)</f>
        <v>91790</v>
      </c>
      <c r="T434" s="1">
        <f>VLOOKUP($B434,'1か月一覧'!$A:$AH,'2か月一覧'!T$1,FALSE)+VLOOKUP($C434,'1か月一覧'!$A:$AH,'2か月一覧'!T$1,FALSE)</f>
        <v>93030</v>
      </c>
      <c r="U434" s="1">
        <f>VLOOKUP($B434,'1か月一覧'!$A:$AH,'2か月一覧'!U$1,FALSE)+VLOOKUP($C434,'1か月一覧'!$A:$AH,'2か月一覧'!U$1,FALSE)</f>
        <v>93970</v>
      </c>
      <c r="V434" s="1">
        <f>VLOOKUP($B434,'1か月一覧'!$A:$AH,'2か月一覧'!V$1,FALSE)+VLOOKUP($C434,'1か月一覧'!$A:$AH,'2か月一覧'!V$1,FALSE)</f>
        <v>120930</v>
      </c>
      <c r="W434" s="1">
        <f>VLOOKUP($B434,'1か月一覧'!$A:$AH,'2か月一覧'!W$1,FALSE)+VLOOKUP($C434,'1か月一覧'!$A:$AH,'2か月一覧'!W$1,FALSE)</f>
        <v>122930</v>
      </c>
      <c r="X434" s="1">
        <f>VLOOKUP($B434,'1か月一覧'!$A:$AH,'2か月一覧'!X$1,FALSE)+VLOOKUP($C434,'1か月一覧'!$A:$AH,'2か月一覧'!X$1,FALSE)</f>
        <v>271930</v>
      </c>
      <c r="Y434" s="1">
        <f>VLOOKUP($B434,'1か月一覧'!$A:$AH,'2か月一覧'!Y$1,FALSE)+VLOOKUP($C434,'1か月一覧'!$A:$AH,'2か月一覧'!Y$1,FALSE)</f>
        <v>92296</v>
      </c>
      <c r="Z434" s="1">
        <f>VLOOKUP($B434,'1か月一覧'!$A:$AH,'2か月一覧'!Z$1,FALSE)+VLOOKUP($C434,'1か月一覧'!$A:$AH,'2か月一覧'!Z$1,FALSE)</f>
        <v>8808</v>
      </c>
      <c r="AA434" s="1">
        <f>VLOOKUP($B434,'1か月一覧'!$A:$AH,'2か月一覧'!AA$1,FALSE)+VLOOKUP($C434,'1か月一覧'!$A:$AH,'2か月一覧'!AA$1,FALSE)</f>
        <v>8808</v>
      </c>
      <c r="AB434" s="1">
        <f>VLOOKUP($B434,'1か月一覧'!$A:$AH,'2か月一覧'!AB$1,FALSE)+VLOOKUP($C434,'1か月一覧'!$A:$AH,'2か月一覧'!AB$1,FALSE)</f>
        <v>8808</v>
      </c>
      <c r="AC434" s="1">
        <f>VLOOKUP($B434,'1か月一覧'!$A:$AH,'2か月一覧'!AC$1,FALSE)+VLOOKUP($C434,'1か月一覧'!$A:$AH,'2か月一覧'!AC$1,FALSE)</f>
        <v>9162</v>
      </c>
      <c r="AD434" s="1">
        <f>VLOOKUP($B434,'1か月一覧'!$A:$AH,'2か月一覧'!AD$1,FALSE)+VLOOKUP($C434,'1か月一覧'!$A:$AH,'2か月一覧'!AD$1,FALSE)</f>
        <v>9178</v>
      </c>
      <c r="AE434" s="1">
        <f>VLOOKUP($B434,'1か月一覧'!$A:$AH,'2か月一覧'!AE$1,FALSE)+VLOOKUP($C434,'1か月一覧'!$A:$AH,'2か月一覧'!AE$1,FALSE)</f>
        <v>9302</v>
      </c>
      <c r="AF434" s="1">
        <f>VLOOKUP($B434,'1か月一覧'!$A:$AH,'2か月一覧'!AF$1,FALSE)+VLOOKUP($C434,'1か月一覧'!$A:$AH,'2か月一覧'!AF$1,FALSE)</f>
        <v>9396</v>
      </c>
      <c r="AG434" s="1">
        <f>VLOOKUP($B434,'1か月一覧'!$A:$AH,'2か月一覧'!AG$1,FALSE)+VLOOKUP($C434,'1か月一覧'!$A:$AH,'2か月一覧'!AG$1,FALSE)</f>
        <v>12092</v>
      </c>
      <c r="AH434" s="1">
        <f>VLOOKUP($B434,'1か月一覧'!$A:$AH,'2か月一覧'!AH$1,FALSE)+VLOOKUP($C434,'1か月一覧'!$A:$AH,'2か月一覧'!AH$1,FALSE)</f>
        <v>12292</v>
      </c>
      <c r="AI434" s="1">
        <f>VLOOKUP($B434,'1か月一覧'!$A:$AH,'2か月一覧'!AI$1,FALSE)+VLOOKUP($C434,'1か月一覧'!$A:$AH,'2か月一覧'!AI$1,FALSE)</f>
        <v>27192</v>
      </c>
      <c r="AJ434" s="1">
        <f>VLOOKUP($B434,'1か月一覧'!$A:$AH,'2か月一覧'!AJ$1,FALSE)+VLOOKUP($C434,'1か月一覧'!$A:$AH,'2か月一覧'!AJ$1,FALSE)</f>
        <v>9228</v>
      </c>
    </row>
    <row r="435" spans="1:36">
      <c r="A435" s="1">
        <v>431</v>
      </c>
      <c r="B435" s="1">
        <f t="shared" si="15"/>
        <v>216</v>
      </c>
      <c r="C435" s="1">
        <f t="shared" si="16"/>
        <v>215</v>
      </c>
      <c r="D435" s="1">
        <f>VLOOKUP($B435,'1か月一覧'!$A:$AH,'2か月一覧'!D$1,FALSE)+VLOOKUP($C435,'1か月一覧'!$A:$AH,'2か月一覧'!D$1,FALSE)</f>
        <v>97131</v>
      </c>
      <c r="E435" s="1">
        <f>VLOOKUP($B435,'1か月一覧'!$A:$AH,'2か月一覧'!E$1,FALSE)+VLOOKUP($C435,'1か月一覧'!$A:$AH,'2か月一覧'!E$1,FALSE)</f>
        <v>97131</v>
      </c>
      <c r="F435" s="1">
        <f>VLOOKUP($B435,'1か月一覧'!$A:$AH,'2か月一覧'!F$1,FALSE)+VLOOKUP($C435,'1か月一覧'!$A:$AH,'2か月一覧'!F$1,FALSE)</f>
        <v>97131</v>
      </c>
      <c r="G435" s="1">
        <f>VLOOKUP($B435,'1か月一覧'!$A:$AH,'2か月一覧'!G$1,FALSE)+VLOOKUP($C435,'1か月一覧'!$A:$AH,'2か月一覧'!G$1,FALSE)</f>
        <v>101030</v>
      </c>
      <c r="H435" s="1">
        <f>VLOOKUP($B435,'1か月一覧'!$A:$AH,'2か月一覧'!H$1,FALSE)+VLOOKUP($C435,'1か月一覧'!$A:$AH,'2か月一覧'!H$1,FALSE)</f>
        <v>101206</v>
      </c>
      <c r="I435" s="1">
        <f>VLOOKUP($B435,'1か月一覧'!$A:$AH,'2か月一覧'!I$1,FALSE)+VLOOKUP($C435,'1か月一覧'!$A:$AH,'2か月一覧'!I$1,FALSE)</f>
        <v>102570</v>
      </c>
      <c r="J435" s="1">
        <f>VLOOKUP($B435,'1か月一覧'!$A:$AH,'2か月一覧'!J$1,FALSE)+VLOOKUP($C435,'1か月一覧'!$A:$AH,'2か月一覧'!J$1,FALSE)</f>
        <v>103604</v>
      </c>
      <c r="K435" s="1">
        <f>VLOOKUP($B435,'1か月一覧'!$A:$AH,'2か月一覧'!K$1,FALSE)+VLOOKUP($C435,'1か月一覧'!$A:$AH,'2か月一覧'!K$1,FALSE)</f>
        <v>133260</v>
      </c>
      <c r="L435" s="1">
        <f>VLOOKUP($B435,'1か月一覧'!$A:$AH,'2か月一覧'!L$1,FALSE)+VLOOKUP($C435,'1か月一覧'!$A:$AH,'2か月一覧'!L$1,FALSE)</f>
        <v>135460</v>
      </c>
      <c r="M435" s="1">
        <f>VLOOKUP($B435,'1か月一覧'!$A:$AH,'2か月一覧'!M$1,FALSE)+VLOOKUP($C435,'1か月一覧'!$A:$AH,'2か月一覧'!M$1,FALSE)</f>
        <v>299360</v>
      </c>
      <c r="N435" s="1">
        <f>VLOOKUP($B435,'1か月一覧'!$A:$AH,'2か月一覧'!N$1,FALSE)+VLOOKUP($C435,'1か月一覧'!$A:$AH,'2か月一覧'!N$1,FALSE)</f>
        <v>101802</v>
      </c>
      <c r="O435" s="1">
        <f>VLOOKUP($B435,'1か月一覧'!$A:$AH,'2か月一覧'!O$1,FALSE)+VLOOKUP($C435,'1か月一覧'!$A:$AH,'2か月一覧'!O$1,FALSE)</f>
        <v>88302</v>
      </c>
      <c r="P435" s="1">
        <f>VLOOKUP($B435,'1か月一覧'!$A:$AH,'2か月一覧'!P$1,FALSE)+VLOOKUP($C435,'1か月一覧'!$A:$AH,'2か月一覧'!P$1,FALSE)</f>
        <v>88302</v>
      </c>
      <c r="Q435" s="1">
        <f>VLOOKUP($B435,'1か月一覧'!$A:$AH,'2か月一覧'!Q$1,FALSE)+VLOOKUP($C435,'1か月一覧'!$A:$AH,'2か月一覧'!Q$1,FALSE)</f>
        <v>88302</v>
      </c>
      <c r="R435" s="1">
        <f>VLOOKUP($B435,'1か月一覧'!$A:$AH,'2か月一覧'!R$1,FALSE)+VLOOKUP($C435,'1か月一覧'!$A:$AH,'2か月一覧'!R$1,FALSE)</f>
        <v>91846</v>
      </c>
      <c r="S435" s="1">
        <f>VLOOKUP($B435,'1か月一覧'!$A:$AH,'2か月一覧'!S$1,FALSE)+VLOOKUP($C435,'1か月一覧'!$A:$AH,'2か月一覧'!S$1,FALSE)</f>
        <v>92006</v>
      </c>
      <c r="T435" s="1">
        <f>VLOOKUP($B435,'1か月一覧'!$A:$AH,'2か月一覧'!T$1,FALSE)+VLOOKUP($C435,'1か月一覧'!$A:$AH,'2か月一覧'!T$1,FALSE)</f>
        <v>93246</v>
      </c>
      <c r="U435" s="1">
        <f>VLOOKUP($B435,'1か月一覧'!$A:$AH,'2か月一覧'!U$1,FALSE)+VLOOKUP($C435,'1か月一覧'!$A:$AH,'2か月一覧'!U$1,FALSE)</f>
        <v>94186</v>
      </c>
      <c r="V435" s="1">
        <f>VLOOKUP($B435,'1か月一覧'!$A:$AH,'2か月一覧'!V$1,FALSE)+VLOOKUP($C435,'1か月一覧'!$A:$AH,'2か月一覧'!V$1,FALSE)</f>
        <v>121146</v>
      </c>
      <c r="W435" s="1">
        <f>VLOOKUP($B435,'1か月一覧'!$A:$AH,'2か月一覧'!W$1,FALSE)+VLOOKUP($C435,'1か月一覧'!$A:$AH,'2か月一覧'!W$1,FALSE)</f>
        <v>123146</v>
      </c>
      <c r="X435" s="1">
        <f>VLOOKUP($B435,'1か月一覧'!$A:$AH,'2か月一覧'!X$1,FALSE)+VLOOKUP($C435,'1か月一覧'!$A:$AH,'2か月一覧'!X$1,FALSE)</f>
        <v>272146</v>
      </c>
      <c r="Y435" s="1">
        <f>VLOOKUP($B435,'1か月一覧'!$A:$AH,'2か月一覧'!Y$1,FALSE)+VLOOKUP($C435,'1か月一覧'!$A:$AH,'2か月一覧'!Y$1,FALSE)</f>
        <v>92548</v>
      </c>
      <c r="Z435" s="1">
        <f>VLOOKUP($B435,'1か月一覧'!$A:$AH,'2か月一覧'!Z$1,FALSE)+VLOOKUP($C435,'1か月一覧'!$A:$AH,'2か月一覧'!Z$1,FALSE)</f>
        <v>8829</v>
      </c>
      <c r="AA435" s="1">
        <f>VLOOKUP($B435,'1か月一覧'!$A:$AH,'2か月一覧'!AA$1,FALSE)+VLOOKUP($C435,'1か月一覧'!$A:$AH,'2か月一覧'!AA$1,FALSE)</f>
        <v>8829</v>
      </c>
      <c r="AB435" s="1">
        <f>VLOOKUP($B435,'1か月一覧'!$A:$AH,'2か月一覧'!AB$1,FALSE)+VLOOKUP($C435,'1か月一覧'!$A:$AH,'2か月一覧'!AB$1,FALSE)</f>
        <v>8829</v>
      </c>
      <c r="AC435" s="1">
        <f>VLOOKUP($B435,'1か月一覧'!$A:$AH,'2か月一覧'!AC$1,FALSE)+VLOOKUP($C435,'1か月一覧'!$A:$AH,'2か月一覧'!AC$1,FALSE)</f>
        <v>9184</v>
      </c>
      <c r="AD435" s="1">
        <f>VLOOKUP($B435,'1か月一覧'!$A:$AH,'2か月一覧'!AD$1,FALSE)+VLOOKUP($C435,'1か月一覧'!$A:$AH,'2か月一覧'!AD$1,FALSE)</f>
        <v>9200</v>
      </c>
      <c r="AE435" s="1">
        <f>VLOOKUP($B435,'1か月一覧'!$A:$AH,'2か月一覧'!AE$1,FALSE)+VLOOKUP($C435,'1か月一覧'!$A:$AH,'2か月一覧'!AE$1,FALSE)</f>
        <v>9324</v>
      </c>
      <c r="AF435" s="1">
        <f>VLOOKUP($B435,'1か月一覧'!$A:$AH,'2か月一覧'!AF$1,FALSE)+VLOOKUP($C435,'1か月一覧'!$A:$AH,'2か月一覧'!AF$1,FALSE)</f>
        <v>9418</v>
      </c>
      <c r="AG435" s="1">
        <f>VLOOKUP($B435,'1か月一覧'!$A:$AH,'2か月一覧'!AG$1,FALSE)+VLOOKUP($C435,'1か月一覧'!$A:$AH,'2か月一覧'!AG$1,FALSE)</f>
        <v>12114</v>
      </c>
      <c r="AH435" s="1">
        <f>VLOOKUP($B435,'1か月一覧'!$A:$AH,'2か月一覧'!AH$1,FALSE)+VLOOKUP($C435,'1か月一覧'!$A:$AH,'2か月一覧'!AH$1,FALSE)</f>
        <v>12314</v>
      </c>
      <c r="AI435" s="1">
        <f>VLOOKUP($B435,'1か月一覧'!$A:$AH,'2か月一覧'!AI$1,FALSE)+VLOOKUP($C435,'1か月一覧'!$A:$AH,'2か月一覧'!AI$1,FALSE)</f>
        <v>27214</v>
      </c>
      <c r="AJ435" s="1">
        <f>VLOOKUP($B435,'1か月一覧'!$A:$AH,'2か月一覧'!AJ$1,FALSE)+VLOOKUP($C435,'1か月一覧'!$A:$AH,'2か月一覧'!AJ$1,FALSE)</f>
        <v>9254</v>
      </c>
    </row>
    <row r="436" spans="1:36">
      <c r="A436" s="1">
        <v>432</v>
      </c>
      <c r="B436" s="1">
        <f t="shared" si="15"/>
        <v>216</v>
      </c>
      <c r="C436" s="1">
        <f t="shared" si="16"/>
        <v>216</v>
      </c>
      <c r="D436" s="1">
        <f>VLOOKUP($B436,'1か月一覧'!$A:$AH,'2か月一覧'!D$1,FALSE)+VLOOKUP($C436,'1か月一覧'!$A:$AH,'2か月一覧'!D$1,FALSE)</f>
        <v>97368</v>
      </c>
      <c r="E436" s="1">
        <f>VLOOKUP($B436,'1か月一覧'!$A:$AH,'2か月一覧'!E$1,FALSE)+VLOOKUP($C436,'1か月一覧'!$A:$AH,'2か月一覧'!E$1,FALSE)</f>
        <v>97368</v>
      </c>
      <c r="F436" s="1">
        <f>VLOOKUP($B436,'1か月一覧'!$A:$AH,'2か月一覧'!F$1,FALSE)+VLOOKUP($C436,'1か月一覧'!$A:$AH,'2か月一覧'!F$1,FALSE)</f>
        <v>97368</v>
      </c>
      <c r="G436" s="1">
        <f>VLOOKUP($B436,'1か月一覧'!$A:$AH,'2か月一覧'!G$1,FALSE)+VLOOKUP($C436,'1か月一覧'!$A:$AH,'2か月一覧'!G$1,FALSE)</f>
        <v>101268</v>
      </c>
      <c r="H436" s="1">
        <f>VLOOKUP($B436,'1か月一覧'!$A:$AH,'2か月一覧'!H$1,FALSE)+VLOOKUP($C436,'1か月一覧'!$A:$AH,'2か月一覧'!H$1,FALSE)</f>
        <v>101444</v>
      </c>
      <c r="I436" s="1">
        <f>VLOOKUP($B436,'1か月一覧'!$A:$AH,'2か月一覧'!I$1,FALSE)+VLOOKUP($C436,'1か月一覧'!$A:$AH,'2か月一覧'!I$1,FALSE)</f>
        <v>102808</v>
      </c>
      <c r="J436" s="1">
        <f>VLOOKUP($B436,'1か月一覧'!$A:$AH,'2か月一覧'!J$1,FALSE)+VLOOKUP($C436,'1か月一覧'!$A:$AH,'2か月一覧'!J$1,FALSE)</f>
        <v>103842</v>
      </c>
      <c r="K436" s="1">
        <f>VLOOKUP($B436,'1か月一覧'!$A:$AH,'2か月一覧'!K$1,FALSE)+VLOOKUP($C436,'1か月一覧'!$A:$AH,'2か月一覧'!K$1,FALSE)</f>
        <v>133498</v>
      </c>
      <c r="L436" s="1">
        <f>VLOOKUP($B436,'1か月一覧'!$A:$AH,'2か月一覧'!L$1,FALSE)+VLOOKUP($C436,'1か月一覧'!$A:$AH,'2か月一覧'!L$1,FALSE)</f>
        <v>135698</v>
      </c>
      <c r="M436" s="1">
        <f>VLOOKUP($B436,'1か月一覧'!$A:$AH,'2か月一覧'!M$1,FALSE)+VLOOKUP($C436,'1か月一覧'!$A:$AH,'2か月一覧'!M$1,FALSE)</f>
        <v>299598</v>
      </c>
      <c r="N436" s="1">
        <f>VLOOKUP($B436,'1か月一覧'!$A:$AH,'2か月一覧'!N$1,FALSE)+VLOOKUP($C436,'1か月一覧'!$A:$AH,'2か月一覧'!N$1,FALSE)</f>
        <v>102080</v>
      </c>
      <c r="O436" s="1">
        <f>VLOOKUP($B436,'1か月一覧'!$A:$AH,'2か月一覧'!O$1,FALSE)+VLOOKUP($C436,'1か月一覧'!$A:$AH,'2か月一覧'!O$1,FALSE)</f>
        <v>88518</v>
      </c>
      <c r="P436" s="1">
        <f>VLOOKUP($B436,'1か月一覧'!$A:$AH,'2か月一覧'!P$1,FALSE)+VLOOKUP($C436,'1か月一覧'!$A:$AH,'2か月一覧'!P$1,FALSE)</f>
        <v>88518</v>
      </c>
      <c r="Q436" s="1">
        <f>VLOOKUP($B436,'1か月一覧'!$A:$AH,'2か月一覧'!Q$1,FALSE)+VLOOKUP($C436,'1か月一覧'!$A:$AH,'2か月一覧'!Q$1,FALSE)</f>
        <v>88518</v>
      </c>
      <c r="R436" s="1">
        <f>VLOOKUP($B436,'1か月一覧'!$A:$AH,'2か月一覧'!R$1,FALSE)+VLOOKUP($C436,'1か月一覧'!$A:$AH,'2か月一覧'!R$1,FALSE)</f>
        <v>92062</v>
      </c>
      <c r="S436" s="1">
        <f>VLOOKUP($B436,'1か月一覧'!$A:$AH,'2か月一覧'!S$1,FALSE)+VLOOKUP($C436,'1か月一覧'!$A:$AH,'2か月一覧'!S$1,FALSE)</f>
        <v>92222</v>
      </c>
      <c r="T436" s="1">
        <f>VLOOKUP($B436,'1か月一覧'!$A:$AH,'2か月一覧'!T$1,FALSE)+VLOOKUP($C436,'1か月一覧'!$A:$AH,'2か月一覧'!T$1,FALSE)</f>
        <v>93462</v>
      </c>
      <c r="U436" s="1">
        <f>VLOOKUP($B436,'1か月一覧'!$A:$AH,'2か月一覧'!U$1,FALSE)+VLOOKUP($C436,'1か月一覧'!$A:$AH,'2か月一覧'!U$1,FALSE)</f>
        <v>94402</v>
      </c>
      <c r="V436" s="1">
        <f>VLOOKUP($B436,'1か月一覧'!$A:$AH,'2か月一覧'!V$1,FALSE)+VLOOKUP($C436,'1か月一覧'!$A:$AH,'2か月一覧'!V$1,FALSE)</f>
        <v>121362</v>
      </c>
      <c r="W436" s="1">
        <f>VLOOKUP($B436,'1か月一覧'!$A:$AH,'2か月一覧'!W$1,FALSE)+VLOOKUP($C436,'1か月一覧'!$A:$AH,'2か月一覧'!W$1,FALSE)</f>
        <v>123362</v>
      </c>
      <c r="X436" s="1">
        <f>VLOOKUP($B436,'1か月一覧'!$A:$AH,'2か月一覧'!X$1,FALSE)+VLOOKUP($C436,'1か月一覧'!$A:$AH,'2か月一覧'!X$1,FALSE)</f>
        <v>272362</v>
      </c>
      <c r="Y436" s="1">
        <f>VLOOKUP($B436,'1か月一覧'!$A:$AH,'2か月一覧'!Y$1,FALSE)+VLOOKUP($C436,'1か月一覧'!$A:$AH,'2か月一覧'!Y$1,FALSE)</f>
        <v>92800</v>
      </c>
      <c r="Z436" s="1">
        <f>VLOOKUP($B436,'1か月一覧'!$A:$AH,'2か月一覧'!Z$1,FALSE)+VLOOKUP($C436,'1か月一覧'!$A:$AH,'2か月一覧'!Z$1,FALSE)</f>
        <v>8850</v>
      </c>
      <c r="AA436" s="1">
        <f>VLOOKUP($B436,'1か月一覧'!$A:$AH,'2か月一覧'!AA$1,FALSE)+VLOOKUP($C436,'1か月一覧'!$A:$AH,'2か月一覧'!AA$1,FALSE)</f>
        <v>8850</v>
      </c>
      <c r="AB436" s="1">
        <f>VLOOKUP($B436,'1か月一覧'!$A:$AH,'2か月一覧'!AB$1,FALSE)+VLOOKUP($C436,'1か月一覧'!$A:$AH,'2か月一覧'!AB$1,FALSE)</f>
        <v>8850</v>
      </c>
      <c r="AC436" s="1">
        <f>VLOOKUP($B436,'1か月一覧'!$A:$AH,'2か月一覧'!AC$1,FALSE)+VLOOKUP($C436,'1か月一覧'!$A:$AH,'2か月一覧'!AC$1,FALSE)</f>
        <v>9206</v>
      </c>
      <c r="AD436" s="1">
        <f>VLOOKUP($B436,'1か月一覧'!$A:$AH,'2か月一覧'!AD$1,FALSE)+VLOOKUP($C436,'1か月一覧'!$A:$AH,'2か月一覧'!AD$1,FALSE)</f>
        <v>9222</v>
      </c>
      <c r="AE436" s="1">
        <f>VLOOKUP($B436,'1か月一覧'!$A:$AH,'2か月一覧'!AE$1,FALSE)+VLOOKUP($C436,'1か月一覧'!$A:$AH,'2か月一覧'!AE$1,FALSE)</f>
        <v>9346</v>
      </c>
      <c r="AF436" s="1">
        <f>VLOOKUP($B436,'1か月一覧'!$A:$AH,'2か月一覧'!AF$1,FALSE)+VLOOKUP($C436,'1か月一覧'!$A:$AH,'2か月一覧'!AF$1,FALSE)</f>
        <v>9440</v>
      </c>
      <c r="AG436" s="1">
        <f>VLOOKUP($B436,'1か月一覧'!$A:$AH,'2か月一覧'!AG$1,FALSE)+VLOOKUP($C436,'1か月一覧'!$A:$AH,'2か月一覧'!AG$1,FALSE)</f>
        <v>12136</v>
      </c>
      <c r="AH436" s="1">
        <f>VLOOKUP($B436,'1か月一覧'!$A:$AH,'2か月一覧'!AH$1,FALSE)+VLOOKUP($C436,'1か月一覧'!$A:$AH,'2か月一覧'!AH$1,FALSE)</f>
        <v>12336</v>
      </c>
      <c r="AI436" s="1">
        <f>VLOOKUP($B436,'1か月一覧'!$A:$AH,'2か月一覧'!AI$1,FALSE)+VLOOKUP($C436,'1か月一覧'!$A:$AH,'2か月一覧'!AI$1,FALSE)</f>
        <v>27236</v>
      </c>
      <c r="AJ436" s="1">
        <f>VLOOKUP($B436,'1か月一覧'!$A:$AH,'2か月一覧'!AJ$1,FALSE)+VLOOKUP($C436,'1か月一覧'!$A:$AH,'2か月一覧'!AJ$1,FALSE)</f>
        <v>9280</v>
      </c>
    </row>
    <row r="437" spans="1:36">
      <c r="A437" s="1">
        <v>433</v>
      </c>
      <c r="B437" s="1">
        <f t="shared" si="15"/>
        <v>217</v>
      </c>
      <c r="C437" s="1">
        <f t="shared" si="16"/>
        <v>216</v>
      </c>
      <c r="D437" s="1">
        <f>VLOOKUP($B437,'1か月一覧'!$A:$AH,'2か月一覧'!D$1,FALSE)+VLOOKUP($C437,'1か月一覧'!$A:$AH,'2か月一覧'!D$1,FALSE)</f>
        <v>97606</v>
      </c>
      <c r="E437" s="1">
        <f>VLOOKUP($B437,'1か月一覧'!$A:$AH,'2か月一覧'!E$1,FALSE)+VLOOKUP($C437,'1か月一覧'!$A:$AH,'2か月一覧'!E$1,FALSE)</f>
        <v>97606</v>
      </c>
      <c r="F437" s="1">
        <f>VLOOKUP($B437,'1か月一覧'!$A:$AH,'2か月一覧'!F$1,FALSE)+VLOOKUP($C437,'1か月一覧'!$A:$AH,'2か月一覧'!F$1,FALSE)</f>
        <v>97606</v>
      </c>
      <c r="G437" s="1">
        <f>VLOOKUP($B437,'1か月一覧'!$A:$AH,'2か月一覧'!G$1,FALSE)+VLOOKUP($C437,'1か月一覧'!$A:$AH,'2か月一覧'!G$1,FALSE)</f>
        <v>101505</v>
      </c>
      <c r="H437" s="1">
        <f>VLOOKUP($B437,'1か月一覧'!$A:$AH,'2か月一覧'!H$1,FALSE)+VLOOKUP($C437,'1か月一覧'!$A:$AH,'2か月一覧'!H$1,FALSE)</f>
        <v>101681</v>
      </c>
      <c r="I437" s="1">
        <f>VLOOKUP($B437,'1か月一覧'!$A:$AH,'2か月一覧'!I$1,FALSE)+VLOOKUP($C437,'1か月一覧'!$A:$AH,'2か月一覧'!I$1,FALSE)</f>
        <v>103045</v>
      </c>
      <c r="J437" s="1">
        <f>VLOOKUP($B437,'1か月一覧'!$A:$AH,'2か月一覧'!J$1,FALSE)+VLOOKUP($C437,'1か月一覧'!$A:$AH,'2か月一覧'!J$1,FALSE)</f>
        <v>104079</v>
      </c>
      <c r="K437" s="1">
        <f>VLOOKUP($B437,'1か月一覧'!$A:$AH,'2か月一覧'!K$1,FALSE)+VLOOKUP($C437,'1か月一覧'!$A:$AH,'2か月一覧'!K$1,FALSE)</f>
        <v>133735</v>
      </c>
      <c r="L437" s="1">
        <f>VLOOKUP($B437,'1か月一覧'!$A:$AH,'2か月一覧'!L$1,FALSE)+VLOOKUP($C437,'1か月一覧'!$A:$AH,'2か月一覧'!L$1,FALSE)</f>
        <v>135935</v>
      </c>
      <c r="M437" s="1">
        <f>VLOOKUP($B437,'1か月一覧'!$A:$AH,'2か月一覧'!M$1,FALSE)+VLOOKUP($C437,'1か月一覧'!$A:$AH,'2か月一覧'!M$1,FALSE)</f>
        <v>299835</v>
      </c>
      <c r="N437" s="1">
        <f>VLOOKUP($B437,'1か月一覧'!$A:$AH,'2か月一覧'!N$1,FALSE)+VLOOKUP($C437,'1か月一覧'!$A:$AH,'2か月一覧'!N$1,FALSE)</f>
        <v>102357</v>
      </c>
      <c r="O437" s="1">
        <f>VLOOKUP($B437,'1か月一覧'!$A:$AH,'2か月一覧'!O$1,FALSE)+VLOOKUP($C437,'1か月一覧'!$A:$AH,'2か月一覧'!O$1,FALSE)</f>
        <v>88734</v>
      </c>
      <c r="P437" s="1">
        <f>VLOOKUP($B437,'1か月一覧'!$A:$AH,'2か月一覧'!P$1,FALSE)+VLOOKUP($C437,'1か月一覧'!$A:$AH,'2か月一覧'!P$1,FALSE)</f>
        <v>88734</v>
      </c>
      <c r="Q437" s="1">
        <f>VLOOKUP($B437,'1か月一覧'!$A:$AH,'2か月一覧'!Q$1,FALSE)+VLOOKUP($C437,'1か月一覧'!$A:$AH,'2か月一覧'!Q$1,FALSE)</f>
        <v>88734</v>
      </c>
      <c r="R437" s="1">
        <f>VLOOKUP($B437,'1か月一覧'!$A:$AH,'2か月一覧'!R$1,FALSE)+VLOOKUP($C437,'1か月一覧'!$A:$AH,'2か月一覧'!R$1,FALSE)</f>
        <v>92278</v>
      </c>
      <c r="S437" s="1">
        <f>VLOOKUP($B437,'1か月一覧'!$A:$AH,'2か月一覧'!S$1,FALSE)+VLOOKUP($C437,'1か月一覧'!$A:$AH,'2か月一覧'!S$1,FALSE)</f>
        <v>92438</v>
      </c>
      <c r="T437" s="1">
        <f>VLOOKUP($B437,'1か月一覧'!$A:$AH,'2か月一覧'!T$1,FALSE)+VLOOKUP($C437,'1か月一覧'!$A:$AH,'2か月一覧'!T$1,FALSE)</f>
        <v>93678</v>
      </c>
      <c r="U437" s="1">
        <f>VLOOKUP($B437,'1か月一覧'!$A:$AH,'2か月一覧'!U$1,FALSE)+VLOOKUP($C437,'1か月一覧'!$A:$AH,'2か月一覧'!U$1,FALSE)</f>
        <v>94618</v>
      </c>
      <c r="V437" s="1">
        <f>VLOOKUP($B437,'1か月一覧'!$A:$AH,'2か月一覧'!V$1,FALSE)+VLOOKUP($C437,'1か月一覧'!$A:$AH,'2か月一覧'!V$1,FALSE)</f>
        <v>121578</v>
      </c>
      <c r="W437" s="1">
        <f>VLOOKUP($B437,'1か月一覧'!$A:$AH,'2か月一覧'!W$1,FALSE)+VLOOKUP($C437,'1か月一覧'!$A:$AH,'2か月一覧'!W$1,FALSE)</f>
        <v>123578</v>
      </c>
      <c r="X437" s="1">
        <f>VLOOKUP($B437,'1か月一覧'!$A:$AH,'2か月一覧'!X$1,FALSE)+VLOOKUP($C437,'1か月一覧'!$A:$AH,'2か月一覧'!X$1,FALSE)</f>
        <v>272578</v>
      </c>
      <c r="Y437" s="1">
        <f>VLOOKUP($B437,'1か月一覧'!$A:$AH,'2か月一覧'!Y$1,FALSE)+VLOOKUP($C437,'1か月一覧'!$A:$AH,'2か月一覧'!Y$1,FALSE)</f>
        <v>93052</v>
      </c>
      <c r="Z437" s="1">
        <f>VLOOKUP($B437,'1か月一覧'!$A:$AH,'2か月一覧'!Z$1,FALSE)+VLOOKUP($C437,'1か月一覧'!$A:$AH,'2か月一覧'!Z$1,FALSE)</f>
        <v>8872</v>
      </c>
      <c r="AA437" s="1">
        <f>VLOOKUP($B437,'1か月一覧'!$A:$AH,'2か月一覧'!AA$1,FALSE)+VLOOKUP($C437,'1か月一覧'!$A:$AH,'2か月一覧'!AA$1,FALSE)</f>
        <v>8872</v>
      </c>
      <c r="AB437" s="1">
        <f>VLOOKUP($B437,'1か月一覧'!$A:$AH,'2か月一覧'!AB$1,FALSE)+VLOOKUP($C437,'1か月一覧'!$A:$AH,'2か月一覧'!AB$1,FALSE)</f>
        <v>8872</v>
      </c>
      <c r="AC437" s="1">
        <f>VLOOKUP($B437,'1か月一覧'!$A:$AH,'2か月一覧'!AC$1,FALSE)+VLOOKUP($C437,'1か月一覧'!$A:$AH,'2か月一覧'!AC$1,FALSE)</f>
        <v>9227</v>
      </c>
      <c r="AD437" s="1">
        <f>VLOOKUP($B437,'1か月一覧'!$A:$AH,'2か月一覧'!AD$1,FALSE)+VLOOKUP($C437,'1か月一覧'!$A:$AH,'2か月一覧'!AD$1,FALSE)</f>
        <v>9243</v>
      </c>
      <c r="AE437" s="1">
        <f>VLOOKUP($B437,'1か月一覧'!$A:$AH,'2か月一覧'!AE$1,FALSE)+VLOOKUP($C437,'1か月一覧'!$A:$AH,'2か月一覧'!AE$1,FALSE)</f>
        <v>9367</v>
      </c>
      <c r="AF437" s="1">
        <f>VLOOKUP($B437,'1か月一覧'!$A:$AH,'2か月一覧'!AF$1,FALSE)+VLOOKUP($C437,'1か月一覧'!$A:$AH,'2か月一覧'!AF$1,FALSE)</f>
        <v>9461</v>
      </c>
      <c r="AG437" s="1">
        <f>VLOOKUP($B437,'1か月一覧'!$A:$AH,'2か月一覧'!AG$1,FALSE)+VLOOKUP($C437,'1か月一覧'!$A:$AH,'2か月一覧'!AG$1,FALSE)</f>
        <v>12157</v>
      </c>
      <c r="AH437" s="1">
        <f>VLOOKUP($B437,'1か月一覧'!$A:$AH,'2か月一覧'!AH$1,FALSE)+VLOOKUP($C437,'1か月一覧'!$A:$AH,'2か月一覧'!AH$1,FALSE)</f>
        <v>12357</v>
      </c>
      <c r="AI437" s="1">
        <f>VLOOKUP($B437,'1か月一覧'!$A:$AH,'2か月一覧'!AI$1,FALSE)+VLOOKUP($C437,'1か月一覧'!$A:$AH,'2か月一覧'!AI$1,FALSE)</f>
        <v>27257</v>
      </c>
      <c r="AJ437" s="1">
        <f>VLOOKUP($B437,'1か月一覧'!$A:$AH,'2か月一覧'!AJ$1,FALSE)+VLOOKUP($C437,'1か月一覧'!$A:$AH,'2か月一覧'!AJ$1,FALSE)</f>
        <v>9305</v>
      </c>
    </row>
    <row r="438" spans="1:36">
      <c r="A438" s="1">
        <v>434</v>
      </c>
      <c r="B438" s="1">
        <f t="shared" si="15"/>
        <v>217</v>
      </c>
      <c r="C438" s="1">
        <f t="shared" si="16"/>
        <v>217</v>
      </c>
      <c r="D438" s="1">
        <f>VLOOKUP($B438,'1か月一覧'!$A:$AH,'2か月一覧'!D$1,FALSE)+VLOOKUP($C438,'1か月一覧'!$A:$AH,'2か月一覧'!D$1,FALSE)</f>
        <v>97844</v>
      </c>
      <c r="E438" s="1">
        <f>VLOOKUP($B438,'1か月一覧'!$A:$AH,'2か月一覧'!E$1,FALSE)+VLOOKUP($C438,'1か月一覧'!$A:$AH,'2か月一覧'!E$1,FALSE)</f>
        <v>97844</v>
      </c>
      <c r="F438" s="1">
        <f>VLOOKUP($B438,'1か月一覧'!$A:$AH,'2か月一覧'!F$1,FALSE)+VLOOKUP($C438,'1か月一覧'!$A:$AH,'2か月一覧'!F$1,FALSE)</f>
        <v>97844</v>
      </c>
      <c r="G438" s="1">
        <f>VLOOKUP($B438,'1か月一覧'!$A:$AH,'2か月一覧'!G$1,FALSE)+VLOOKUP($C438,'1か月一覧'!$A:$AH,'2か月一覧'!G$1,FALSE)</f>
        <v>101742</v>
      </c>
      <c r="H438" s="1">
        <f>VLOOKUP($B438,'1か月一覧'!$A:$AH,'2か月一覧'!H$1,FALSE)+VLOOKUP($C438,'1か月一覧'!$A:$AH,'2か月一覧'!H$1,FALSE)</f>
        <v>101918</v>
      </c>
      <c r="I438" s="1">
        <f>VLOOKUP($B438,'1か月一覧'!$A:$AH,'2か月一覧'!I$1,FALSE)+VLOOKUP($C438,'1か月一覧'!$A:$AH,'2か月一覧'!I$1,FALSE)</f>
        <v>103282</v>
      </c>
      <c r="J438" s="1">
        <f>VLOOKUP($B438,'1か月一覧'!$A:$AH,'2か月一覧'!J$1,FALSE)+VLOOKUP($C438,'1か月一覧'!$A:$AH,'2か月一覧'!J$1,FALSE)</f>
        <v>104316</v>
      </c>
      <c r="K438" s="1">
        <f>VLOOKUP($B438,'1か月一覧'!$A:$AH,'2か月一覧'!K$1,FALSE)+VLOOKUP($C438,'1か月一覧'!$A:$AH,'2か月一覧'!K$1,FALSE)</f>
        <v>133972</v>
      </c>
      <c r="L438" s="1">
        <f>VLOOKUP($B438,'1か月一覧'!$A:$AH,'2か月一覧'!L$1,FALSE)+VLOOKUP($C438,'1か月一覧'!$A:$AH,'2か月一覧'!L$1,FALSE)</f>
        <v>136172</v>
      </c>
      <c r="M438" s="1">
        <f>VLOOKUP($B438,'1か月一覧'!$A:$AH,'2か月一覧'!M$1,FALSE)+VLOOKUP($C438,'1か月一覧'!$A:$AH,'2か月一覧'!M$1,FALSE)</f>
        <v>300072</v>
      </c>
      <c r="N438" s="1">
        <f>VLOOKUP($B438,'1か月一覧'!$A:$AH,'2か月一覧'!N$1,FALSE)+VLOOKUP($C438,'1か月一覧'!$A:$AH,'2か月一覧'!N$1,FALSE)</f>
        <v>102634</v>
      </c>
      <c r="O438" s="1">
        <f>VLOOKUP($B438,'1か月一覧'!$A:$AH,'2か月一覧'!O$1,FALSE)+VLOOKUP($C438,'1か月一覧'!$A:$AH,'2か月一覧'!O$1,FALSE)</f>
        <v>88950</v>
      </c>
      <c r="P438" s="1">
        <f>VLOOKUP($B438,'1か月一覧'!$A:$AH,'2か月一覧'!P$1,FALSE)+VLOOKUP($C438,'1か月一覧'!$A:$AH,'2か月一覧'!P$1,FALSE)</f>
        <v>88950</v>
      </c>
      <c r="Q438" s="1">
        <f>VLOOKUP($B438,'1か月一覧'!$A:$AH,'2か月一覧'!Q$1,FALSE)+VLOOKUP($C438,'1か月一覧'!$A:$AH,'2か月一覧'!Q$1,FALSE)</f>
        <v>88950</v>
      </c>
      <c r="R438" s="1">
        <f>VLOOKUP($B438,'1か月一覧'!$A:$AH,'2か月一覧'!R$1,FALSE)+VLOOKUP($C438,'1か月一覧'!$A:$AH,'2か月一覧'!R$1,FALSE)</f>
        <v>92494</v>
      </c>
      <c r="S438" s="1">
        <f>VLOOKUP($B438,'1か月一覧'!$A:$AH,'2か月一覧'!S$1,FALSE)+VLOOKUP($C438,'1か月一覧'!$A:$AH,'2か月一覧'!S$1,FALSE)</f>
        <v>92654</v>
      </c>
      <c r="T438" s="1">
        <f>VLOOKUP($B438,'1か月一覧'!$A:$AH,'2か月一覧'!T$1,FALSE)+VLOOKUP($C438,'1か月一覧'!$A:$AH,'2か月一覧'!T$1,FALSE)</f>
        <v>93894</v>
      </c>
      <c r="U438" s="1">
        <f>VLOOKUP($B438,'1か月一覧'!$A:$AH,'2か月一覧'!U$1,FALSE)+VLOOKUP($C438,'1か月一覧'!$A:$AH,'2か月一覧'!U$1,FALSE)</f>
        <v>94834</v>
      </c>
      <c r="V438" s="1">
        <f>VLOOKUP($B438,'1か月一覧'!$A:$AH,'2か月一覧'!V$1,FALSE)+VLOOKUP($C438,'1か月一覧'!$A:$AH,'2か月一覧'!V$1,FALSE)</f>
        <v>121794</v>
      </c>
      <c r="W438" s="1">
        <f>VLOOKUP($B438,'1か月一覧'!$A:$AH,'2か月一覧'!W$1,FALSE)+VLOOKUP($C438,'1か月一覧'!$A:$AH,'2か月一覧'!W$1,FALSE)</f>
        <v>123794</v>
      </c>
      <c r="X438" s="1">
        <f>VLOOKUP($B438,'1か月一覧'!$A:$AH,'2か月一覧'!X$1,FALSE)+VLOOKUP($C438,'1か月一覧'!$A:$AH,'2か月一覧'!X$1,FALSE)</f>
        <v>272794</v>
      </c>
      <c r="Y438" s="1">
        <f>VLOOKUP($B438,'1か月一覧'!$A:$AH,'2か月一覧'!Y$1,FALSE)+VLOOKUP($C438,'1か月一覧'!$A:$AH,'2か月一覧'!Y$1,FALSE)</f>
        <v>93304</v>
      </c>
      <c r="Z438" s="1">
        <f>VLOOKUP($B438,'1か月一覧'!$A:$AH,'2か月一覧'!Z$1,FALSE)+VLOOKUP($C438,'1か月一覧'!$A:$AH,'2か月一覧'!Z$1,FALSE)</f>
        <v>8894</v>
      </c>
      <c r="AA438" s="1">
        <f>VLOOKUP($B438,'1か月一覧'!$A:$AH,'2か月一覧'!AA$1,FALSE)+VLOOKUP($C438,'1か月一覧'!$A:$AH,'2か月一覧'!AA$1,FALSE)</f>
        <v>8894</v>
      </c>
      <c r="AB438" s="1">
        <f>VLOOKUP($B438,'1か月一覧'!$A:$AH,'2か月一覧'!AB$1,FALSE)+VLOOKUP($C438,'1か月一覧'!$A:$AH,'2か月一覧'!AB$1,FALSE)</f>
        <v>8894</v>
      </c>
      <c r="AC438" s="1">
        <f>VLOOKUP($B438,'1か月一覧'!$A:$AH,'2か月一覧'!AC$1,FALSE)+VLOOKUP($C438,'1か月一覧'!$A:$AH,'2か月一覧'!AC$1,FALSE)</f>
        <v>9248</v>
      </c>
      <c r="AD438" s="1">
        <f>VLOOKUP($B438,'1か月一覧'!$A:$AH,'2か月一覧'!AD$1,FALSE)+VLOOKUP($C438,'1か月一覧'!$A:$AH,'2か月一覧'!AD$1,FALSE)</f>
        <v>9264</v>
      </c>
      <c r="AE438" s="1">
        <f>VLOOKUP($B438,'1か月一覧'!$A:$AH,'2か月一覧'!AE$1,FALSE)+VLOOKUP($C438,'1か月一覧'!$A:$AH,'2か月一覧'!AE$1,FALSE)</f>
        <v>9388</v>
      </c>
      <c r="AF438" s="1">
        <f>VLOOKUP($B438,'1か月一覧'!$A:$AH,'2か月一覧'!AF$1,FALSE)+VLOOKUP($C438,'1か月一覧'!$A:$AH,'2か月一覧'!AF$1,FALSE)</f>
        <v>9482</v>
      </c>
      <c r="AG438" s="1">
        <f>VLOOKUP($B438,'1か月一覧'!$A:$AH,'2か月一覧'!AG$1,FALSE)+VLOOKUP($C438,'1か月一覧'!$A:$AH,'2か月一覧'!AG$1,FALSE)</f>
        <v>12178</v>
      </c>
      <c r="AH438" s="1">
        <f>VLOOKUP($B438,'1か月一覧'!$A:$AH,'2か月一覧'!AH$1,FALSE)+VLOOKUP($C438,'1か月一覧'!$A:$AH,'2か月一覧'!AH$1,FALSE)</f>
        <v>12378</v>
      </c>
      <c r="AI438" s="1">
        <f>VLOOKUP($B438,'1か月一覧'!$A:$AH,'2か月一覧'!AI$1,FALSE)+VLOOKUP($C438,'1か月一覧'!$A:$AH,'2か月一覧'!AI$1,FALSE)</f>
        <v>27278</v>
      </c>
      <c r="AJ438" s="1">
        <f>VLOOKUP($B438,'1か月一覧'!$A:$AH,'2か月一覧'!AJ$1,FALSE)+VLOOKUP($C438,'1か月一覧'!$A:$AH,'2か月一覧'!AJ$1,FALSE)</f>
        <v>9330</v>
      </c>
    </row>
    <row r="439" spans="1:36">
      <c r="A439" s="1">
        <v>435</v>
      </c>
      <c r="B439" s="1">
        <f t="shared" si="15"/>
        <v>218</v>
      </c>
      <c r="C439" s="1">
        <f t="shared" si="16"/>
        <v>217</v>
      </c>
      <c r="D439" s="1">
        <f>VLOOKUP($B439,'1か月一覧'!$A:$AH,'2か月一覧'!D$1,FALSE)+VLOOKUP($C439,'1か月一覧'!$A:$AH,'2か月一覧'!D$1,FALSE)</f>
        <v>98082</v>
      </c>
      <c r="E439" s="1">
        <f>VLOOKUP($B439,'1か月一覧'!$A:$AH,'2か月一覧'!E$1,FALSE)+VLOOKUP($C439,'1か月一覧'!$A:$AH,'2か月一覧'!E$1,FALSE)</f>
        <v>98082</v>
      </c>
      <c r="F439" s="1">
        <f>VLOOKUP($B439,'1か月一覧'!$A:$AH,'2か月一覧'!F$1,FALSE)+VLOOKUP($C439,'1か月一覧'!$A:$AH,'2か月一覧'!F$1,FALSE)</f>
        <v>98082</v>
      </c>
      <c r="G439" s="1">
        <f>VLOOKUP($B439,'1か月一覧'!$A:$AH,'2か月一覧'!G$1,FALSE)+VLOOKUP($C439,'1か月一覧'!$A:$AH,'2か月一覧'!G$1,FALSE)</f>
        <v>101980</v>
      </c>
      <c r="H439" s="1">
        <f>VLOOKUP($B439,'1か月一覧'!$A:$AH,'2か月一覧'!H$1,FALSE)+VLOOKUP($C439,'1か月一覧'!$A:$AH,'2か月一覧'!H$1,FALSE)</f>
        <v>102156</v>
      </c>
      <c r="I439" s="1">
        <f>VLOOKUP($B439,'1か月一覧'!$A:$AH,'2か月一覧'!I$1,FALSE)+VLOOKUP($C439,'1か月一覧'!$A:$AH,'2か月一覧'!I$1,FALSE)</f>
        <v>103520</v>
      </c>
      <c r="J439" s="1">
        <f>VLOOKUP($B439,'1か月一覧'!$A:$AH,'2か月一覧'!J$1,FALSE)+VLOOKUP($C439,'1か月一覧'!$A:$AH,'2か月一覧'!J$1,FALSE)</f>
        <v>104554</v>
      </c>
      <c r="K439" s="1">
        <f>VLOOKUP($B439,'1か月一覧'!$A:$AH,'2か月一覧'!K$1,FALSE)+VLOOKUP($C439,'1か月一覧'!$A:$AH,'2か月一覧'!K$1,FALSE)</f>
        <v>134210</v>
      </c>
      <c r="L439" s="1">
        <f>VLOOKUP($B439,'1か月一覧'!$A:$AH,'2か月一覧'!L$1,FALSE)+VLOOKUP($C439,'1か月一覧'!$A:$AH,'2か月一覧'!L$1,FALSE)</f>
        <v>136410</v>
      </c>
      <c r="M439" s="1">
        <f>VLOOKUP($B439,'1か月一覧'!$A:$AH,'2か月一覧'!M$1,FALSE)+VLOOKUP($C439,'1か月一覧'!$A:$AH,'2か月一覧'!M$1,FALSE)</f>
        <v>300310</v>
      </c>
      <c r="N439" s="1">
        <f>VLOOKUP($B439,'1か月一覧'!$A:$AH,'2か月一覧'!N$1,FALSE)+VLOOKUP($C439,'1か月一覧'!$A:$AH,'2か月一覧'!N$1,FALSE)</f>
        <v>102911</v>
      </c>
      <c r="O439" s="1">
        <f>VLOOKUP($B439,'1か月一覧'!$A:$AH,'2か月一覧'!O$1,FALSE)+VLOOKUP($C439,'1か月一覧'!$A:$AH,'2か月一覧'!O$1,FALSE)</f>
        <v>89166</v>
      </c>
      <c r="P439" s="1">
        <f>VLOOKUP($B439,'1か月一覧'!$A:$AH,'2か月一覧'!P$1,FALSE)+VLOOKUP($C439,'1か月一覧'!$A:$AH,'2か月一覧'!P$1,FALSE)</f>
        <v>89166</v>
      </c>
      <c r="Q439" s="1">
        <f>VLOOKUP($B439,'1か月一覧'!$A:$AH,'2か月一覧'!Q$1,FALSE)+VLOOKUP($C439,'1か月一覧'!$A:$AH,'2か月一覧'!Q$1,FALSE)</f>
        <v>89166</v>
      </c>
      <c r="R439" s="1">
        <f>VLOOKUP($B439,'1か月一覧'!$A:$AH,'2か月一覧'!R$1,FALSE)+VLOOKUP($C439,'1か月一覧'!$A:$AH,'2か月一覧'!R$1,FALSE)</f>
        <v>92710</v>
      </c>
      <c r="S439" s="1">
        <f>VLOOKUP($B439,'1か月一覧'!$A:$AH,'2か月一覧'!S$1,FALSE)+VLOOKUP($C439,'1か月一覧'!$A:$AH,'2か月一覧'!S$1,FALSE)</f>
        <v>92870</v>
      </c>
      <c r="T439" s="1">
        <f>VLOOKUP($B439,'1か月一覧'!$A:$AH,'2か月一覧'!T$1,FALSE)+VLOOKUP($C439,'1か月一覧'!$A:$AH,'2か月一覧'!T$1,FALSE)</f>
        <v>94110</v>
      </c>
      <c r="U439" s="1">
        <f>VLOOKUP($B439,'1か月一覧'!$A:$AH,'2か月一覧'!U$1,FALSE)+VLOOKUP($C439,'1か月一覧'!$A:$AH,'2か月一覧'!U$1,FALSE)</f>
        <v>95050</v>
      </c>
      <c r="V439" s="1">
        <f>VLOOKUP($B439,'1か月一覧'!$A:$AH,'2か月一覧'!V$1,FALSE)+VLOOKUP($C439,'1か月一覧'!$A:$AH,'2か月一覧'!V$1,FALSE)</f>
        <v>122010</v>
      </c>
      <c r="W439" s="1">
        <f>VLOOKUP($B439,'1か月一覧'!$A:$AH,'2か月一覧'!W$1,FALSE)+VLOOKUP($C439,'1か月一覧'!$A:$AH,'2か月一覧'!W$1,FALSE)</f>
        <v>124010</v>
      </c>
      <c r="X439" s="1">
        <f>VLOOKUP($B439,'1か月一覧'!$A:$AH,'2か月一覧'!X$1,FALSE)+VLOOKUP($C439,'1か月一覧'!$A:$AH,'2か月一覧'!X$1,FALSE)</f>
        <v>273010</v>
      </c>
      <c r="Y439" s="1">
        <f>VLOOKUP($B439,'1か月一覧'!$A:$AH,'2か月一覧'!Y$1,FALSE)+VLOOKUP($C439,'1か月一覧'!$A:$AH,'2か月一覧'!Y$1,FALSE)</f>
        <v>93556</v>
      </c>
      <c r="Z439" s="1">
        <f>VLOOKUP($B439,'1か月一覧'!$A:$AH,'2か月一覧'!Z$1,FALSE)+VLOOKUP($C439,'1か月一覧'!$A:$AH,'2か月一覧'!Z$1,FALSE)</f>
        <v>8916</v>
      </c>
      <c r="AA439" s="1">
        <f>VLOOKUP($B439,'1か月一覧'!$A:$AH,'2か月一覧'!AA$1,FALSE)+VLOOKUP($C439,'1か月一覧'!$A:$AH,'2か月一覧'!AA$1,FALSE)</f>
        <v>8916</v>
      </c>
      <c r="AB439" s="1">
        <f>VLOOKUP($B439,'1か月一覧'!$A:$AH,'2か月一覧'!AB$1,FALSE)+VLOOKUP($C439,'1か月一覧'!$A:$AH,'2か月一覧'!AB$1,FALSE)</f>
        <v>8916</v>
      </c>
      <c r="AC439" s="1">
        <f>VLOOKUP($B439,'1か月一覧'!$A:$AH,'2か月一覧'!AC$1,FALSE)+VLOOKUP($C439,'1か月一覧'!$A:$AH,'2か月一覧'!AC$1,FALSE)</f>
        <v>9270</v>
      </c>
      <c r="AD439" s="1">
        <f>VLOOKUP($B439,'1か月一覧'!$A:$AH,'2か月一覧'!AD$1,FALSE)+VLOOKUP($C439,'1か月一覧'!$A:$AH,'2か月一覧'!AD$1,FALSE)</f>
        <v>9286</v>
      </c>
      <c r="AE439" s="1">
        <f>VLOOKUP($B439,'1か月一覧'!$A:$AH,'2か月一覧'!AE$1,FALSE)+VLOOKUP($C439,'1か月一覧'!$A:$AH,'2か月一覧'!AE$1,FALSE)</f>
        <v>9410</v>
      </c>
      <c r="AF439" s="1">
        <f>VLOOKUP($B439,'1か月一覧'!$A:$AH,'2か月一覧'!AF$1,FALSE)+VLOOKUP($C439,'1か月一覧'!$A:$AH,'2か月一覧'!AF$1,FALSE)</f>
        <v>9504</v>
      </c>
      <c r="AG439" s="1">
        <f>VLOOKUP($B439,'1か月一覧'!$A:$AH,'2か月一覧'!AG$1,FALSE)+VLOOKUP($C439,'1か月一覧'!$A:$AH,'2か月一覧'!AG$1,FALSE)</f>
        <v>12200</v>
      </c>
      <c r="AH439" s="1">
        <f>VLOOKUP($B439,'1か月一覧'!$A:$AH,'2か月一覧'!AH$1,FALSE)+VLOOKUP($C439,'1か月一覧'!$A:$AH,'2か月一覧'!AH$1,FALSE)</f>
        <v>12400</v>
      </c>
      <c r="AI439" s="1">
        <f>VLOOKUP($B439,'1か月一覧'!$A:$AH,'2か月一覧'!AI$1,FALSE)+VLOOKUP($C439,'1か月一覧'!$A:$AH,'2か月一覧'!AI$1,FALSE)</f>
        <v>27300</v>
      </c>
      <c r="AJ439" s="1">
        <f>VLOOKUP($B439,'1か月一覧'!$A:$AH,'2か月一覧'!AJ$1,FALSE)+VLOOKUP($C439,'1か月一覧'!$A:$AH,'2か月一覧'!AJ$1,FALSE)</f>
        <v>9355</v>
      </c>
    </row>
    <row r="440" spans="1:36">
      <c r="A440" s="1">
        <v>436</v>
      </c>
      <c r="B440" s="1">
        <f t="shared" si="15"/>
        <v>218</v>
      </c>
      <c r="C440" s="1">
        <f t="shared" si="16"/>
        <v>218</v>
      </c>
      <c r="D440" s="1">
        <f>VLOOKUP($B440,'1か月一覧'!$A:$AH,'2か月一覧'!D$1,FALSE)+VLOOKUP($C440,'1か月一覧'!$A:$AH,'2か月一覧'!D$1,FALSE)</f>
        <v>98320</v>
      </c>
      <c r="E440" s="1">
        <f>VLOOKUP($B440,'1か月一覧'!$A:$AH,'2か月一覧'!E$1,FALSE)+VLOOKUP($C440,'1か月一覧'!$A:$AH,'2か月一覧'!E$1,FALSE)</f>
        <v>98320</v>
      </c>
      <c r="F440" s="1">
        <f>VLOOKUP($B440,'1か月一覧'!$A:$AH,'2か月一覧'!F$1,FALSE)+VLOOKUP($C440,'1か月一覧'!$A:$AH,'2か月一覧'!F$1,FALSE)</f>
        <v>98320</v>
      </c>
      <c r="G440" s="1">
        <f>VLOOKUP($B440,'1か月一覧'!$A:$AH,'2か月一覧'!G$1,FALSE)+VLOOKUP($C440,'1か月一覧'!$A:$AH,'2か月一覧'!G$1,FALSE)</f>
        <v>102218</v>
      </c>
      <c r="H440" s="1">
        <f>VLOOKUP($B440,'1か月一覧'!$A:$AH,'2か月一覧'!H$1,FALSE)+VLOOKUP($C440,'1か月一覧'!$A:$AH,'2か月一覧'!H$1,FALSE)</f>
        <v>102394</v>
      </c>
      <c r="I440" s="1">
        <f>VLOOKUP($B440,'1か月一覧'!$A:$AH,'2か月一覧'!I$1,FALSE)+VLOOKUP($C440,'1か月一覧'!$A:$AH,'2か月一覧'!I$1,FALSE)</f>
        <v>103758</v>
      </c>
      <c r="J440" s="1">
        <f>VLOOKUP($B440,'1か月一覧'!$A:$AH,'2か月一覧'!J$1,FALSE)+VLOOKUP($C440,'1か月一覧'!$A:$AH,'2か月一覧'!J$1,FALSE)</f>
        <v>104792</v>
      </c>
      <c r="K440" s="1">
        <f>VLOOKUP($B440,'1か月一覧'!$A:$AH,'2か月一覧'!K$1,FALSE)+VLOOKUP($C440,'1か月一覧'!$A:$AH,'2か月一覧'!K$1,FALSE)</f>
        <v>134448</v>
      </c>
      <c r="L440" s="1">
        <f>VLOOKUP($B440,'1か月一覧'!$A:$AH,'2か月一覧'!L$1,FALSE)+VLOOKUP($C440,'1か月一覧'!$A:$AH,'2か月一覧'!L$1,FALSE)</f>
        <v>136648</v>
      </c>
      <c r="M440" s="1">
        <f>VLOOKUP($B440,'1か月一覧'!$A:$AH,'2か月一覧'!M$1,FALSE)+VLOOKUP($C440,'1か月一覧'!$A:$AH,'2か月一覧'!M$1,FALSE)</f>
        <v>300548</v>
      </c>
      <c r="N440" s="1">
        <f>VLOOKUP($B440,'1か月一覧'!$A:$AH,'2か月一覧'!N$1,FALSE)+VLOOKUP($C440,'1か月一覧'!$A:$AH,'2か月一覧'!N$1,FALSE)</f>
        <v>103188</v>
      </c>
      <c r="O440" s="1">
        <f>VLOOKUP($B440,'1か月一覧'!$A:$AH,'2か月一覧'!O$1,FALSE)+VLOOKUP($C440,'1か月一覧'!$A:$AH,'2か月一覧'!O$1,FALSE)</f>
        <v>89382</v>
      </c>
      <c r="P440" s="1">
        <f>VLOOKUP($B440,'1か月一覧'!$A:$AH,'2か月一覧'!P$1,FALSE)+VLOOKUP($C440,'1か月一覧'!$A:$AH,'2か月一覧'!P$1,FALSE)</f>
        <v>89382</v>
      </c>
      <c r="Q440" s="1">
        <f>VLOOKUP($B440,'1か月一覧'!$A:$AH,'2か月一覧'!Q$1,FALSE)+VLOOKUP($C440,'1か月一覧'!$A:$AH,'2か月一覧'!Q$1,FALSE)</f>
        <v>89382</v>
      </c>
      <c r="R440" s="1">
        <f>VLOOKUP($B440,'1か月一覧'!$A:$AH,'2か月一覧'!R$1,FALSE)+VLOOKUP($C440,'1か月一覧'!$A:$AH,'2か月一覧'!R$1,FALSE)</f>
        <v>92926</v>
      </c>
      <c r="S440" s="1">
        <f>VLOOKUP($B440,'1か月一覧'!$A:$AH,'2か月一覧'!S$1,FALSE)+VLOOKUP($C440,'1か月一覧'!$A:$AH,'2か月一覧'!S$1,FALSE)</f>
        <v>93086</v>
      </c>
      <c r="T440" s="1">
        <f>VLOOKUP($B440,'1か月一覧'!$A:$AH,'2か月一覧'!T$1,FALSE)+VLOOKUP($C440,'1か月一覧'!$A:$AH,'2か月一覧'!T$1,FALSE)</f>
        <v>94326</v>
      </c>
      <c r="U440" s="1">
        <f>VLOOKUP($B440,'1か月一覧'!$A:$AH,'2か月一覧'!U$1,FALSE)+VLOOKUP($C440,'1か月一覧'!$A:$AH,'2か月一覧'!U$1,FALSE)</f>
        <v>95266</v>
      </c>
      <c r="V440" s="1">
        <f>VLOOKUP($B440,'1か月一覧'!$A:$AH,'2か月一覧'!V$1,FALSE)+VLOOKUP($C440,'1か月一覧'!$A:$AH,'2か月一覧'!V$1,FALSE)</f>
        <v>122226</v>
      </c>
      <c r="W440" s="1">
        <f>VLOOKUP($B440,'1か月一覧'!$A:$AH,'2か月一覧'!W$1,FALSE)+VLOOKUP($C440,'1か月一覧'!$A:$AH,'2か月一覧'!W$1,FALSE)</f>
        <v>124226</v>
      </c>
      <c r="X440" s="1">
        <f>VLOOKUP($B440,'1か月一覧'!$A:$AH,'2か月一覧'!X$1,FALSE)+VLOOKUP($C440,'1か月一覧'!$A:$AH,'2か月一覧'!X$1,FALSE)</f>
        <v>273226</v>
      </c>
      <c r="Y440" s="1">
        <f>VLOOKUP($B440,'1か月一覧'!$A:$AH,'2か月一覧'!Y$1,FALSE)+VLOOKUP($C440,'1か月一覧'!$A:$AH,'2か月一覧'!Y$1,FALSE)</f>
        <v>93808</v>
      </c>
      <c r="Z440" s="1">
        <f>VLOOKUP($B440,'1か月一覧'!$A:$AH,'2か月一覧'!Z$1,FALSE)+VLOOKUP($C440,'1か月一覧'!$A:$AH,'2か月一覧'!Z$1,FALSE)</f>
        <v>8938</v>
      </c>
      <c r="AA440" s="1">
        <f>VLOOKUP($B440,'1か月一覧'!$A:$AH,'2か月一覧'!AA$1,FALSE)+VLOOKUP($C440,'1か月一覧'!$A:$AH,'2か月一覧'!AA$1,FALSE)</f>
        <v>8938</v>
      </c>
      <c r="AB440" s="1">
        <f>VLOOKUP($B440,'1か月一覧'!$A:$AH,'2か月一覧'!AB$1,FALSE)+VLOOKUP($C440,'1か月一覧'!$A:$AH,'2か月一覧'!AB$1,FALSE)</f>
        <v>8938</v>
      </c>
      <c r="AC440" s="1">
        <f>VLOOKUP($B440,'1か月一覧'!$A:$AH,'2か月一覧'!AC$1,FALSE)+VLOOKUP($C440,'1か月一覧'!$A:$AH,'2か月一覧'!AC$1,FALSE)</f>
        <v>9292</v>
      </c>
      <c r="AD440" s="1">
        <f>VLOOKUP($B440,'1か月一覧'!$A:$AH,'2か月一覧'!AD$1,FALSE)+VLOOKUP($C440,'1か月一覧'!$A:$AH,'2か月一覧'!AD$1,FALSE)</f>
        <v>9308</v>
      </c>
      <c r="AE440" s="1">
        <f>VLOOKUP($B440,'1か月一覧'!$A:$AH,'2か月一覧'!AE$1,FALSE)+VLOOKUP($C440,'1か月一覧'!$A:$AH,'2か月一覧'!AE$1,FALSE)</f>
        <v>9432</v>
      </c>
      <c r="AF440" s="1">
        <f>VLOOKUP($B440,'1か月一覧'!$A:$AH,'2か月一覧'!AF$1,FALSE)+VLOOKUP($C440,'1か月一覧'!$A:$AH,'2か月一覧'!AF$1,FALSE)</f>
        <v>9526</v>
      </c>
      <c r="AG440" s="1">
        <f>VLOOKUP($B440,'1か月一覧'!$A:$AH,'2か月一覧'!AG$1,FALSE)+VLOOKUP($C440,'1か月一覧'!$A:$AH,'2か月一覧'!AG$1,FALSE)</f>
        <v>12222</v>
      </c>
      <c r="AH440" s="1">
        <f>VLOOKUP($B440,'1か月一覧'!$A:$AH,'2か月一覧'!AH$1,FALSE)+VLOOKUP($C440,'1か月一覧'!$A:$AH,'2か月一覧'!AH$1,FALSE)</f>
        <v>12422</v>
      </c>
      <c r="AI440" s="1">
        <f>VLOOKUP($B440,'1か月一覧'!$A:$AH,'2か月一覧'!AI$1,FALSE)+VLOOKUP($C440,'1か月一覧'!$A:$AH,'2か月一覧'!AI$1,FALSE)</f>
        <v>27322</v>
      </c>
      <c r="AJ440" s="1">
        <f>VLOOKUP($B440,'1か月一覧'!$A:$AH,'2か月一覧'!AJ$1,FALSE)+VLOOKUP($C440,'1か月一覧'!$A:$AH,'2か月一覧'!AJ$1,FALSE)</f>
        <v>9380</v>
      </c>
    </row>
    <row r="441" spans="1:36">
      <c r="A441" s="1">
        <v>437</v>
      </c>
      <c r="B441" s="1">
        <f t="shared" si="15"/>
        <v>219</v>
      </c>
      <c r="C441" s="1">
        <f t="shared" si="16"/>
        <v>218</v>
      </c>
      <c r="D441" s="1">
        <f>VLOOKUP($B441,'1か月一覧'!$A:$AH,'2か月一覧'!D$1,FALSE)+VLOOKUP($C441,'1か月一覧'!$A:$AH,'2か月一覧'!D$1,FALSE)</f>
        <v>98557</v>
      </c>
      <c r="E441" s="1">
        <f>VLOOKUP($B441,'1か月一覧'!$A:$AH,'2か月一覧'!E$1,FALSE)+VLOOKUP($C441,'1か月一覧'!$A:$AH,'2か月一覧'!E$1,FALSE)</f>
        <v>98557</v>
      </c>
      <c r="F441" s="1">
        <f>VLOOKUP($B441,'1か月一覧'!$A:$AH,'2か月一覧'!F$1,FALSE)+VLOOKUP($C441,'1か月一覧'!$A:$AH,'2か月一覧'!F$1,FALSE)</f>
        <v>98557</v>
      </c>
      <c r="G441" s="1">
        <f>VLOOKUP($B441,'1か月一覧'!$A:$AH,'2か月一覧'!G$1,FALSE)+VLOOKUP($C441,'1か月一覧'!$A:$AH,'2か月一覧'!G$1,FALSE)</f>
        <v>102455</v>
      </c>
      <c r="H441" s="1">
        <f>VLOOKUP($B441,'1か月一覧'!$A:$AH,'2か月一覧'!H$1,FALSE)+VLOOKUP($C441,'1か月一覧'!$A:$AH,'2か月一覧'!H$1,FALSE)</f>
        <v>102631</v>
      </c>
      <c r="I441" s="1">
        <f>VLOOKUP($B441,'1か月一覧'!$A:$AH,'2か月一覧'!I$1,FALSE)+VLOOKUP($C441,'1か月一覧'!$A:$AH,'2か月一覧'!I$1,FALSE)</f>
        <v>103995</v>
      </c>
      <c r="J441" s="1">
        <f>VLOOKUP($B441,'1か月一覧'!$A:$AH,'2か月一覧'!J$1,FALSE)+VLOOKUP($C441,'1か月一覧'!$A:$AH,'2か月一覧'!J$1,FALSE)</f>
        <v>105029</v>
      </c>
      <c r="K441" s="1">
        <f>VLOOKUP($B441,'1か月一覧'!$A:$AH,'2か月一覧'!K$1,FALSE)+VLOOKUP($C441,'1か月一覧'!$A:$AH,'2か月一覧'!K$1,FALSE)</f>
        <v>134685</v>
      </c>
      <c r="L441" s="1">
        <f>VLOOKUP($B441,'1か月一覧'!$A:$AH,'2か月一覧'!L$1,FALSE)+VLOOKUP($C441,'1か月一覧'!$A:$AH,'2か月一覧'!L$1,FALSE)</f>
        <v>136885</v>
      </c>
      <c r="M441" s="1">
        <f>VLOOKUP($B441,'1か月一覧'!$A:$AH,'2か月一覧'!M$1,FALSE)+VLOOKUP($C441,'1か月一覧'!$A:$AH,'2か月一覧'!M$1,FALSE)</f>
        <v>300785</v>
      </c>
      <c r="N441" s="1">
        <f>VLOOKUP($B441,'1か月一覧'!$A:$AH,'2か月一覧'!N$1,FALSE)+VLOOKUP($C441,'1か月一覧'!$A:$AH,'2か月一覧'!N$1,FALSE)</f>
        <v>103465</v>
      </c>
      <c r="O441" s="1">
        <f>VLOOKUP($B441,'1か月一覧'!$A:$AH,'2か月一覧'!O$1,FALSE)+VLOOKUP($C441,'1か月一覧'!$A:$AH,'2か月一覧'!O$1,FALSE)</f>
        <v>89598</v>
      </c>
      <c r="P441" s="1">
        <f>VLOOKUP($B441,'1か月一覧'!$A:$AH,'2か月一覧'!P$1,FALSE)+VLOOKUP($C441,'1か月一覧'!$A:$AH,'2か月一覧'!P$1,FALSE)</f>
        <v>89598</v>
      </c>
      <c r="Q441" s="1">
        <f>VLOOKUP($B441,'1か月一覧'!$A:$AH,'2か月一覧'!Q$1,FALSE)+VLOOKUP($C441,'1か月一覧'!$A:$AH,'2か月一覧'!Q$1,FALSE)</f>
        <v>89598</v>
      </c>
      <c r="R441" s="1">
        <f>VLOOKUP($B441,'1か月一覧'!$A:$AH,'2か月一覧'!R$1,FALSE)+VLOOKUP($C441,'1か月一覧'!$A:$AH,'2か月一覧'!R$1,FALSE)</f>
        <v>93142</v>
      </c>
      <c r="S441" s="1">
        <f>VLOOKUP($B441,'1か月一覧'!$A:$AH,'2か月一覧'!S$1,FALSE)+VLOOKUP($C441,'1か月一覧'!$A:$AH,'2か月一覧'!S$1,FALSE)</f>
        <v>93302</v>
      </c>
      <c r="T441" s="1">
        <f>VLOOKUP($B441,'1か月一覧'!$A:$AH,'2か月一覧'!T$1,FALSE)+VLOOKUP($C441,'1か月一覧'!$A:$AH,'2か月一覧'!T$1,FALSE)</f>
        <v>94542</v>
      </c>
      <c r="U441" s="1">
        <f>VLOOKUP($B441,'1か月一覧'!$A:$AH,'2か月一覧'!U$1,FALSE)+VLOOKUP($C441,'1か月一覧'!$A:$AH,'2か月一覧'!U$1,FALSE)</f>
        <v>95482</v>
      </c>
      <c r="V441" s="1">
        <f>VLOOKUP($B441,'1か月一覧'!$A:$AH,'2か月一覧'!V$1,FALSE)+VLOOKUP($C441,'1か月一覧'!$A:$AH,'2か月一覧'!V$1,FALSE)</f>
        <v>122442</v>
      </c>
      <c r="W441" s="1">
        <f>VLOOKUP($B441,'1か月一覧'!$A:$AH,'2か月一覧'!W$1,FALSE)+VLOOKUP($C441,'1か月一覧'!$A:$AH,'2か月一覧'!W$1,FALSE)</f>
        <v>124442</v>
      </c>
      <c r="X441" s="1">
        <f>VLOOKUP($B441,'1か月一覧'!$A:$AH,'2か月一覧'!X$1,FALSE)+VLOOKUP($C441,'1か月一覧'!$A:$AH,'2か月一覧'!X$1,FALSE)</f>
        <v>273442</v>
      </c>
      <c r="Y441" s="1">
        <f>VLOOKUP($B441,'1か月一覧'!$A:$AH,'2か月一覧'!Y$1,FALSE)+VLOOKUP($C441,'1か月一覧'!$A:$AH,'2か月一覧'!Y$1,FALSE)</f>
        <v>94060</v>
      </c>
      <c r="Z441" s="1">
        <f>VLOOKUP($B441,'1か月一覧'!$A:$AH,'2か月一覧'!Z$1,FALSE)+VLOOKUP($C441,'1か月一覧'!$A:$AH,'2か月一覧'!Z$1,FALSE)</f>
        <v>8959</v>
      </c>
      <c r="AA441" s="1">
        <f>VLOOKUP($B441,'1か月一覧'!$A:$AH,'2か月一覧'!AA$1,FALSE)+VLOOKUP($C441,'1か月一覧'!$A:$AH,'2か月一覧'!AA$1,FALSE)</f>
        <v>8959</v>
      </c>
      <c r="AB441" s="1">
        <f>VLOOKUP($B441,'1か月一覧'!$A:$AH,'2か月一覧'!AB$1,FALSE)+VLOOKUP($C441,'1か月一覧'!$A:$AH,'2か月一覧'!AB$1,FALSE)</f>
        <v>8959</v>
      </c>
      <c r="AC441" s="1">
        <f>VLOOKUP($B441,'1か月一覧'!$A:$AH,'2か月一覧'!AC$1,FALSE)+VLOOKUP($C441,'1か月一覧'!$A:$AH,'2か月一覧'!AC$1,FALSE)</f>
        <v>9313</v>
      </c>
      <c r="AD441" s="1">
        <f>VLOOKUP($B441,'1か月一覧'!$A:$AH,'2か月一覧'!AD$1,FALSE)+VLOOKUP($C441,'1か月一覧'!$A:$AH,'2か月一覧'!AD$1,FALSE)</f>
        <v>9329</v>
      </c>
      <c r="AE441" s="1">
        <f>VLOOKUP($B441,'1か月一覧'!$A:$AH,'2か月一覧'!AE$1,FALSE)+VLOOKUP($C441,'1か月一覧'!$A:$AH,'2か月一覧'!AE$1,FALSE)</f>
        <v>9453</v>
      </c>
      <c r="AF441" s="1">
        <f>VLOOKUP($B441,'1か月一覧'!$A:$AH,'2か月一覧'!AF$1,FALSE)+VLOOKUP($C441,'1か月一覧'!$A:$AH,'2か月一覧'!AF$1,FALSE)</f>
        <v>9547</v>
      </c>
      <c r="AG441" s="1">
        <f>VLOOKUP($B441,'1か月一覧'!$A:$AH,'2か月一覧'!AG$1,FALSE)+VLOOKUP($C441,'1か月一覧'!$A:$AH,'2か月一覧'!AG$1,FALSE)</f>
        <v>12243</v>
      </c>
      <c r="AH441" s="1">
        <f>VLOOKUP($B441,'1か月一覧'!$A:$AH,'2か月一覧'!AH$1,FALSE)+VLOOKUP($C441,'1か月一覧'!$A:$AH,'2か月一覧'!AH$1,FALSE)</f>
        <v>12443</v>
      </c>
      <c r="AI441" s="1">
        <f>VLOOKUP($B441,'1か月一覧'!$A:$AH,'2か月一覧'!AI$1,FALSE)+VLOOKUP($C441,'1か月一覧'!$A:$AH,'2か月一覧'!AI$1,FALSE)</f>
        <v>27343</v>
      </c>
      <c r="AJ441" s="1">
        <f>VLOOKUP($B441,'1か月一覧'!$A:$AH,'2か月一覧'!AJ$1,FALSE)+VLOOKUP($C441,'1か月一覧'!$A:$AH,'2か月一覧'!AJ$1,FALSE)</f>
        <v>9405</v>
      </c>
    </row>
    <row r="442" spans="1:36">
      <c r="A442" s="1">
        <v>438</v>
      </c>
      <c r="B442" s="1">
        <f t="shared" si="15"/>
        <v>219</v>
      </c>
      <c r="C442" s="1">
        <f t="shared" si="16"/>
        <v>219</v>
      </c>
      <c r="D442" s="1">
        <f>VLOOKUP($B442,'1か月一覧'!$A:$AH,'2か月一覧'!D$1,FALSE)+VLOOKUP($C442,'1か月一覧'!$A:$AH,'2か月一覧'!D$1,FALSE)</f>
        <v>98794</v>
      </c>
      <c r="E442" s="1">
        <f>VLOOKUP($B442,'1か月一覧'!$A:$AH,'2か月一覧'!E$1,FALSE)+VLOOKUP($C442,'1か月一覧'!$A:$AH,'2か月一覧'!E$1,FALSE)</f>
        <v>98794</v>
      </c>
      <c r="F442" s="1">
        <f>VLOOKUP($B442,'1か月一覧'!$A:$AH,'2か月一覧'!F$1,FALSE)+VLOOKUP($C442,'1か月一覧'!$A:$AH,'2か月一覧'!F$1,FALSE)</f>
        <v>98794</v>
      </c>
      <c r="G442" s="1">
        <f>VLOOKUP($B442,'1か月一覧'!$A:$AH,'2か月一覧'!G$1,FALSE)+VLOOKUP($C442,'1か月一覧'!$A:$AH,'2か月一覧'!G$1,FALSE)</f>
        <v>102692</v>
      </c>
      <c r="H442" s="1">
        <f>VLOOKUP($B442,'1か月一覧'!$A:$AH,'2か月一覧'!H$1,FALSE)+VLOOKUP($C442,'1か月一覧'!$A:$AH,'2か月一覧'!H$1,FALSE)</f>
        <v>102868</v>
      </c>
      <c r="I442" s="1">
        <f>VLOOKUP($B442,'1か月一覧'!$A:$AH,'2か月一覧'!I$1,FALSE)+VLOOKUP($C442,'1か月一覧'!$A:$AH,'2か月一覧'!I$1,FALSE)</f>
        <v>104232</v>
      </c>
      <c r="J442" s="1">
        <f>VLOOKUP($B442,'1か月一覧'!$A:$AH,'2か月一覧'!J$1,FALSE)+VLOOKUP($C442,'1か月一覧'!$A:$AH,'2か月一覧'!J$1,FALSE)</f>
        <v>105266</v>
      </c>
      <c r="K442" s="1">
        <f>VLOOKUP($B442,'1か月一覧'!$A:$AH,'2か月一覧'!K$1,FALSE)+VLOOKUP($C442,'1か月一覧'!$A:$AH,'2か月一覧'!K$1,FALSE)</f>
        <v>134922</v>
      </c>
      <c r="L442" s="1">
        <f>VLOOKUP($B442,'1か月一覧'!$A:$AH,'2か月一覧'!L$1,FALSE)+VLOOKUP($C442,'1か月一覧'!$A:$AH,'2か月一覧'!L$1,FALSE)</f>
        <v>137122</v>
      </c>
      <c r="M442" s="1">
        <f>VLOOKUP($B442,'1か月一覧'!$A:$AH,'2か月一覧'!M$1,FALSE)+VLOOKUP($C442,'1か月一覧'!$A:$AH,'2か月一覧'!M$1,FALSE)</f>
        <v>301022</v>
      </c>
      <c r="N442" s="1">
        <f>VLOOKUP($B442,'1か月一覧'!$A:$AH,'2か月一覧'!N$1,FALSE)+VLOOKUP($C442,'1か月一覧'!$A:$AH,'2か月一覧'!N$1,FALSE)</f>
        <v>103742</v>
      </c>
      <c r="O442" s="1">
        <f>VLOOKUP($B442,'1か月一覧'!$A:$AH,'2か月一覧'!O$1,FALSE)+VLOOKUP($C442,'1か月一覧'!$A:$AH,'2か月一覧'!O$1,FALSE)</f>
        <v>89814</v>
      </c>
      <c r="P442" s="1">
        <f>VLOOKUP($B442,'1か月一覧'!$A:$AH,'2か月一覧'!P$1,FALSE)+VLOOKUP($C442,'1か月一覧'!$A:$AH,'2か月一覧'!P$1,FALSE)</f>
        <v>89814</v>
      </c>
      <c r="Q442" s="1">
        <f>VLOOKUP($B442,'1か月一覧'!$A:$AH,'2か月一覧'!Q$1,FALSE)+VLOOKUP($C442,'1か月一覧'!$A:$AH,'2か月一覧'!Q$1,FALSE)</f>
        <v>89814</v>
      </c>
      <c r="R442" s="1">
        <f>VLOOKUP($B442,'1か月一覧'!$A:$AH,'2か月一覧'!R$1,FALSE)+VLOOKUP($C442,'1か月一覧'!$A:$AH,'2か月一覧'!R$1,FALSE)</f>
        <v>93358</v>
      </c>
      <c r="S442" s="1">
        <f>VLOOKUP($B442,'1か月一覧'!$A:$AH,'2か月一覧'!S$1,FALSE)+VLOOKUP($C442,'1か月一覧'!$A:$AH,'2か月一覧'!S$1,FALSE)</f>
        <v>93518</v>
      </c>
      <c r="T442" s="1">
        <f>VLOOKUP($B442,'1か月一覧'!$A:$AH,'2か月一覧'!T$1,FALSE)+VLOOKUP($C442,'1か月一覧'!$A:$AH,'2か月一覧'!T$1,FALSE)</f>
        <v>94758</v>
      </c>
      <c r="U442" s="1">
        <f>VLOOKUP($B442,'1か月一覧'!$A:$AH,'2か月一覧'!U$1,FALSE)+VLOOKUP($C442,'1か月一覧'!$A:$AH,'2か月一覧'!U$1,FALSE)</f>
        <v>95698</v>
      </c>
      <c r="V442" s="1">
        <f>VLOOKUP($B442,'1か月一覧'!$A:$AH,'2か月一覧'!V$1,FALSE)+VLOOKUP($C442,'1か月一覧'!$A:$AH,'2か月一覧'!V$1,FALSE)</f>
        <v>122658</v>
      </c>
      <c r="W442" s="1">
        <f>VLOOKUP($B442,'1か月一覧'!$A:$AH,'2か月一覧'!W$1,FALSE)+VLOOKUP($C442,'1か月一覧'!$A:$AH,'2か月一覧'!W$1,FALSE)</f>
        <v>124658</v>
      </c>
      <c r="X442" s="1">
        <f>VLOOKUP($B442,'1か月一覧'!$A:$AH,'2か月一覧'!X$1,FALSE)+VLOOKUP($C442,'1か月一覧'!$A:$AH,'2か月一覧'!X$1,FALSE)</f>
        <v>273658</v>
      </c>
      <c r="Y442" s="1">
        <f>VLOOKUP($B442,'1か月一覧'!$A:$AH,'2か月一覧'!Y$1,FALSE)+VLOOKUP($C442,'1か月一覧'!$A:$AH,'2か月一覧'!Y$1,FALSE)</f>
        <v>94312</v>
      </c>
      <c r="Z442" s="1">
        <f>VLOOKUP($B442,'1か月一覧'!$A:$AH,'2か月一覧'!Z$1,FALSE)+VLOOKUP($C442,'1か月一覧'!$A:$AH,'2か月一覧'!Z$1,FALSE)</f>
        <v>8980</v>
      </c>
      <c r="AA442" s="1">
        <f>VLOOKUP($B442,'1か月一覧'!$A:$AH,'2か月一覧'!AA$1,FALSE)+VLOOKUP($C442,'1か月一覧'!$A:$AH,'2か月一覧'!AA$1,FALSE)</f>
        <v>8980</v>
      </c>
      <c r="AB442" s="1">
        <f>VLOOKUP($B442,'1か月一覧'!$A:$AH,'2か月一覧'!AB$1,FALSE)+VLOOKUP($C442,'1か月一覧'!$A:$AH,'2か月一覧'!AB$1,FALSE)</f>
        <v>8980</v>
      </c>
      <c r="AC442" s="1">
        <f>VLOOKUP($B442,'1か月一覧'!$A:$AH,'2か月一覧'!AC$1,FALSE)+VLOOKUP($C442,'1か月一覧'!$A:$AH,'2か月一覧'!AC$1,FALSE)</f>
        <v>9334</v>
      </c>
      <c r="AD442" s="1">
        <f>VLOOKUP($B442,'1か月一覧'!$A:$AH,'2か月一覧'!AD$1,FALSE)+VLOOKUP($C442,'1か月一覧'!$A:$AH,'2か月一覧'!AD$1,FALSE)</f>
        <v>9350</v>
      </c>
      <c r="AE442" s="1">
        <f>VLOOKUP($B442,'1か月一覧'!$A:$AH,'2か月一覧'!AE$1,FALSE)+VLOOKUP($C442,'1か月一覧'!$A:$AH,'2か月一覧'!AE$1,FALSE)</f>
        <v>9474</v>
      </c>
      <c r="AF442" s="1">
        <f>VLOOKUP($B442,'1か月一覧'!$A:$AH,'2か月一覧'!AF$1,FALSE)+VLOOKUP($C442,'1か月一覧'!$A:$AH,'2か月一覧'!AF$1,FALSE)</f>
        <v>9568</v>
      </c>
      <c r="AG442" s="1">
        <f>VLOOKUP($B442,'1か月一覧'!$A:$AH,'2か月一覧'!AG$1,FALSE)+VLOOKUP($C442,'1か月一覧'!$A:$AH,'2か月一覧'!AG$1,FALSE)</f>
        <v>12264</v>
      </c>
      <c r="AH442" s="1">
        <f>VLOOKUP($B442,'1か月一覧'!$A:$AH,'2か月一覧'!AH$1,FALSE)+VLOOKUP($C442,'1か月一覧'!$A:$AH,'2か月一覧'!AH$1,FALSE)</f>
        <v>12464</v>
      </c>
      <c r="AI442" s="1">
        <f>VLOOKUP($B442,'1か月一覧'!$A:$AH,'2か月一覧'!AI$1,FALSE)+VLOOKUP($C442,'1か月一覧'!$A:$AH,'2か月一覧'!AI$1,FALSE)</f>
        <v>27364</v>
      </c>
      <c r="AJ442" s="1">
        <f>VLOOKUP($B442,'1か月一覧'!$A:$AH,'2か月一覧'!AJ$1,FALSE)+VLOOKUP($C442,'1か月一覧'!$A:$AH,'2か月一覧'!AJ$1,FALSE)</f>
        <v>9430</v>
      </c>
    </row>
    <row r="443" spans="1:36">
      <c r="A443" s="1">
        <v>439</v>
      </c>
      <c r="B443" s="1">
        <f t="shared" si="15"/>
        <v>220</v>
      </c>
      <c r="C443" s="1">
        <f t="shared" si="16"/>
        <v>219</v>
      </c>
      <c r="D443" s="1">
        <f>VLOOKUP($B443,'1か月一覧'!$A:$AH,'2か月一覧'!D$1,FALSE)+VLOOKUP($C443,'1か月一覧'!$A:$AH,'2か月一覧'!D$1,FALSE)</f>
        <v>99032</v>
      </c>
      <c r="E443" s="1">
        <f>VLOOKUP($B443,'1か月一覧'!$A:$AH,'2か月一覧'!E$1,FALSE)+VLOOKUP($C443,'1か月一覧'!$A:$AH,'2か月一覧'!E$1,FALSE)</f>
        <v>99032</v>
      </c>
      <c r="F443" s="1">
        <f>VLOOKUP($B443,'1か月一覧'!$A:$AH,'2か月一覧'!F$1,FALSE)+VLOOKUP($C443,'1か月一覧'!$A:$AH,'2か月一覧'!F$1,FALSE)</f>
        <v>99032</v>
      </c>
      <c r="G443" s="1">
        <f>VLOOKUP($B443,'1か月一覧'!$A:$AH,'2か月一覧'!G$1,FALSE)+VLOOKUP($C443,'1か月一覧'!$A:$AH,'2か月一覧'!G$1,FALSE)</f>
        <v>102930</v>
      </c>
      <c r="H443" s="1">
        <f>VLOOKUP($B443,'1か月一覧'!$A:$AH,'2か月一覧'!H$1,FALSE)+VLOOKUP($C443,'1か月一覧'!$A:$AH,'2か月一覧'!H$1,FALSE)</f>
        <v>103106</v>
      </c>
      <c r="I443" s="1">
        <f>VLOOKUP($B443,'1か月一覧'!$A:$AH,'2か月一覧'!I$1,FALSE)+VLOOKUP($C443,'1か月一覧'!$A:$AH,'2か月一覧'!I$1,FALSE)</f>
        <v>104470</v>
      </c>
      <c r="J443" s="1">
        <f>VLOOKUP($B443,'1か月一覧'!$A:$AH,'2か月一覧'!J$1,FALSE)+VLOOKUP($C443,'1か月一覧'!$A:$AH,'2か月一覧'!J$1,FALSE)</f>
        <v>105504</v>
      </c>
      <c r="K443" s="1">
        <f>VLOOKUP($B443,'1か月一覧'!$A:$AH,'2か月一覧'!K$1,FALSE)+VLOOKUP($C443,'1か月一覧'!$A:$AH,'2か月一覧'!K$1,FALSE)</f>
        <v>135160</v>
      </c>
      <c r="L443" s="1">
        <f>VLOOKUP($B443,'1か月一覧'!$A:$AH,'2か月一覧'!L$1,FALSE)+VLOOKUP($C443,'1か月一覧'!$A:$AH,'2か月一覧'!L$1,FALSE)</f>
        <v>137360</v>
      </c>
      <c r="M443" s="1">
        <f>VLOOKUP($B443,'1か月一覧'!$A:$AH,'2か月一覧'!M$1,FALSE)+VLOOKUP($C443,'1か月一覧'!$A:$AH,'2か月一覧'!M$1,FALSE)</f>
        <v>301260</v>
      </c>
      <c r="N443" s="1">
        <f>VLOOKUP($B443,'1か月一覧'!$A:$AH,'2か月一覧'!N$1,FALSE)+VLOOKUP($C443,'1か月一覧'!$A:$AH,'2か月一覧'!N$1,FALSE)</f>
        <v>104019</v>
      </c>
      <c r="O443" s="1">
        <f>VLOOKUP($B443,'1か月一覧'!$A:$AH,'2か月一覧'!O$1,FALSE)+VLOOKUP($C443,'1か月一覧'!$A:$AH,'2か月一覧'!O$1,FALSE)</f>
        <v>90030</v>
      </c>
      <c r="P443" s="1">
        <f>VLOOKUP($B443,'1か月一覧'!$A:$AH,'2か月一覧'!P$1,FALSE)+VLOOKUP($C443,'1か月一覧'!$A:$AH,'2か月一覧'!P$1,FALSE)</f>
        <v>90030</v>
      </c>
      <c r="Q443" s="1">
        <f>VLOOKUP($B443,'1か月一覧'!$A:$AH,'2か月一覧'!Q$1,FALSE)+VLOOKUP($C443,'1か月一覧'!$A:$AH,'2か月一覧'!Q$1,FALSE)</f>
        <v>90030</v>
      </c>
      <c r="R443" s="1">
        <f>VLOOKUP($B443,'1か月一覧'!$A:$AH,'2か月一覧'!R$1,FALSE)+VLOOKUP($C443,'1か月一覧'!$A:$AH,'2か月一覧'!R$1,FALSE)</f>
        <v>93574</v>
      </c>
      <c r="S443" s="1">
        <f>VLOOKUP($B443,'1か月一覧'!$A:$AH,'2か月一覧'!S$1,FALSE)+VLOOKUP($C443,'1か月一覧'!$A:$AH,'2か月一覧'!S$1,FALSE)</f>
        <v>93734</v>
      </c>
      <c r="T443" s="1">
        <f>VLOOKUP($B443,'1か月一覧'!$A:$AH,'2か月一覧'!T$1,FALSE)+VLOOKUP($C443,'1か月一覧'!$A:$AH,'2か月一覧'!T$1,FALSE)</f>
        <v>94974</v>
      </c>
      <c r="U443" s="1">
        <f>VLOOKUP($B443,'1か月一覧'!$A:$AH,'2か月一覧'!U$1,FALSE)+VLOOKUP($C443,'1か月一覧'!$A:$AH,'2か月一覧'!U$1,FALSE)</f>
        <v>95914</v>
      </c>
      <c r="V443" s="1">
        <f>VLOOKUP($B443,'1か月一覧'!$A:$AH,'2か月一覧'!V$1,FALSE)+VLOOKUP($C443,'1か月一覧'!$A:$AH,'2か月一覧'!V$1,FALSE)</f>
        <v>122874</v>
      </c>
      <c r="W443" s="1">
        <f>VLOOKUP($B443,'1か月一覧'!$A:$AH,'2か月一覧'!W$1,FALSE)+VLOOKUP($C443,'1か月一覧'!$A:$AH,'2か月一覧'!W$1,FALSE)</f>
        <v>124874</v>
      </c>
      <c r="X443" s="1">
        <f>VLOOKUP($B443,'1か月一覧'!$A:$AH,'2か月一覧'!X$1,FALSE)+VLOOKUP($C443,'1か月一覧'!$A:$AH,'2か月一覧'!X$1,FALSE)</f>
        <v>273874</v>
      </c>
      <c r="Y443" s="1">
        <f>VLOOKUP($B443,'1か月一覧'!$A:$AH,'2か月一覧'!Y$1,FALSE)+VLOOKUP($C443,'1か月一覧'!$A:$AH,'2か月一覧'!Y$1,FALSE)</f>
        <v>94564</v>
      </c>
      <c r="Z443" s="1">
        <f>VLOOKUP($B443,'1か月一覧'!$A:$AH,'2か月一覧'!Z$1,FALSE)+VLOOKUP($C443,'1か月一覧'!$A:$AH,'2か月一覧'!Z$1,FALSE)</f>
        <v>9002</v>
      </c>
      <c r="AA443" s="1">
        <f>VLOOKUP($B443,'1か月一覧'!$A:$AH,'2か月一覧'!AA$1,FALSE)+VLOOKUP($C443,'1か月一覧'!$A:$AH,'2か月一覧'!AA$1,FALSE)</f>
        <v>9002</v>
      </c>
      <c r="AB443" s="1">
        <f>VLOOKUP($B443,'1か月一覧'!$A:$AH,'2か月一覧'!AB$1,FALSE)+VLOOKUP($C443,'1か月一覧'!$A:$AH,'2か月一覧'!AB$1,FALSE)</f>
        <v>9002</v>
      </c>
      <c r="AC443" s="1">
        <f>VLOOKUP($B443,'1か月一覧'!$A:$AH,'2か月一覧'!AC$1,FALSE)+VLOOKUP($C443,'1か月一覧'!$A:$AH,'2か月一覧'!AC$1,FALSE)</f>
        <v>9356</v>
      </c>
      <c r="AD443" s="1">
        <f>VLOOKUP($B443,'1か月一覧'!$A:$AH,'2か月一覧'!AD$1,FALSE)+VLOOKUP($C443,'1か月一覧'!$A:$AH,'2か月一覧'!AD$1,FALSE)</f>
        <v>9372</v>
      </c>
      <c r="AE443" s="1">
        <f>VLOOKUP($B443,'1か月一覧'!$A:$AH,'2か月一覧'!AE$1,FALSE)+VLOOKUP($C443,'1か月一覧'!$A:$AH,'2か月一覧'!AE$1,FALSE)</f>
        <v>9496</v>
      </c>
      <c r="AF443" s="1">
        <f>VLOOKUP($B443,'1か月一覧'!$A:$AH,'2か月一覧'!AF$1,FALSE)+VLOOKUP($C443,'1か月一覧'!$A:$AH,'2か月一覧'!AF$1,FALSE)</f>
        <v>9590</v>
      </c>
      <c r="AG443" s="1">
        <f>VLOOKUP($B443,'1か月一覧'!$A:$AH,'2か月一覧'!AG$1,FALSE)+VLOOKUP($C443,'1か月一覧'!$A:$AH,'2か月一覧'!AG$1,FALSE)</f>
        <v>12286</v>
      </c>
      <c r="AH443" s="1">
        <f>VLOOKUP($B443,'1か月一覧'!$A:$AH,'2か月一覧'!AH$1,FALSE)+VLOOKUP($C443,'1か月一覧'!$A:$AH,'2か月一覧'!AH$1,FALSE)</f>
        <v>12486</v>
      </c>
      <c r="AI443" s="1">
        <f>VLOOKUP($B443,'1か月一覧'!$A:$AH,'2か月一覧'!AI$1,FALSE)+VLOOKUP($C443,'1か月一覧'!$A:$AH,'2か月一覧'!AI$1,FALSE)</f>
        <v>27386</v>
      </c>
      <c r="AJ443" s="1">
        <f>VLOOKUP($B443,'1か月一覧'!$A:$AH,'2か月一覧'!AJ$1,FALSE)+VLOOKUP($C443,'1か月一覧'!$A:$AH,'2か月一覧'!AJ$1,FALSE)</f>
        <v>9455</v>
      </c>
    </row>
    <row r="444" spans="1:36">
      <c r="A444" s="1">
        <v>440</v>
      </c>
      <c r="B444" s="1">
        <f t="shared" si="15"/>
        <v>220</v>
      </c>
      <c r="C444" s="1">
        <f t="shared" si="16"/>
        <v>220</v>
      </c>
      <c r="D444" s="1">
        <f>VLOOKUP($B444,'1か月一覧'!$A:$AH,'2か月一覧'!D$1,FALSE)+VLOOKUP($C444,'1か月一覧'!$A:$AH,'2か月一覧'!D$1,FALSE)</f>
        <v>99270</v>
      </c>
      <c r="E444" s="1">
        <f>VLOOKUP($B444,'1か月一覧'!$A:$AH,'2か月一覧'!E$1,FALSE)+VLOOKUP($C444,'1か月一覧'!$A:$AH,'2か月一覧'!E$1,FALSE)</f>
        <v>99270</v>
      </c>
      <c r="F444" s="1">
        <f>VLOOKUP($B444,'1か月一覧'!$A:$AH,'2か月一覧'!F$1,FALSE)+VLOOKUP($C444,'1か月一覧'!$A:$AH,'2か月一覧'!F$1,FALSE)</f>
        <v>99270</v>
      </c>
      <c r="G444" s="1">
        <f>VLOOKUP($B444,'1か月一覧'!$A:$AH,'2か月一覧'!G$1,FALSE)+VLOOKUP($C444,'1か月一覧'!$A:$AH,'2か月一覧'!G$1,FALSE)</f>
        <v>103168</v>
      </c>
      <c r="H444" s="1">
        <f>VLOOKUP($B444,'1か月一覧'!$A:$AH,'2か月一覧'!H$1,FALSE)+VLOOKUP($C444,'1か月一覧'!$A:$AH,'2か月一覧'!H$1,FALSE)</f>
        <v>103344</v>
      </c>
      <c r="I444" s="1">
        <f>VLOOKUP($B444,'1か月一覧'!$A:$AH,'2か月一覧'!I$1,FALSE)+VLOOKUP($C444,'1か月一覧'!$A:$AH,'2か月一覧'!I$1,FALSE)</f>
        <v>104708</v>
      </c>
      <c r="J444" s="1">
        <f>VLOOKUP($B444,'1か月一覧'!$A:$AH,'2か月一覧'!J$1,FALSE)+VLOOKUP($C444,'1か月一覧'!$A:$AH,'2か月一覧'!J$1,FALSE)</f>
        <v>105742</v>
      </c>
      <c r="K444" s="1">
        <f>VLOOKUP($B444,'1か月一覧'!$A:$AH,'2か月一覧'!K$1,FALSE)+VLOOKUP($C444,'1か月一覧'!$A:$AH,'2か月一覧'!K$1,FALSE)</f>
        <v>135398</v>
      </c>
      <c r="L444" s="1">
        <f>VLOOKUP($B444,'1か月一覧'!$A:$AH,'2か月一覧'!L$1,FALSE)+VLOOKUP($C444,'1か月一覧'!$A:$AH,'2か月一覧'!L$1,FALSE)</f>
        <v>137598</v>
      </c>
      <c r="M444" s="1">
        <f>VLOOKUP($B444,'1か月一覧'!$A:$AH,'2か月一覧'!M$1,FALSE)+VLOOKUP($C444,'1か月一覧'!$A:$AH,'2か月一覧'!M$1,FALSE)</f>
        <v>301498</v>
      </c>
      <c r="N444" s="1">
        <f>VLOOKUP($B444,'1か月一覧'!$A:$AH,'2か月一覧'!N$1,FALSE)+VLOOKUP($C444,'1か月一覧'!$A:$AH,'2か月一覧'!N$1,FALSE)</f>
        <v>104296</v>
      </c>
      <c r="O444" s="1">
        <f>VLOOKUP($B444,'1か月一覧'!$A:$AH,'2か月一覧'!O$1,FALSE)+VLOOKUP($C444,'1か月一覧'!$A:$AH,'2か月一覧'!O$1,FALSE)</f>
        <v>90246</v>
      </c>
      <c r="P444" s="1">
        <f>VLOOKUP($B444,'1か月一覧'!$A:$AH,'2か月一覧'!P$1,FALSE)+VLOOKUP($C444,'1か月一覧'!$A:$AH,'2か月一覧'!P$1,FALSE)</f>
        <v>90246</v>
      </c>
      <c r="Q444" s="1">
        <f>VLOOKUP($B444,'1か月一覧'!$A:$AH,'2か月一覧'!Q$1,FALSE)+VLOOKUP($C444,'1か月一覧'!$A:$AH,'2か月一覧'!Q$1,FALSE)</f>
        <v>90246</v>
      </c>
      <c r="R444" s="1">
        <f>VLOOKUP($B444,'1か月一覧'!$A:$AH,'2か月一覧'!R$1,FALSE)+VLOOKUP($C444,'1か月一覧'!$A:$AH,'2か月一覧'!R$1,FALSE)</f>
        <v>93790</v>
      </c>
      <c r="S444" s="1">
        <f>VLOOKUP($B444,'1か月一覧'!$A:$AH,'2か月一覧'!S$1,FALSE)+VLOOKUP($C444,'1か月一覧'!$A:$AH,'2か月一覧'!S$1,FALSE)</f>
        <v>93950</v>
      </c>
      <c r="T444" s="1">
        <f>VLOOKUP($B444,'1か月一覧'!$A:$AH,'2か月一覧'!T$1,FALSE)+VLOOKUP($C444,'1か月一覧'!$A:$AH,'2か月一覧'!T$1,FALSE)</f>
        <v>95190</v>
      </c>
      <c r="U444" s="1">
        <f>VLOOKUP($B444,'1か月一覧'!$A:$AH,'2か月一覧'!U$1,FALSE)+VLOOKUP($C444,'1か月一覧'!$A:$AH,'2か月一覧'!U$1,FALSE)</f>
        <v>96130</v>
      </c>
      <c r="V444" s="1">
        <f>VLOOKUP($B444,'1か月一覧'!$A:$AH,'2か月一覧'!V$1,FALSE)+VLOOKUP($C444,'1か月一覧'!$A:$AH,'2か月一覧'!V$1,FALSE)</f>
        <v>123090</v>
      </c>
      <c r="W444" s="1">
        <f>VLOOKUP($B444,'1か月一覧'!$A:$AH,'2か月一覧'!W$1,FALSE)+VLOOKUP($C444,'1か月一覧'!$A:$AH,'2か月一覧'!W$1,FALSE)</f>
        <v>125090</v>
      </c>
      <c r="X444" s="1">
        <f>VLOOKUP($B444,'1か月一覧'!$A:$AH,'2か月一覧'!X$1,FALSE)+VLOOKUP($C444,'1か月一覧'!$A:$AH,'2か月一覧'!X$1,FALSE)</f>
        <v>274090</v>
      </c>
      <c r="Y444" s="1">
        <f>VLOOKUP($B444,'1か月一覧'!$A:$AH,'2か月一覧'!Y$1,FALSE)+VLOOKUP($C444,'1か月一覧'!$A:$AH,'2か月一覧'!Y$1,FALSE)</f>
        <v>94816</v>
      </c>
      <c r="Z444" s="1">
        <f>VLOOKUP($B444,'1か月一覧'!$A:$AH,'2か月一覧'!Z$1,FALSE)+VLOOKUP($C444,'1か月一覧'!$A:$AH,'2か月一覧'!Z$1,FALSE)</f>
        <v>9024</v>
      </c>
      <c r="AA444" s="1">
        <f>VLOOKUP($B444,'1か月一覧'!$A:$AH,'2か月一覧'!AA$1,FALSE)+VLOOKUP($C444,'1か月一覧'!$A:$AH,'2か月一覧'!AA$1,FALSE)</f>
        <v>9024</v>
      </c>
      <c r="AB444" s="1">
        <f>VLOOKUP($B444,'1か月一覧'!$A:$AH,'2か月一覧'!AB$1,FALSE)+VLOOKUP($C444,'1か月一覧'!$A:$AH,'2か月一覧'!AB$1,FALSE)</f>
        <v>9024</v>
      </c>
      <c r="AC444" s="1">
        <f>VLOOKUP($B444,'1か月一覧'!$A:$AH,'2か月一覧'!AC$1,FALSE)+VLOOKUP($C444,'1か月一覧'!$A:$AH,'2か月一覧'!AC$1,FALSE)</f>
        <v>9378</v>
      </c>
      <c r="AD444" s="1">
        <f>VLOOKUP($B444,'1か月一覧'!$A:$AH,'2か月一覧'!AD$1,FALSE)+VLOOKUP($C444,'1か月一覧'!$A:$AH,'2か月一覧'!AD$1,FALSE)</f>
        <v>9394</v>
      </c>
      <c r="AE444" s="1">
        <f>VLOOKUP($B444,'1か月一覧'!$A:$AH,'2か月一覧'!AE$1,FALSE)+VLOOKUP($C444,'1か月一覧'!$A:$AH,'2か月一覧'!AE$1,FALSE)</f>
        <v>9518</v>
      </c>
      <c r="AF444" s="1">
        <f>VLOOKUP($B444,'1か月一覧'!$A:$AH,'2か月一覧'!AF$1,FALSE)+VLOOKUP($C444,'1か月一覧'!$A:$AH,'2か月一覧'!AF$1,FALSE)</f>
        <v>9612</v>
      </c>
      <c r="AG444" s="1">
        <f>VLOOKUP($B444,'1か月一覧'!$A:$AH,'2か月一覧'!AG$1,FALSE)+VLOOKUP($C444,'1か月一覧'!$A:$AH,'2か月一覧'!AG$1,FALSE)</f>
        <v>12308</v>
      </c>
      <c r="AH444" s="1">
        <f>VLOOKUP($B444,'1か月一覧'!$A:$AH,'2か月一覧'!AH$1,FALSE)+VLOOKUP($C444,'1か月一覧'!$A:$AH,'2か月一覧'!AH$1,FALSE)</f>
        <v>12508</v>
      </c>
      <c r="AI444" s="1">
        <f>VLOOKUP($B444,'1か月一覧'!$A:$AH,'2か月一覧'!AI$1,FALSE)+VLOOKUP($C444,'1か月一覧'!$A:$AH,'2か月一覧'!AI$1,FALSE)</f>
        <v>27408</v>
      </c>
      <c r="AJ444" s="1">
        <f>VLOOKUP($B444,'1か月一覧'!$A:$AH,'2か月一覧'!AJ$1,FALSE)+VLOOKUP($C444,'1か月一覧'!$A:$AH,'2か月一覧'!AJ$1,FALSE)</f>
        <v>9480</v>
      </c>
    </row>
    <row r="445" spans="1:36">
      <c r="A445" s="1">
        <v>441</v>
      </c>
      <c r="B445" s="1">
        <f t="shared" si="15"/>
        <v>221</v>
      </c>
      <c r="C445" s="1">
        <f t="shared" si="16"/>
        <v>220</v>
      </c>
      <c r="D445" s="1">
        <f>VLOOKUP($B445,'1か月一覧'!$A:$AH,'2か月一覧'!D$1,FALSE)+VLOOKUP($C445,'1か月一覧'!$A:$AH,'2か月一覧'!D$1,FALSE)</f>
        <v>99507</v>
      </c>
      <c r="E445" s="1">
        <f>VLOOKUP($B445,'1か月一覧'!$A:$AH,'2か月一覧'!E$1,FALSE)+VLOOKUP($C445,'1か月一覧'!$A:$AH,'2か月一覧'!E$1,FALSE)</f>
        <v>99507</v>
      </c>
      <c r="F445" s="1">
        <f>VLOOKUP($B445,'1か月一覧'!$A:$AH,'2か月一覧'!F$1,FALSE)+VLOOKUP($C445,'1か月一覧'!$A:$AH,'2か月一覧'!F$1,FALSE)</f>
        <v>99507</v>
      </c>
      <c r="G445" s="1">
        <f>VLOOKUP($B445,'1か月一覧'!$A:$AH,'2か月一覧'!G$1,FALSE)+VLOOKUP($C445,'1か月一覧'!$A:$AH,'2か月一覧'!G$1,FALSE)</f>
        <v>103406</v>
      </c>
      <c r="H445" s="1">
        <f>VLOOKUP($B445,'1か月一覧'!$A:$AH,'2か月一覧'!H$1,FALSE)+VLOOKUP($C445,'1か月一覧'!$A:$AH,'2か月一覧'!H$1,FALSE)</f>
        <v>103582</v>
      </c>
      <c r="I445" s="1">
        <f>VLOOKUP($B445,'1か月一覧'!$A:$AH,'2か月一覧'!I$1,FALSE)+VLOOKUP($C445,'1か月一覧'!$A:$AH,'2か月一覧'!I$1,FALSE)</f>
        <v>104946</v>
      </c>
      <c r="J445" s="1">
        <f>VLOOKUP($B445,'1か月一覧'!$A:$AH,'2か月一覧'!J$1,FALSE)+VLOOKUP($C445,'1か月一覧'!$A:$AH,'2か月一覧'!J$1,FALSE)</f>
        <v>105980</v>
      </c>
      <c r="K445" s="1">
        <f>VLOOKUP($B445,'1か月一覧'!$A:$AH,'2か月一覧'!K$1,FALSE)+VLOOKUP($C445,'1か月一覧'!$A:$AH,'2か月一覧'!K$1,FALSE)</f>
        <v>135636</v>
      </c>
      <c r="L445" s="1">
        <f>VLOOKUP($B445,'1か月一覧'!$A:$AH,'2か月一覧'!L$1,FALSE)+VLOOKUP($C445,'1か月一覧'!$A:$AH,'2か月一覧'!L$1,FALSE)</f>
        <v>137836</v>
      </c>
      <c r="M445" s="1">
        <f>VLOOKUP($B445,'1か月一覧'!$A:$AH,'2か月一覧'!M$1,FALSE)+VLOOKUP($C445,'1か月一覧'!$A:$AH,'2か月一覧'!M$1,FALSE)</f>
        <v>301736</v>
      </c>
      <c r="N445" s="1">
        <f>VLOOKUP($B445,'1か月一覧'!$A:$AH,'2か月一覧'!N$1,FALSE)+VLOOKUP($C445,'1か月一覧'!$A:$AH,'2か月一覧'!N$1,FALSE)</f>
        <v>104574</v>
      </c>
      <c r="O445" s="1">
        <f>VLOOKUP($B445,'1か月一覧'!$A:$AH,'2か月一覧'!O$1,FALSE)+VLOOKUP($C445,'1か月一覧'!$A:$AH,'2か月一覧'!O$1,FALSE)</f>
        <v>90462</v>
      </c>
      <c r="P445" s="1">
        <f>VLOOKUP($B445,'1か月一覧'!$A:$AH,'2か月一覧'!P$1,FALSE)+VLOOKUP($C445,'1か月一覧'!$A:$AH,'2か月一覧'!P$1,FALSE)</f>
        <v>90462</v>
      </c>
      <c r="Q445" s="1">
        <f>VLOOKUP($B445,'1か月一覧'!$A:$AH,'2か月一覧'!Q$1,FALSE)+VLOOKUP($C445,'1か月一覧'!$A:$AH,'2か月一覧'!Q$1,FALSE)</f>
        <v>90462</v>
      </c>
      <c r="R445" s="1">
        <f>VLOOKUP($B445,'1か月一覧'!$A:$AH,'2か月一覧'!R$1,FALSE)+VLOOKUP($C445,'1か月一覧'!$A:$AH,'2か月一覧'!R$1,FALSE)</f>
        <v>94006</v>
      </c>
      <c r="S445" s="1">
        <f>VLOOKUP($B445,'1か月一覧'!$A:$AH,'2か月一覧'!S$1,FALSE)+VLOOKUP($C445,'1か月一覧'!$A:$AH,'2か月一覧'!S$1,FALSE)</f>
        <v>94166</v>
      </c>
      <c r="T445" s="1">
        <f>VLOOKUP($B445,'1か月一覧'!$A:$AH,'2か月一覧'!T$1,FALSE)+VLOOKUP($C445,'1か月一覧'!$A:$AH,'2か月一覧'!T$1,FALSE)</f>
        <v>95406</v>
      </c>
      <c r="U445" s="1">
        <f>VLOOKUP($B445,'1か月一覧'!$A:$AH,'2か月一覧'!U$1,FALSE)+VLOOKUP($C445,'1か月一覧'!$A:$AH,'2か月一覧'!U$1,FALSE)</f>
        <v>96346</v>
      </c>
      <c r="V445" s="1">
        <f>VLOOKUP($B445,'1か月一覧'!$A:$AH,'2か月一覧'!V$1,FALSE)+VLOOKUP($C445,'1か月一覧'!$A:$AH,'2か月一覧'!V$1,FALSE)</f>
        <v>123306</v>
      </c>
      <c r="W445" s="1">
        <f>VLOOKUP($B445,'1か月一覧'!$A:$AH,'2か月一覧'!W$1,FALSE)+VLOOKUP($C445,'1か月一覧'!$A:$AH,'2か月一覧'!W$1,FALSE)</f>
        <v>125306</v>
      </c>
      <c r="X445" s="1">
        <f>VLOOKUP($B445,'1か月一覧'!$A:$AH,'2か月一覧'!X$1,FALSE)+VLOOKUP($C445,'1か月一覧'!$A:$AH,'2か月一覧'!X$1,FALSE)</f>
        <v>274306</v>
      </c>
      <c r="Y445" s="1">
        <f>VLOOKUP($B445,'1か月一覧'!$A:$AH,'2か月一覧'!Y$1,FALSE)+VLOOKUP($C445,'1か月一覧'!$A:$AH,'2か月一覧'!Y$1,FALSE)</f>
        <v>95068</v>
      </c>
      <c r="Z445" s="1">
        <f>VLOOKUP($B445,'1か月一覧'!$A:$AH,'2か月一覧'!Z$1,FALSE)+VLOOKUP($C445,'1か月一覧'!$A:$AH,'2か月一覧'!Z$1,FALSE)</f>
        <v>9045</v>
      </c>
      <c r="AA445" s="1">
        <f>VLOOKUP($B445,'1か月一覧'!$A:$AH,'2か月一覧'!AA$1,FALSE)+VLOOKUP($C445,'1か月一覧'!$A:$AH,'2か月一覧'!AA$1,FALSE)</f>
        <v>9045</v>
      </c>
      <c r="AB445" s="1">
        <f>VLOOKUP($B445,'1か月一覧'!$A:$AH,'2か月一覧'!AB$1,FALSE)+VLOOKUP($C445,'1か月一覧'!$A:$AH,'2か月一覧'!AB$1,FALSE)</f>
        <v>9045</v>
      </c>
      <c r="AC445" s="1">
        <f>VLOOKUP($B445,'1か月一覧'!$A:$AH,'2か月一覧'!AC$1,FALSE)+VLOOKUP($C445,'1か月一覧'!$A:$AH,'2か月一覧'!AC$1,FALSE)</f>
        <v>9400</v>
      </c>
      <c r="AD445" s="1">
        <f>VLOOKUP($B445,'1か月一覧'!$A:$AH,'2か月一覧'!AD$1,FALSE)+VLOOKUP($C445,'1か月一覧'!$A:$AH,'2か月一覧'!AD$1,FALSE)</f>
        <v>9416</v>
      </c>
      <c r="AE445" s="1">
        <f>VLOOKUP($B445,'1か月一覧'!$A:$AH,'2か月一覧'!AE$1,FALSE)+VLOOKUP($C445,'1か月一覧'!$A:$AH,'2か月一覧'!AE$1,FALSE)</f>
        <v>9540</v>
      </c>
      <c r="AF445" s="1">
        <f>VLOOKUP($B445,'1か月一覧'!$A:$AH,'2か月一覧'!AF$1,FALSE)+VLOOKUP($C445,'1か月一覧'!$A:$AH,'2か月一覧'!AF$1,FALSE)</f>
        <v>9634</v>
      </c>
      <c r="AG445" s="1">
        <f>VLOOKUP($B445,'1か月一覧'!$A:$AH,'2か月一覧'!AG$1,FALSE)+VLOOKUP($C445,'1か月一覧'!$A:$AH,'2か月一覧'!AG$1,FALSE)</f>
        <v>12330</v>
      </c>
      <c r="AH445" s="1">
        <f>VLOOKUP($B445,'1か月一覧'!$A:$AH,'2か月一覧'!AH$1,FALSE)+VLOOKUP($C445,'1か月一覧'!$A:$AH,'2か月一覧'!AH$1,FALSE)</f>
        <v>12530</v>
      </c>
      <c r="AI445" s="1">
        <f>VLOOKUP($B445,'1か月一覧'!$A:$AH,'2か月一覧'!AI$1,FALSE)+VLOOKUP($C445,'1か月一覧'!$A:$AH,'2か月一覧'!AI$1,FALSE)</f>
        <v>27430</v>
      </c>
      <c r="AJ445" s="1">
        <f>VLOOKUP($B445,'1か月一覧'!$A:$AH,'2か月一覧'!AJ$1,FALSE)+VLOOKUP($C445,'1か月一覧'!$A:$AH,'2か月一覧'!AJ$1,FALSE)</f>
        <v>9506</v>
      </c>
    </row>
    <row r="446" spans="1:36">
      <c r="A446" s="1">
        <v>442</v>
      </c>
      <c r="B446" s="1">
        <f t="shared" si="15"/>
        <v>221</v>
      </c>
      <c r="C446" s="1">
        <f t="shared" si="16"/>
        <v>221</v>
      </c>
      <c r="D446" s="1">
        <f>VLOOKUP($B446,'1か月一覧'!$A:$AH,'2か月一覧'!D$1,FALSE)+VLOOKUP($C446,'1か月一覧'!$A:$AH,'2か月一覧'!D$1,FALSE)</f>
        <v>99744</v>
      </c>
      <c r="E446" s="1">
        <f>VLOOKUP($B446,'1か月一覧'!$A:$AH,'2か月一覧'!E$1,FALSE)+VLOOKUP($C446,'1か月一覧'!$A:$AH,'2か月一覧'!E$1,FALSE)</f>
        <v>99744</v>
      </c>
      <c r="F446" s="1">
        <f>VLOOKUP($B446,'1か月一覧'!$A:$AH,'2か月一覧'!F$1,FALSE)+VLOOKUP($C446,'1か月一覧'!$A:$AH,'2か月一覧'!F$1,FALSE)</f>
        <v>99744</v>
      </c>
      <c r="G446" s="1">
        <f>VLOOKUP($B446,'1か月一覧'!$A:$AH,'2か月一覧'!G$1,FALSE)+VLOOKUP($C446,'1か月一覧'!$A:$AH,'2か月一覧'!G$1,FALSE)</f>
        <v>103644</v>
      </c>
      <c r="H446" s="1">
        <f>VLOOKUP($B446,'1か月一覧'!$A:$AH,'2か月一覧'!H$1,FALSE)+VLOOKUP($C446,'1か月一覧'!$A:$AH,'2か月一覧'!H$1,FALSE)</f>
        <v>103820</v>
      </c>
      <c r="I446" s="1">
        <f>VLOOKUP($B446,'1か月一覧'!$A:$AH,'2か月一覧'!I$1,FALSE)+VLOOKUP($C446,'1か月一覧'!$A:$AH,'2か月一覧'!I$1,FALSE)</f>
        <v>105184</v>
      </c>
      <c r="J446" s="1">
        <f>VLOOKUP($B446,'1か月一覧'!$A:$AH,'2か月一覧'!J$1,FALSE)+VLOOKUP($C446,'1か月一覧'!$A:$AH,'2か月一覧'!J$1,FALSE)</f>
        <v>106218</v>
      </c>
      <c r="K446" s="1">
        <f>VLOOKUP($B446,'1か月一覧'!$A:$AH,'2か月一覧'!K$1,FALSE)+VLOOKUP($C446,'1か月一覧'!$A:$AH,'2か月一覧'!K$1,FALSE)</f>
        <v>135874</v>
      </c>
      <c r="L446" s="1">
        <f>VLOOKUP($B446,'1か月一覧'!$A:$AH,'2か月一覧'!L$1,FALSE)+VLOOKUP($C446,'1か月一覧'!$A:$AH,'2か月一覧'!L$1,FALSE)</f>
        <v>138074</v>
      </c>
      <c r="M446" s="1">
        <f>VLOOKUP($B446,'1か月一覧'!$A:$AH,'2か月一覧'!M$1,FALSE)+VLOOKUP($C446,'1か月一覧'!$A:$AH,'2か月一覧'!M$1,FALSE)</f>
        <v>301974</v>
      </c>
      <c r="N446" s="1">
        <f>VLOOKUP($B446,'1か月一覧'!$A:$AH,'2か月一覧'!N$1,FALSE)+VLOOKUP($C446,'1か月一覧'!$A:$AH,'2か月一覧'!N$1,FALSE)</f>
        <v>104852</v>
      </c>
      <c r="O446" s="1">
        <f>VLOOKUP($B446,'1か月一覧'!$A:$AH,'2か月一覧'!O$1,FALSE)+VLOOKUP($C446,'1か月一覧'!$A:$AH,'2か月一覧'!O$1,FALSE)</f>
        <v>90678</v>
      </c>
      <c r="P446" s="1">
        <f>VLOOKUP($B446,'1か月一覧'!$A:$AH,'2か月一覧'!P$1,FALSE)+VLOOKUP($C446,'1か月一覧'!$A:$AH,'2か月一覧'!P$1,FALSE)</f>
        <v>90678</v>
      </c>
      <c r="Q446" s="1">
        <f>VLOOKUP($B446,'1か月一覧'!$A:$AH,'2か月一覧'!Q$1,FALSE)+VLOOKUP($C446,'1か月一覧'!$A:$AH,'2か月一覧'!Q$1,FALSE)</f>
        <v>90678</v>
      </c>
      <c r="R446" s="1">
        <f>VLOOKUP($B446,'1か月一覧'!$A:$AH,'2か月一覧'!R$1,FALSE)+VLOOKUP($C446,'1か月一覧'!$A:$AH,'2か月一覧'!R$1,FALSE)</f>
        <v>94222</v>
      </c>
      <c r="S446" s="1">
        <f>VLOOKUP($B446,'1か月一覧'!$A:$AH,'2か月一覧'!S$1,FALSE)+VLOOKUP($C446,'1か月一覧'!$A:$AH,'2か月一覧'!S$1,FALSE)</f>
        <v>94382</v>
      </c>
      <c r="T446" s="1">
        <f>VLOOKUP($B446,'1か月一覧'!$A:$AH,'2か月一覧'!T$1,FALSE)+VLOOKUP($C446,'1か月一覧'!$A:$AH,'2か月一覧'!T$1,FALSE)</f>
        <v>95622</v>
      </c>
      <c r="U446" s="1">
        <f>VLOOKUP($B446,'1か月一覧'!$A:$AH,'2か月一覧'!U$1,FALSE)+VLOOKUP($C446,'1か月一覧'!$A:$AH,'2か月一覧'!U$1,FALSE)</f>
        <v>96562</v>
      </c>
      <c r="V446" s="1">
        <f>VLOOKUP($B446,'1か月一覧'!$A:$AH,'2か月一覧'!V$1,FALSE)+VLOOKUP($C446,'1か月一覧'!$A:$AH,'2か月一覧'!V$1,FALSE)</f>
        <v>123522</v>
      </c>
      <c r="W446" s="1">
        <f>VLOOKUP($B446,'1か月一覧'!$A:$AH,'2か月一覧'!W$1,FALSE)+VLOOKUP($C446,'1か月一覧'!$A:$AH,'2か月一覧'!W$1,FALSE)</f>
        <v>125522</v>
      </c>
      <c r="X446" s="1">
        <f>VLOOKUP($B446,'1か月一覧'!$A:$AH,'2か月一覧'!X$1,FALSE)+VLOOKUP($C446,'1か月一覧'!$A:$AH,'2か月一覧'!X$1,FALSE)</f>
        <v>274522</v>
      </c>
      <c r="Y446" s="1">
        <f>VLOOKUP($B446,'1か月一覧'!$A:$AH,'2か月一覧'!Y$1,FALSE)+VLOOKUP($C446,'1か月一覧'!$A:$AH,'2か月一覧'!Y$1,FALSE)</f>
        <v>95320</v>
      </c>
      <c r="Z446" s="1">
        <f>VLOOKUP($B446,'1か月一覧'!$A:$AH,'2か月一覧'!Z$1,FALSE)+VLOOKUP($C446,'1か月一覧'!$A:$AH,'2か月一覧'!Z$1,FALSE)</f>
        <v>9066</v>
      </c>
      <c r="AA446" s="1">
        <f>VLOOKUP($B446,'1か月一覧'!$A:$AH,'2か月一覧'!AA$1,FALSE)+VLOOKUP($C446,'1か月一覧'!$A:$AH,'2か月一覧'!AA$1,FALSE)</f>
        <v>9066</v>
      </c>
      <c r="AB446" s="1">
        <f>VLOOKUP($B446,'1か月一覧'!$A:$AH,'2か月一覧'!AB$1,FALSE)+VLOOKUP($C446,'1か月一覧'!$A:$AH,'2か月一覧'!AB$1,FALSE)</f>
        <v>9066</v>
      </c>
      <c r="AC446" s="1">
        <f>VLOOKUP($B446,'1か月一覧'!$A:$AH,'2か月一覧'!AC$1,FALSE)+VLOOKUP($C446,'1か月一覧'!$A:$AH,'2か月一覧'!AC$1,FALSE)</f>
        <v>9422</v>
      </c>
      <c r="AD446" s="1">
        <f>VLOOKUP($B446,'1か月一覧'!$A:$AH,'2か月一覧'!AD$1,FALSE)+VLOOKUP($C446,'1か月一覧'!$A:$AH,'2か月一覧'!AD$1,FALSE)</f>
        <v>9438</v>
      </c>
      <c r="AE446" s="1">
        <f>VLOOKUP($B446,'1か月一覧'!$A:$AH,'2か月一覧'!AE$1,FALSE)+VLOOKUP($C446,'1か月一覧'!$A:$AH,'2か月一覧'!AE$1,FALSE)</f>
        <v>9562</v>
      </c>
      <c r="AF446" s="1">
        <f>VLOOKUP($B446,'1か月一覧'!$A:$AH,'2か月一覧'!AF$1,FALSE)+VLOOKUP($C446,'1か月一覧'!$A:$AH,'2か月一覧'!AF$1,FALSE)</f>
        <v>9656</v>
      </c>
      <c r="AG446" s="1">
        <f>VLOOKUP($B446,'1か月一覧'!$A:$AH,'2か月一覧'!AG$1,FALSE)+VLOOKUP($C446,'1か月一覧'!$A:$AH,'2か月一覧'!AG$1,FALSE)</f>
        <v>12352</v>
      </c>
      <c r="AH446" s="1">
        <f>VLOOKUP($B446,'1か月一覧'!$A:$AH,'2か月一覧'!AH$1,FALSE)+VLOOKUP($C446,'1か月一覧'!$A:$AH,'2か月一覧'!AH$1,FALSE)</f>
        <v>12552</v>
      </c>
      <c r="AI446" s="1">
        <f>VLOOKUP($B446,'1か月一覧'!$A:$AH,'2か月一覧'!AI$1,FALSE)+VLOOKUP($C446,'1か月一覧'!$A:$AH,'2か月一覧'!AI$1,FALSE)</f>
        <v>27452</v>
      </c>
      <c r="AJ446" s="1">
        <f>VLOOKUP($B446,'1か月一覧'!$A:$AH,'2か月一覧'!AJ$1,FALSE)+VLOOKUP($C446,'1か月一覧'!$A:$AH,'2か月一覧'!AJ$1,FALSE)</f>
        <v>9532</v>
      </c>
    </row>
    <row r="447" spans="1:36">
      <c r="A447" s="1">
        <v>443</v>
      </c>
      <c r="B447" s="1">
        <f t="shared" si="15"/>
        <v>222</v>
      </c>
      <c r="C447" s="1">
        <f t="shared" si="16"/>
        <v>221</v>
      </c>
      <c r="D447" s="1">
        <f>VLOOKUP($B447,'1か月一覧'!$A:$AH,'2か月一覧'!D$1,FALSE)+VLOOKUP($C447,'1か月一覧'!$A:$AH,'2か月一覧'!D$1,FALSE)</f>
        <v>99982</v>
      </c>
      <c r="E447" s="1">
        <f>VLOOKUP($B447,'1か月一覧'!$A:$AH,'2か月一覧'!E$1,FALSE)+VLOOKUP($C447,'1か月一覧'!$A:$AH,'2か月一覧'!E$1,FALSE)</f>
        <v>99982</v>
      </c>
      <c r="F447" s="1">
        <f>VLOOKUP($B447,'1か月一覧'!$A:$AH,'2か月一覧'!F$1,FALSE)+VLOOKUP($C447,'1か月一覧'!$A:$AH,'2か月一覧'!F$1,FALSE)</f>
        <v>99982</v>
      </c>
      <c r="G447" s="1">
        <f>VLOOKUP($B447,'1か月一覧'!$A:$AH,'2か月一覧'!G$1,FALSE)+VLOOKUP($C447,'1か月一覧'!$A:$AH,'2か月一覧'!G$1,FALSE)</f>
        <v>103881</v>
      </c>
      <c r="H447" s="1">
        <f>VLOOKUP($B447,'1か月一覧'!$A:$AH,'2か月一覧'!H$1,FALSE)+VLOOKUP($C447,'1か月一覧'!$A:$AH,'2か月一覧'!H$1,FALSE)</f>
        <v>104057</v>
      </c>
      <c r="I447" s="1">
        <f>VLOOKUP($B447,'1か月一覧'!$A:$AH,'2か月一覧'!I$1,FALSE)+VLOOKUP($C447,'1か月一覧'!$A:$AH,'2か月一覧'!I$1,FALSE)</f>
        <v>105421</v>
      </c>
      <c r="J447" s="1">
        <f>VLOOKUP($B447,'1か月一覧'!$A:$AH,'2か月一覧'!J$1,FALSE)+VLOOKUP($C447,'1か月一覧'!$A:$AH,'2か月一覧'!J$1,FALSE)</f>
        <v>106455</v>
      </c>
      <c r="K447" s="1">
        <f>VLOOKUP($B447,'1か月一覧'!$A:$AH,'2か月一覧'!K$1,FALSE)+VLOOKUP($C447,'1か月一覧'!$A:$AH,'2か月一覧'!K$1,FALSE)</f>
        <v>136111</v>
      </c>
      <c r="L447" s="1">
        <f>VLOOKUP($B447,'1か月一覧'!$A:$AH,'2か月一覧'!L$1,FALSE)+VLOOKUP($C447,'1か月一覧'!$A:$AH,'2か月一覧'!L$1,FALSE)</f>
        <v>138311</v>
      </c>
      <c r="M447" s="1">
        <f>VLOOKUP($B447,'1か月一覧'!$A:$AH,'2か月一覧'!M$1,FALSE)+VLOOKUP($C447,'1か月一覧'!$A:$AH,'2か月一覧'!M$1,FALSE)</f>
        <v>302211</v>
      </c>
      <c r="N447" s="1">
        <f>VLOOKUP($B447,'1か月一覧'!$A:$AH,'2か月一覧'!N$1,FALSE)+VLOOKUP($C447,'1か月一覧'!$A:$AH,'2か月一覧'!N$1,FALSE)</f>
        <v>105129</v>
      </c>
      <c r="O447" s="1">
        <f>VLOOKUP($B447,'1か月一覧'!$A:$AH,'2か月一覧'!O$1,FALSE)+VLOOKUP($C447,'1か月一覧'!$A:$AH,'2か月一覧'!O$1,FALSE)</f>
        <v>90894</v>
      </c>
      <c r="P447" s="1">
        <f>VLOOKUP($B447,'1か月一覧'!$A:$AH,'2か月一覧'!P$1,FALSE)+VLOOKUP($C447,'1か月一覧'!$A:$AH,'2か月一覧'!P$1,FALSE)</f>
        <v>90894</v>
      </c>
      <c r="Q447" s="1">
        <f>VLOOKUP($B447,'1か月一覧'!$A:$AH,'2か月一覧'!Q$1,FALSE)+VLOOKUP($C447,'1か月一覧'!$A:$AH,'2か月一覧'!Q$1,FALSE)</f>
        <v>90894</v>
      </c>
      <c r="R447" s="1">
        <f>VLOOKUP($B447,'1か月一覧'!$A:$AH,'2か月一覧'!R$1,FALSE)+VLOOKUP($C447,'1か月一覧'!$A:$AH,'2か月一覧'!R$1,FALSE)</f>
        <v>94438</v>
      </c>
      <c r="S447" s="1">
        <f>VLOOKUP($B447,'1か月一覧'!$A:$AH,'2か月一覧'!S$1,FALSE)+VLOOKUP($C447,'1か月一覧'!$A:$AH,'2か月一覧'!S$1,FALSE)</f>
        <v>94598</v>
      </c>
      <c r="T447" s="1">
        <f>VLOOKUP($B447,'1か月一覧'!$A:$AH,'2か月一覧'!T$1,FALSE)+VLOOKUP($C447,'1か月一覧'!$A:$AH,'2か月一覧'!T$1,FALSE)</f>
        <v>95838</v>
      </c>
      <c r="U447" s="1">
        <f>VLOOKUP($B447,'1か月一覧'!$A:$AH,'2か月一覧'!U$1,FALSE)+VLOOKUP($C447,'1か月一覧'!$A:$AH,'2か月一覧'!U$1,FALSE)</f>
        <v>96778</v>
      </c>
      <c r="V447" s="1">
        <f>VLOOKUP($B447,'1か月一覧'!$A:$AH,'2か月一覧'!V$1,FALSE)+VLOOKUP($C447,'1か月一覧'!$A:$AH,'2か月一覧'!V$1,FALSE)</f>
        <v>123738</v>
      </c>
      <c r="W447" s="1">
        <f>VLOOKUP($B447,'1か月一覧'!$A:$AH,'2か月一覧'!W$1,FALSE)+VLOOKUP($C447,'1か月一覧'!$A:$AH,'2か月一覧'!W$1,FALSE)</f>
        <v>125738</v>
      </c>
      <c r="X447" s="1">
        <f>VLOOKUP($B447,'1か月一覧'!$A:$AH,'2か月一覧'!X$1,FALSE)+VLOOKUP($C447,'1か月一覧'!$A:$AH,'2か月一覧'!X$1,FALSE)</f>
        <v>274738</v>
      </c>
      <c r="Y447" s="1">
        <f>VLOOKUP($B447,'1か月一覧'!$A:$AH,'2か月一覧'!Y$1,FALSE)+VLOOKUP($C447,'1か月一覧'!$A:$AH,'2か月一覧'!Y$1,FALSE)</f>
        <v>95572</v>
      </c>
      <c r="Z447" s="1">
        <f>VLOOKUP($B447,'1か月一覧'!$A:$AH,'2か月一覧'!Z$1,FALSE)+VLOOKUP($C447,'1か月一覧'!$A:$AH,'2か月一覧'!Z$1,FALSE)</f>
        <v>9088</v>
      </c>
      <c r="AA447" s="1">
        <f>VLOOKUP($B447,'1か月一覧'!$A:$AH,'2か月一覧'!AA$1,FALSE)+VLOOKUP($C447,'1か月一覧'!$A:$AH,'2か月一覧'!AA$1,FALSE)</f>
        <v>9088</v>
      </c>
      <c r="AB447" s="1">
        <f>VLOOKUP($B447,'1か月一覧'!$A:$AH,'2か月一覧'!AB$1,FALSE)+VLOOKUP($C447,'1か月一覧'!$A:$AH,'2か月一覧'!AB$1,FALSE)</f>
        <v>9088</v>
      </c>
      <c r="AC447" s="1">
        <f>VLOOKUP($B447,'1か月一覧'!$A:$AH,'2か月一覧'!AC$1,FALSE)+VLOOKUP($C447,'1か月一覧'!$A:$AH,'2か月一覧'!AC$1,FALSE)</f>
        <v>9443</v>
      </c>
      <c r="AD447" s="1">
        <f>VLOOKUP($B447,'1か月一覧'!$A:$AH,'2か月一覧'!AD$1,FALSE)+VLOOKUP($C447,'1か月一覧'!$A:$AH,'2か月一覧'!AD$1,FALSE)</f>
        <v>9459</v>
      </c>
      <c r="AE447" s="1">
        <f>VLOOKUP($B447,'1か月一覧'!$A:$AH,'2か月一覧'!AE$1,FALSE)+VLOOKUP($C447,'1か月一覧'!$A:$AH,'2か月一覧'!AE$1,FALSE)</f>
        <v>9583</v>
      </c>
      <c r="AF447" s="1">
        <f>VLOOKUP($B447,'1か月一覧'!$A:$AH,'2か月一覧'!AF$1,FALSE)+VLOOKUP($C447,'1か月一覧'!$A:$AH,'2か月一覧'!AF$1,FALSE)</f>
        <v>9677</v>
      </c>
      <c r="AG447" s="1">
        <f>VLOOKUP($B447,'1か月一覧'!$A:$AH,'2か月一覧'!AG$1,FALSE)+VLOOKUP($C447,'1か月一覧'!$A:$AH,'2か月一覧'!AG$1,FALSE)</f>
        <v>12373</v>
      </c>
      <c r="AH447" s="1">
        <f>VLOOKUP($B447,'1か月一覧'!$A:$AH,'2か月一覧'!AH$1,FALSE)+VLOOKUP($C447,'1か月一覧'!$A:$AH,'2か月一覧'!AH$1,FALSE)</f>
        <v>12573</v>
      </c>
      <c r="AI447" s="1">
        <f>VLOOKUP($B447,'1か月一覧'!$A:$AH,'2か月一覧'!AI$1,FALSE)+VLOOKUP($C447,'1か月一覧'!$A:$AH,'2か月一覧'!AI$1,FALSE)</f>
        <v>27473</v>
      </c>
      <c r="AJ447" s="1">
        <f>VLOOKUP($B447,'1か月一覧'!$A:$AH,'2か月一覧'!AJ$1,FALSE)+VLOOKUP($C447,'1か月一覧'!$A:$AH,'2か月一覧'!AJ$1,FALSE)</f>
        <v>9557</v>
      </c>
    </row>
    <row r="448" spans="1:36">
      <c r="A448" s="1">
        <v>444</v>
      </c>
      <c r="B448" s="1">
        <f t="shared" si="15"/>
        <v>222</v>
      </c>
      <c r="C448" s="1">
        <f t="shared" si="16"/>
        <v>222</v>
      </c>
      <c r="D448" s="1">
        <f>VLOOKUP($B448,'1か月一覧'!$A:$AH,'2か月一覧'!D$1,FALSE)+VLOOKUP($C448,'1か月一覧'!$A:$AH,'2か月一覧'!D$1,FALSE)</f>
        <v>100220</v>
      </c>
      <c r="E448" s="1">
        <f>VLOOKUP($B448,'1か月一覧'!$A:$AH,'2か月一覧'!E$1,FALSE)+VLOOKUP($C448,'1か月一覧'!$A:$AH,'2か月一覧'!E$1,FALSE)</f>
        <v>100220</v>
      </c>
      <c r="F448" s="1">
        <f>VLOOKUP($B448,'1か月一覧'!$A:$AH,'2か月一覧'!F$1,FALSE)+VLOOKUP($C448,'1か月一覧'!$A:$AH,'2か月一覧'!F$1,FALSE)</f>
        <v>100220</v>
      </c>
      <c r="G448" s="1">
        <f>VLOOKUP($B448,'1か月一覧'!$A:$AH,'2か月一覧'!G$1,FALSE)+VLOOKUP($C448,'1か月一覧'!$A:$AH,'2か月一覧'!G$1,FALSE)</f>
        <v>104118</v>
      </c>
      <c r="H448" s="1">
        <f>VLOOKUP($B448,'1か月一覧'!$A:$AH,'2か月一覧'!H$1,FALSE)+VLOOKUP($C448,'1か月一覧'!$A:$AH,'2か月一覧'!H$1,FALSE)</f>
        <v>104294</v>
      </c>
      <c r="I448" s="1">
        <f>VLOOKUP($B448,'1か月一覧'!$A:$AH,'2か月一覧'!I$1,FALSE)+VLOOKUP($C448,'1か月一覧'!$A:$AH,'2か月一覧'!I$1,FALSE)</f>
        <v>105658</v>
      </c>
      <c r="J448" s="1">
        <f>VLOOKUP($B448,'1か月一覧'!$A:$AH,'2か月一覧'!J$1,FALSE)+VLOOKUP($C448,'1か月一覧'!$A:$AH,'2か月一覧'!J$1,FALSE)</f>
        <v>106692</v>
      </c>
      <c r="K448" s="1">
        <f>VLOOKUP($B448,'1か月一覧'!$A:$AH,'2か月一覧'!K$1,FALSE)+VLOOKUP($C448,'1か月一覧'!$A:$AH,'2か月一覧'!K$1,FALSE)</f>
        <v>136348</v>
      </c>
      <c r="L448" s="1">
        <f>VLOOKUP($B448,'1か月一覧'!$A:$AH,'2か月一覧'!L$1,FALSE)+VLOOKUP($C448,'1か月一覧'!$A:$AH,'2か月一覧'!L$1,FALSE)</f>
        <v>138548</v>
      </c>
      <c r="M448" s="1">
        <f>VLOOKUP($B448,'1か月一覧'!$A:$AH,'2か月一覧'!M$1,FALSE)+VLOOKUP($C448,'1か月一覧'!$A:$AH,'2か月一覧'!M$1,FALSE)</f>
        <v>302448</v>
      </c>
      <c r="N448" s="1">
        <f>VLOOKUP($B448,'1か月一覧'!$A:$AH,'2か月一覧'!N$1,FALSE)+VLOOKUP($C448,'1か月一覧'!$A:$AH,'2か月一覧'!N$1,FALSE)</f>
        <v>105406</v>
      </c>
      <c r="O448" s="1">
        <f>VLOOKUP($B448,'1か月一覧'!$A:$AH,'2か月一覧'!O$1,FALSE)+VLOOKUP($C448,'1か月一覧'!$A:$AH,'2か月一覧'!O$1,FALSE)</f>
        <v>91110</v>
      </c>
      <c r="P448" s="1">
        <f>VLOOKUP($B448,'1か月一覧'!$A:$AH,'2か月一覧'!P$1,FALSE)+VLOOKUP($C448,'1か月一覧'!$A:$AH,'2か月一覧'!P$1,FALSE)</f>
        <v>91110</v>
      </c>
      <c r="Q448" s="1">
        <f>VLOOKUP($B448,'1か月一覧'!$A:$AH,'2か月一覧'!Q$1,FALSE)+VLOOKUP($C448,'1か月一覧'!$A:$AH,'2か月一覧'!Q$1,FALSE)</f>
        <v>91110</v>
      </c>
      <c r="R448" s="1">
        <f>VLOOKUP($B448,'1か月一覧'!$A:$AH,'2か月一覧'!R$1,FALSE)+VLOOKUP($C448,'1か月一覧'!$A:$AH,'2か月一覧'!R$1,FALSE)</f>
        <v>94654</v>
      </c>
      <c r="S448" s="1">
        <f>VLOOKUP($B448,'1か月一覧'!$A:$AH,'2か月一覧'!S$1,FALSE)+VLOOKUP($C448,'1か月一覧'!$A:$AH,'2か月一覧'!S$1,FALSE)</f>
        <v>94814</v>
      </c>
      <c r="T448" s="1">
        <f>VLOOKUP($B448,'1か月一覧'!$A:$AH,'2か月一覧'!T$1,FALSE)+VLOOKUP($C448,'1か月一覧'!$A:$AH,'2か月一覧'!T$1,FALSE)</f>
        <v>96054</v>
      </c>
      <c r="U448" s="1">
        <f>VLOOKUP($B448,'1か月一覧'!$A:$AH,'2か月一覧'!U$1,FALSE)+VLOOKUP($C448,'1か月一覧'!$A:$AH,'2か月一覧'!U$1,FALSE)</f>
        <v>96994</v>
      </c>
      <c r="V448" s="1">
        <f>VLOOKUP($B448,'1か月一覧'!$A:$AH,'2か月一覧'!V$1,FALSE)+VLOOKUP($C448,'1か月一覧'!$A:$AH,'2か月一覧'!V$1,FALSE)</f>
        <v>123954</v>
      </c>
      <c r="W448" s="1">
        <f>VLOOKUP($B448,'1か月一覧'!$A:$AH,'2か月一覧'!W$1,FALSE)+VLOOKUP($C448,'1か月一覧'!$A:$AH,'2か月一覧'!W$1,FALSE)</f>
        <v>125954</v>
      </c>
      <c r="X448" s="1">
        <f>VLOOKUP($B448,'1か月一覧'!$A:$AH,'2か月一覧'!X$1,FALSE)+VLOOKUP($C448,'1か月一覧'!$A:$AH,'2か月一覧'!X$1,FALSE)</f>
        <v>274954</v>
      </c>
      <c r="Y448" s="1">
        <f>VLOOKUP($B448,'1か月一覧'!$A:$AH,'2か月一覧'!Y$1,FALSE)+VLOOKUP($C448,'1か月一覧'!$A:$AH,'2か月一覧'!Y$1,FALSE)</f>
        <v>95824</v>
      </c>
      <c r="Z448" s="1">
        <f>VLOOKUP($B448,'1か月一覧'!$A:$AH,'2か月一覧'!Z$1,FALSE)+VLOOKUP($C448,'1か月一覧'!$A:$AH,'2か月一覧'!Z$1,FALSE)</f>
        <v>9110</v>
      </c>
      <c r="AA448" s="1">
        <f>VLOOKUP($B448,'1か月一覧'!$A:$AH,'2か月一覧'!AA$1,FALSE)+VLOOKUP($C448,'1か月一覧'!$A:$AH,'2か月一覧'!AA$1,FALSE)</f>
        <v>9110</v>
      </c>
      <c r="AB448" s="1">
        <f>VLOOKUP($B448,'1か月一覧'!$A:$AH,'2か月一覧'!AB$1,FALSE)+VLOOKUP($C448,'1か月一覧'!$A:$AH,'2か月一覧'!AB$1,FALSE)</f>
        <v>9110</v>
      </c>
      <c r="AC448" s="1">
        <f>VLOOKUP($B448,'1か月一覧'!$A:$AH,'2か月一覧'!AC$1,FALSE)+VLOOKUP($C448,'1か月一覧'!$A:$AH,'2か月一覧'!AC$1,FALSE)</f>
        <v>9464</v>
      </c>
      <c r="AD448" s="1">
        <f>VLOOKUP($B448,'1か月一覧'!$A:$AH,'2か月一覧'!AD$1,FALSE)+VLOOKUP($C448,'1か月一覧'!$A:$AH,'2か月一覧'!AD$1,FALSE)</f>
        <v>9480</v>
      </c>
      <c r="AE448" s="1">
        <f>VLOOKUP($B448,'1か月一覧'!$A:$AH,'2か月一覧'!AE$1,FALSE)+VLOOKUP($C448,'1か月一覧'!$A:$AH,'2か月一覧'!AE$1,FALSE)</f>
        <v>9604</v>
      </c>
      <c r="AF448" s="1">
        <f>VLOOKUP($B448,'1か月一覧'!$A:$AH,'2か月一覧'!AF$1,FALSE)+VLOOKUP($C448,'1か月一覧'!$A:$AH,'2か月一覧'!AF$1,FALSE)</f>
        <v>9698</v>
      </c>
      <c r="AG448" s="1">
        <f>VLOOKUP($B448,'1か月一覧'!$A:$AH,'2か月一覧'!AG$1,FALSE)+VLOOKUP($C448,'1か月一覧'!$A:$AH,'2か月一覧'!AG$1,FALSE)</f>
        <v>12394</v>
      </c>
      <c r="AH448" s="1">
        <f>VLOOKUP($B448,'1か月一覧'!$A:$AH,'2か月一覧'!AH$1,FALSE)+VLOOKUP($C448,'1か月一覧'!$A:$AH,'2か月一覧'!AH$1,FALSE)</f>
        <v>12594</v>
      </c>
      <c r="AI448" s="1">
        <f>VLOOKUP($B448,'1か月一覧'!$A:$AH,'2か月一覧'!AI$1,FALSE)+VLOOKUP($C448,'1か月一覧'!$A:$AH,'2か月一覧'!AI$1,FALSE)</f>
        <v>27494</v>
      </c>
      <c r="AJ448" s="1">
        <f>VLOOKUP($B448,'1か月一覧'!$A:$AH,'2か月一覧'!AJ$1,FALSE)+VLOOKUP($C448,'1か月一覧'!$A:$AH,'2か月一覧'!AJ$1,FALSE)</f>
        <v>9582</v>
      </c>
    </row>
    <row r="449" spans="1:36">
      <c r="A449" s="1">
        <v>445</v>
      </c>
      <c r="B449" s="1">
        <f t="shared" si="15"/>
        <v>223</v>
      </c>
      <c r="C449" s="1">
        <f t="shared" si="16"/>
        <v>222</v>
      </c>
      <c r="D449" s="1">
        <f>VLOOKUP($B449,'1か月一覧'!$A:$AH,'2か月一覧'!D$1,FALSE)+VLOOKUP($C449,'1か月一覧'!$A:$AH,'2か月一覧'!D$1,FALSE)</f>
        <v>100458</v>
      </c>
      <c r="E449" s="1">
        <f>VLOOKUP($B449,'1か月一覧'!$A:$AH,'2か月一覧'!E$1,FALSE)+VLOOKUP($C449,'1か月一覧'!$A:$AH,'2か月一覧'!E$1,FALSE)</f>
        <v>100458</v>
      </c>
      <c r="F449" s="1">
        <f>VLOOKUP($B449,'1か月一覧'!$A:$AH,'2か月一覧'!F$1,FALSE)+VLOOKUP($C449,'1か月一覧'!$A:$AH,'2か月一覧'!F$1,FALSE)</f>
        <v>100458</v>
      </c>
      <c r="G449" s="1">
        <f>VLOOKUP($B449,'1か月一覧'!$A:$AH,'2か月一覧'!G$1,FALSE)+VLOOKUP($C449,'1か月一覧'!$A:$AH,'2か月一覧'!G$1,FALSE)</f>
        <v>104356</v>
      </c>
      <c r="H449" s="1">
        <f>VLOOKUP($B449,'1か月一覧'!$A:$AH,'2か月一覧'!H$1,FALSE)+VLOOKUP($C449,'1か月一覧'!$A:$AH,'2か月一覧'!H$1,FALSE)</f>
        <v>104532</v>
      </c>
      <c r="I449" s="1">
        <f>VLOOKUP($B449,'1か月一覧'!$A:$AH,'2か月一覧'!I$1,FALSE)+VLOOKUP($C449,'1か月一覧'!$A:$AH,'2か月一覧'!I$1,FALSE)</f>
        <v>105896</v>
      </c>
      <c r="J449" s="1">
        <f>VLOOKUP($B449,'1か月一覧'!$A:$AH,'2か月一覧'!J$1,FALSE)+VLOOKUP($C449,'1か月一覧'!$A:$AH,'2か月一覧'!J$1,FALSE)</f>
        <v>106930</v>
      </c>
      <c r="K449" s="1">
        <f>VLOOKUP($B449,'1か月一覧'!$A:$AH,'2か月一覧'!K$1,FALSE)+VLOOKUP($C449,'1か月一覧'!$A:$AH,'2か月一覧'!K$1,FALSE)</f>
        <v>136586</v>
      </c>
      <c r="L449" s="1">
        <f>VLOOKUP($B449,'1か月一覧'!$A:$AH,'2か月一覧'!L$1,FALSE)+VLOOKUP($C449,'1か月一覧'!$A:$AH,'2か月一覧'!L$1,FALSE)</f>
        <v>138786</v>
      </c>
      <c r="M449" s="1">
        <f>VLOOKUP($B449,'1か月一覧'!$A:$AH,'2か月一覧'!M$1,FALSE)+VLOOKUP($C449,'1か月一覧'!$A:$AH,'2か月一覧'!M$1,FALSE)</f>
        <v>302686</v>
      </c>
      <c r="N449" s="1">
        <f>VLOOKUP($B449,'1か月一覧'!$A:$AH,'2か月一覧'!N$1,FALSE)+VLOOKUP($C449,'1か月一覧'!$A:$AH,'2か月一覧'!N$1,FALSE)</f>
        <v>105683</v>
      </c>
      <c r="O449" s="1">
        <f>VLOOKUP($B449,'1か月一覧'!$A:$AH,'2か月一覧'!O$1,FALSE)+VLOOKUP($C449,'1か月一覧'!$A:$AH,'2か月一覧'!O$1,FALSE)</f>
        <v>91326</v>
      </c>
      <c r="P449" s="1">
        <f>VLOOKUP($B449,'1か月一覧'!$A:$AH,'2か月一覧'!P$1,FALSE)+VLOOKUP($C449,'1か月一覧'!$A:$AH,'2か月一覧'!P$1,FALSE)</f>
        <v>91326</v>
      </c>
      <c r="Q449" s="1">
        <f>VLOOKUP($B449,'1か月一覧'!$A:$AH,'2か月一覧'!Q$1,FALSE)+VLOOKUP($C449,'1か月一覧'!$A:$AH,'2か月一覧'!Q$1,FALSE)</f>
        <v>91326</v>
      </c>
      <c r="R449" s="1">
        <f>VLOOKUP($B449,'1か月一覧'!$A:$AH,'2か月一覧'!R$1,FALSE)+VLOOKUP($C449,'1か月一覧'!$A:$AH,'2か月一覧'!R$1,FALSE)</f>
        <v>94870</v>
      </c>
      <c r="S449" s="1">
        <f>VLOOKUP($B449,'1か月一覧'!$A:$AH,'2か月一覧'!S$1,FALSE)+VLOOKUP($C449,'1か月一覧'!$A:$AH,'2か月一覧'!S$1,FALSE)</f>
        <v>95030</v>
      </c>
      <c r="T449" s="1">
        <f>VLOOKUP($B449,'1か月一覧'!$A:$AH,'2か月一覧'!T$1,FALSE)+VLOOKUP($C449,'1か月一覧'!$A:$AH,'2か月一覧'!T$1,FALSE)</f>
        <v>96270</v>
      </c>
      <c r="U449" s="1">
        <f>VLOOKUP($B449,'1か月一覧'!$A:$AH,'2か月一覧'!U$1,FALSE)+VLOOKUP($C449,'1か月一覧'!$A:$AH,'2か月一覧'!U$1,FALSE)</f>
        <v>97210</v>
      </c>
      <c r="V449" s="1">
        <f>VLOOKUP($B449,'1か月一覧'!$A:$AH,'2か月一覧'!V$1,FALSE)+VLOOKUP($C449,'1か月一覧'!$A:$AH,'2か月一覧'!V$1,FALSE)</f>
        <v>124170</v>
      </c>
      <c r="W449" s="1">
        <f>VLOOKUP($B449,'1か月一覧'!$A:$AH,'2か月一覧'!W$1,FALSE)+VLOOKUP($C449,'1か月一覧'!$A:$AH,'2か月一覧'!W$1,FALSE)</f>
        <v>126170</v>
      </c>
      <c r="X449" s="1">
        <f>VLOOKUP($B449,'1か月一覧'!$A:$AH,'2か月一覧'!X$1,FALSE)+VLOOKUP($C449,'1か月一覧'!$A:$AH,'2か月一覧'!X$1,FALSE)</f>
        <v>275170</v>
      </c>
      <c r="Y449" s="1">
        <f>VLOOKUP($B449,'1か月一覧'!$A:$AH,'2か月一覧'!Y$1,FALSE)+VLOOKUP($C449,'1か月一覧'!$A:$AH,'2か月一覧'!Y$1,FALSE)</f>
        <v>96076</v>
      </c>
      <c r="Z449" s="1">
        <f>VLOOKUP($B449,'1か月一覧'!$A:$AH,'2か月一覧'!Z$1,FALSE)+VLOOKUP($C449,'1か月一覧'!$A:$AH,'2か月一覧'!Z$1,FALSE)</f>
        <v>9132</v>
      </c>
      <c r="AA449" s="1">
        <f>VLOOKUP($B449,'1か月一覧'!$A:$AH,'2か月一覧'!AA$1,FALSE)+VLOOKUP($C449,'1か月一覧'!$A:$AH,'2か月一覧'!AA$1,FALSE)</f>
        <v>9132</v>
      </c>
      <c r="AB449" s="1">
        <f>VLOOKUP($B449,'1か月一覧'!$A:$AH,'2か月一覧'!AB$1,FALSE)+VLOOKUP($C449,'1か月一覧'!$A:$AH,'2か月一覧'!AB$1,FALSE)</f>
        <v>9132</v>
      </c>
      <c r="AC449" s="1">
        <f>VLOOKUP($B449,'1か月一覧'!$A:$AH,'2か月一覧'!AC$1,FALSE)+VLOOKUP($C449,'1か月一覧'!$A:$AH,'2か月一覧'!AC$1,FALSE)</f>
        <v>9486</v>
      </c>
      <c r="AD449" s="1">
        <f>VLOOKUP($B449,'1か月一覧'!$A:$AH,'2か月一覧'!AD$1,FALSE)+VLOOKUP($C449,'1か月一覧'!$A:$AH,'2か月一覧'!AD$1,FALSE)</f>
        <v>9502</v>
      </c>
      <c r="AE449" s="1">
        <f>VLOOKUP($B449,'1か月一覧'!$A:$AH,'2か月一覧'!AE$1,FALSE)+VLOOKUP($C449,'1か月一覧'!$A:$AH,'2か月一覧'!AE$1,FALSE)</f>
        <v>9626</v>
      </c>
      <c r="AF449" s="1">
        <f>VLOOKUP($B449,'1か月一覧'!$A:$AH,'2か月一覧'!AF$1,FALSE)+VLOOKUP($C449,'1か月一覧'!$A:$AH,'2か月一覧'!AF$1,FALSE)</f>
        <v>9720</v>
      </c>
      <c r="AG449" s="1">
        <f>VLOOKUP($B449,'1か月一覧'!$A:$AH,'2か月一覧'!AG$1,FALSE)+VLOOKUP($C449,'1か月一覧'!$A:$AH,'2か月一覧'!AG$1,FALSE)</f>
        <v>12416</v>
      </c>
      <c r="AH449" s="1">
        <f>VLOOKUP($B449,'1か月一覧'!$A:$AH,'2か月一覧'!AH$1,FALSE)+VLOOKUP($C449,'1か月一覧'!$A:$AH,'2か月一覧'!AH$1,FALSE)</f>
        <v>12616</v>
      </c>
      <c r="AI449" s="1">
        <f>VLOOKUP($B449,'1か月一覧'!$A:$AH,'2か月一覧'!AI$1,FALSE)+VLOOKUP($C449,'1か月一覧'!$A:$AH,'2か月一覧'!AI$1,FALSE)</f>
        <v>27516</v>
      </c>
      <c r="AJ449" s="1">
        <f>VLOOKUP($B449,'1か月一覧'!$A:$AH,'2か月一覧'!AJ$1,FALSE)+VLOOKUP($C449,'1か月一覧'!$A:$AH,'2か月一覧'!AJ$1,FALSE)</f>
        <v>9607</v>
      </c>
    </row>
    <row r="450" spans="1:36">
      <c r="A450" s="1">
        <v>446</v>
      </c>
      <c r="B450" s="1">
        <f t="shared" si="15"/>
        <v>223</v>
      </c>
      <c r="C450" s="1">
        <f t="shared" si="16"/>
        <v>223</v>
      </c>
      <c r="D450" s="1">
        <f>VLOOKUP($B450,'1か月一覧'!$A:$AH,'2か月一覧'!D$1,FALSE)+VLOOKUP($C450,'1か月一覧'!$A:$AH,'2か月一覧'!D$1,FALSE)</f>
        <v>100696</v>
      </c>
      <c r="E450" s="1">
        <f>VLOOKUP($B450,'1か月一覧'!$A:$AH,'2か月一覧'!E$1,FALSE)+VLOOKUP($C450,'1か月一覧'!$A:$AH,'2か月一覧'!E$1,FALSE)</f>
        <v>100696</v>
      </c>
      <c r="F450" s="1">
        <f>VLOOKUP($B450,'1か月一覧'!$A:$AH,'2か月一覧'!F$1,FALSE)+VLOOKUP($C450,'1か月一覧'!$A:$AH,'2か月一覧'!F$1,FALSE)</f>
        <v>100696</v>
      </c>
      <c r="G450" s="1">
        <f>VLOOKUP($B450,'1か月一覧'!$A:$AH,'2か月一覧'!G$1,FALSE)+VLOOKUP($C450,'1か月一覧'!$A:$AH,'2か月一覧'!G$1,FALSE)</f>
        <v>104594</v>
      </c>
      <c r="H450" s="1">
        <f>VLOOKUP($B450,'1か月一覧'!$A:$AH,'2か月一覧'!H$1,FALSE)+VLOOKUP($C450,'1か月一覧'!$A:$AH,'2か月一覧'!H$1,FALSE)</f>
        <v>104770</v>
      </c>
      <c r="I450" s="1">
        <f>VLOOKUP($B450,'1か月一覧'!$A:$AH,'2か月一覧'!I$1,FALSE)+VLOOKUP($C450,'1か月一覧'!$A:$AH,'2か月一覧'!I$1,FALSE)</f>
        <v>106134</v>
      </c>
      <c r="J450" s="1">
        <f>VLOOKUP($B450,'1か月一覧'!$A:$AH,'2か月一覧'!J$1,FALSE)+VLOOKUP($C450,'1か月一覧'!$A:$AH,'2か月一覧'!J$1,FALSE)</f>
        <v>107168</v>
      </c>
      <c r="K450" s="1">
        <f>VLOOKUP($B450,'1か月一覧'!$A:$AH,'2か月一覧'!K$1,FALSE)+VLOOKUP($C450,'1か月一覧'!$A:$AH,'2か月一覧'!K$1,FALSE)</f>
        <v>136824</v>
      </c>
      <c r="L450" s="1">
        <f>VLOOKUP($B450,'1か月一覧'!$A:$AH,'2か月一覧'!L$1,FALSE)+VLOOKUP($C450,'1か月一覧'!$A:$AH,'2か月一覧'!L$1,FALSE)</f>
        <v>139024</v>
      </c>
      <c r="M450" s="1">
        <f>VLOOKUP($B450,'1か月一覧'!$A:$AH,'2か月一覧'!M$1,FALSE)+VLOOKUP($C450,'1か月一覧'!$A:$AH,'2か月一覧'!M$1,FALSE)</f>
        <v>302924</v>
      </c>
      <c r="N450" s="1">
        <f>VLOOKUP($B450,'1か月一覧'!$A:$AH,'2か月一覧'!N$1,FALSE)+VLOOKUP($C450,'1か月一覧'!$A:$AH,'2か月一覧'!N$1,FALSE)</f>
        <v>105960</v>
      </c>
      <c r="O450" s="1">
        <f>VLOOKUP($B450,'1か月一覧'!$A:$AH,'2か月一覧'!O$1,FALSE)+VLOOKUP($C450,'1か月一覧'!$A:$AH,'2か月一覧'!O$1,FALSE)</f>
        <v>91542</v>
      </c>
      <c r="P450" s="1">
        <f>VLOOKUP($B450,'1か月一覧'!$A:$AH,'2か月一覧'!P$1,FALSE)+VLOOKUP($C450,'1か月一覧'!$A:$AH,'2か月一覧'!P$1,FALSE)</f>
        <v>91542</v>
      </c>
      <c r="Q450" s="1">
        <f>VLOOKUP($B450,'1か月一覧'!$A:$AH,'2か月一覧'!Q$1,FALSE)+VLOOKUP($C450,'1か月一覧'!$A:$AH,'2か月一覧'!Q$1,FALSE)</f>
        <v>91542</v>
      </c>
      <c r="R450" s="1">
        <f>VLOOKUP($B450,'1か月一覧'!$A:$AH,'2か月一覧'!R$1,FALSE)+VLOOKUP($C450,'1か月一覧'!$A:$AH,'2か月一覧'!R$1,FALSE)</f>
        <v>95086</v>
      </c>
      <c r="S450" s="1">
        <f>VLOOKUP($B450,'1か月一覧'!$A:$AH,'2か月一覧'!S$1,FALSE)+VLOOKUP($C450,'1か月一覧'!$A:$AH,'2か月一覧'!S$1,FALSE)</f>
        <v>95246</v>
      </c>
      <c r="T450" s="1">
        <f>VLOOKUP($B450,'1か月一覧'!$A:$AH,'2か月一覧'!T$1,FALSE)+VLOOKUP($C450,'1か月一覧'!$A:$AH,'2か月一覧'!T$1,FALSE)</f>
        <v>96486</v>
      </c>
      <c r="U450" s="1">
        <f>VLOOKUP($B450,'1か月一覧'!$A:$AH,'2か月一覧'!U$1,FALSE)+VLOOKUP($C450,'1か月一覧'!$A:$AH,'2か月一覧'!U$1,FALSE)</f>
        <v>97426</v>
      </c>
      <c r="V450" s="1">
        <f>VLOOKUP($B450,'1か月一覧'!$A:$AH,'2か月一覧'!V$1,FALSE)+VLOOKUP($C450,'1か月一覧'!$A:$AH,'2か月一覧'!V$1,FALSE)</f>
        <v>124386</v>
      </c>
      <c r="W450" s="1">
        <f>VLOOKUP($B450,'1か月一覧'!$A:$AH,'2か月一覧'!W$1,FALSE)+VLOOKUP($C450,'1か月一覧'!$A:$AH,'2か月一覧'!W$1,FALSE)</f>
        <v>126386</v>
      </c>
      <c r="X450" s="1">
        <f>VLOOKUP($B450,'1か月一覧'!$A:$AH,'2か月一覧'!X$1,FALSE)+VLOOKUP($C450,'1か月一覧'!$A:$AH,'2か月一覧'!X$1,FALSE)</f>
        <v>275386</v>
      </c>
      <c r="Y450" s="1">
        <f>VLOOKUP($B450,'1か月一覧'!$A:$AH,'2か月一覧'!Y$1,FALSE)+VLOOKUP($C450,'1か月一覧'!$A:$AH,'2か月一覧'!Y$1,FALSE)</f>
        <v>96328</v>
      </c>
      <c r="Z450" s="1">
        <f>VLOOKUP($B450,'1か月一覧'!$A:$AH,'2か月一覧'!Z$1,FALSE)+VLOOKUP($C450,'1か月一覧'!$A:$AH,'2か月一覧'!Z$1,FALSE)</f>
        <v>9154</v>
      </c>
      <c r="AA450" s="1">
        <f>VLOOKUP($B450,'1か月一覧'!$A:$AH,'2か月一覧'!AA$1,FALSE)+VLOOKUP($C450,'1か月一覧'!$A:$AH,'2か月一覧'!AA$1,FALSE)</f>
        <v>9154</v>
      </c>
      <c r="AB450" s="1">
        <f>VLOOKUP($B450,'1か月一覧'!$A:$AH,'2か月一覧'!AB$1,FALSE)+VLOOKUP($C450,'1か月一覧'!$A:$AH,'2か月一覧'!AB$1,FALSE)</f>
        <v>9154</v>
      </c>
      <c r="AC450" s="1">
        <f>VLOOKUP($B450,'1か月一覧'!$A:$AH,'2か月一覧'!AC$1,FALSE)+VLOOKUP($C450,'1か月一覧'!$A:$AH,'2か月一覧'!AC$1,FALSE)</f>
        <v>9508</v>
      </c>
      <c r="AD450" s="1">
        <f>VLOOKUP($B450,'1か月一覧'!$A:$AH,'2か月一覧'!AD$1,FALSE)+VLOOKUP($C450,'1か月一覧'!$A:$AH,'2か月一覧'!AD$1,FALSE)</f>
        <v>9524</v>
      </c>
      <c r="AE450" s="1">
        <f>VLOOKUP($B450,'1か月一覧'!$A:$AH,'2か月一覧'!AE$1,FALSE)+VLOOKUP($C450,'1か月一覧'!$A:$AH,'2か月一覧'!AE$1,FALSE)</f>
        <v>9648</v>
      </c>
      <c r="AF450" s="1">
        <f>VLOOKUP($B450,'1か月一覧'!$A:$AH,'2か月一覧'!AF$1,FALSE)+VLOOKUP($C450,'1か月一覧'!$A:$AH,'2か月一覧'!AF$1,FALSE)</f>
        <v>9742</v>
      </c>
      <c r="AG450" s="1">
        <f>VLOOKUP($B450,'1か月一覧'!$A:$AH,'2か月一覧'!AG$1,FALSE)+VLOOKUP($C450,'1か月一覧'!$A:$AH,'2か月一覧'!AG$1,FALSE)</f>
        <v>12438</v>
      </c>
      <c r="AH450" s="1">
        <f>VLOOKUP($B450,'1か月一覧'!$A:$AH,'2か月一覧'!AH$1,FALSE)+VLOOKUP($C450,'1か月一覧'!$A:$AH,'2か月一覧'!AH$1,FALSE)</f>
        <v>12638</v>
      </c>
      <c r="AI450" s="1">
        <f>VLOOKUP($B450,'1か月一覧'!$A:$AH,'2か月一覧'!AI$1,FALSE)+VLOOKUP($C450,'1か月一覧'!$A:$AH,'2か月一覧'!AI$1,FALSE)</f>
        <v>27538</v>
      </c>
      <c r="AJ450" s="1">
        <f>VLOOKUP($B450,'1か月一覧'!$A:$AH,'2か月一覧'!AJ$1,FALSE)+VLOOKUP($C450,'1か月一覧'!$A:$AH,'2か月一覧'!AJ$1,FALSE)</f>
        <v>9632</v>
      </c>
    </row>
    <row r="451" spans="1:36">
      <c r="A451" s="1">
        <v>447</v>
      </c>
      <c r="B451" s="1">
        <f t="shared" si="15"/>
        <v>224</v>
      </c>
      <c r="C451" s="1">
        <f t="shared" si="16"/>
        <v>223</v>
      </c>
      <c r="D451" s="1">
        <f>VLOOKUP($B451,'1か月一覧'!$A:$AH,'2か月一覧'!D$1,FALSE)+VLOOKUP($C451,'1か月一覧'!$A:$AH,'2か月一覧'!D$1,FALSE)</f>
        <v>100933</v>
      </c>
      <c r="E451" s="1">
        <f>VLOOKUP($B451,'1か月一覧'!$A:$AH,'2か月一覧'!E$1,FALSE)+VLOOKUP($C451,'1か月一覧'!$A:$AH,'2か月一覧'!E$1,FALSE)</f>
        <v>100933</v>
      </c>
      <c r="F451" s="1">
        <f>VLOOKUP($B451,'1か月一覧'!$A:$AH,'2か月一覧'!F$1,FALSE)+VLOOKUP($C451,'1か月一覧'!$A:$AH,'2か月一覧'!F$1,FALSE)</f>
        <v>100933</v>
      </c>
      <c r="G451" s="1">
        <f>VLOOKUP($B451,'1か月一覧'!$A:$AH,'2か月一覧'!G$1,FALSE)+VLOOKUP($C451,'1か月一覧'!$A:$AH,'2か月一覧'!G$1,FALSE)</f>
        <v>104831</v>
      </c>
      <c r="H451" s="1">
        <f>VLOOKUP($B451,'1か月一覧'!$A:$AH,'2か月一覧'!H$1,FALSE)+VLOOKUP($C451,'1か月一覧'!$A:$AH,'2か月一覧'!H$1,FALSE)</f>
        <v>105007</v>
      </c>
      <c r="I451" s="1">
        <f>VLOOKUP($B451,'1か月一覧'!$A:$AH,'2か月一覧'!I$1,FALSE)+VLOOKUP($C451,'1か月一覧'!$A:$AH,'2か月一覧'!I$1,FALSE)</f>
        <v>106371</v>
      </c>
      <c r="J451" s="1">
        <f>VLOOKUP($B451,'1か月一覧'!$A:$AH,'2か月一覧'!J$1,FALSE)+VLOOKUP($C451,'1か月一覧'!$A:$AH,'2か月一覧'!J$1,FALSE)</f>
        <v>107405</v>
      </c>
      <c r="K451" s="1">
        <f>VLOOKUP($B451,'1か月一覧'!$A:$AH,'2か月一覧'!K$1,FALSE)+VLOOKUP($C451,'1か月一覧'!$A:$AH,'2か月一覧'!K$1,FALSE)</f>
        <v>137061</v>
      </c>
      <c r="L451" s="1">
        <f>VLOOKUP($B451,'1か月一覧'!$A:$AH,'2か月一覧'!L$1,FALSE)+VLOOKUP($C451,'1か月一覧'!$A:$AH,'2か月一覧'!L$1,FALSE)</f>
        <v>139261</v>
      </c>
      <c r="M451" s="1">
        <f>VLOOKUP($B451,'1か月一覧'!$A:$AH,'2か月一覧'!M$1,FALSE)+VLOOKUP($C451,'1か月一覧'!$A:$AH,'2か月一覧'!M$1,FALSE)</f>
        <v>303161</v>
      </c>
      <c r="N451" s="1">
        <f>VLOOKUP($B451,'1か月一覧'!$A:$AH,'2か月一覧'!N$1,FALSE)+VLOOKUP($C451,'1か月一覧'!$A:$AH,'2か月一覧'!N$1,FALSE)</f>
        <v>106237</v>
      </c>
      <c r="O451" s="1">
        <f>VLOOKUP($B451,'1か月一覧'!$A:$AH,'2か月一覧'!O$1,FALSE)+VLOOKUP($C451,'1か月一覧'!$A:$AH,'2か月一覧'!O$1,FALSE)</f>
        <v>91758</v>
      </c>
      <c r="P451" s="1">
        <f>VLOOKUP($B451,'1か月一覧'!$A:$AH,'2か月一覧'!P$1,FALSE)+VLOOKUP($C451,'1か月一覧'!$A:$AH,'2か月一覧'!P$1,FALSE)</f>
        <v>91758</v>
      </c>
      <c r="Q451" s="1">
        <f>VLOOKUP($B451,'1か月一覧'!$A:$AH,'2か月一覧'!Q$1,FALSE)+VLOOKUP($C451,'1か月一覧'!$A:$AH,'2か月一覧'!Q$1,FALSE)</f>
        <v>91758</v>
      </c>
      <c r="R451" s="1">
        <f>VLOOKUP($B451,'1か月一覧'!$A:$AH,'2か月一覧'!R$1,FALSE)+VLOOKUP($C451,'1か月一覧'!$A:$AH,'2か月一覧'!R$1,FALSE)</f>
        <v>95302</v>
      </c>
      <c r="S451" s="1">
        <f>VLOOKUP($B451,'1か月一覧'!$A:$AH,'2か月一覧'!S$1,FALSE)+VLOOKUP($C451,'1か月一覧'!$A:$AH,'2か月一覧'!S$1,FALSE)</f>
        <v>95462</v>
      </c>
      <c r="T451" s="1">
        <f>VLOOKUP($B451,'1か月一覧'!$A:$AH,'2か月一覧'!T$1,FALSE)+VLOOKUP($C451,'1か月一覧'!$A:$AH,'2か月一覧'!T$1,FALSE)</f>
        <v>96702</v>
      </c>
      <c r="U451" s="1">
        <f>VLOOKUP($B451,'1か月一覧'!$A:$AH,'2か月一覧'!U$1,FALSE)+VLOOKUP($C451,'1か月一覧'!$A:$AH,'2か月一覧'!U$1,FALSE)</f>
        <v>97642</v>
      </c>
      <c r="V451" s="1">
        <f>VLOOKUP($B451,'1か月一覧'!$A:$AH,'2か月一覧'!V$1,FALSE)+VLOOKUP($C451,'1か月一覧'!$A:$AH,'2か月一覧'!V$1,FALSE)</f>
        <v>124602</v>
      </c>
      <c r="W451" s="1">
        <f>VLOOKUP($B451,'1か月一覧'!$A:$AH,'2か月一覧'!W$1,FALSE)+VLOOKUP($C451,'1か月一覧'!$A:$AH,'2か月一覧'!W$1,FALSE)</f>
        <v>126602</v>
      </c>
      <c r="X451" s="1">
        <f>VLOOKUP($B451,'1か月一覧'!$A:$AH,'2か月一覧'!X$1,FALSE)+VLOOKUP($C451,'1か月一覧'!$A:$AH,'2か月一覧'!X$1,FALSE)</f>
        <v>275602</v>
      </c>
      <c r="Y451" s="1">
        <f>VLOOKUP($B451,'1か月一覧'!$A:$AH,'2か月一覧'!Y$1,FALSE)+VLOOKUP($C451,'1か月一覧'!$A:$AH,'2か月一覧'!Y$1,FALSE)</f>
        <v>96580</v>
      </c>
      <c r="Z451" s="1">
        <f>VLOOKUP($B451,'1か月一覧'!$A:$AH,'2か月一覧'!Z$1,FALSE)+VLOOKUP($C451,'1か月一覧'!$A:$AH,'2か月一覧'!Z$1,FALSE)</f>
        <v>9175</v>
      </c>
      <c r="AA451" s="1">
        <f>VLOOKUP($B451,'1か月一覧'!$A:$AH,'2か月一覧'!AA$1,FALSE)+VLOOKUP($C451,'1か月一覧'!$A:$AH,'2か月一覧'!AA$1,FALSE)</f>
        <v>9175</v>
      </c>
      <c r="AB451" s="1">
        <f>VLOOKUP($B451,'1か月一覧'!$A:$AH,'2か月一覧'!AB$1,FALSE)+VLOOKUP($C451,'1か月一覧'!$A:$AH,'2か月一覧'!AB$1,FALSE)</f>
        <v>9175</v>
      </c>
      <c r="AC451" s="1">
        <f>VLOOKUP($B451,'1か月一覧'!$A:$AH,'2か月一覧'!AC$1,FALSE)+VLOOKUP($C451,'1か月一覧'!$A:$AH,'2か月一覧'!AC$1,FALSE)</f>
        <v>9529</v>
      </c>
      <c r="AD451" s="1">
        <f>VLOOKUP($B451,'1か月一覧'!$A:$AH,'2か月一覧'!AD$1,FALSE)+VLOOKUP($C451,'1か月一覧'!$A:$AH,'2か月一覧'!AD$1,FALSE)</f>
        <v>9545</v>
      </c>
      <c r="AE451" s="1">
        <f>VLOOKUP($B451,'1か月一覧'!$A:$AH,'2か月一覧'!AE$1,FALSE)+VLOOKUP($C451,'1か月一覧'!$A:$AH,'2か月一覧'!AE$1,FALSE)</f>
        <v>9669</v>
      </c>
      <c r="AF451" s="1">
        <f>VLOOKUP($B451,'1か月一覧'!$A:$AH,'2か月一覧'!AF$1,FALSE)+VLOOKUP($C451,'1か月一覧'!$A:$AH,'2か月一覧'!AF$1,FALSE)</f>
        <v>9763</v>
      </c>
      <c r="AG451" s="1">
        <f>VLOOKUP($B451,'1か月一覧'!$A:$AH,'2か月一覧'!AG$1,FALSE)+VLOOKUP($C451,'1か月一覧'!$A:$AH,'2か月一覧'!AG$1,FALSE)</f>
        <v>12459</v>
      </c>
      <c r="AH451" s="1">
        <f>VLOOKUP($B451,'1か月一覧'!$A:$AH,'2か月一覧'!AH$1,FALSE)+VLOOKUP($C451,'1か月一覧'!$A:$AH,'2か月一覧'!AH$1,FALSE)</f>
        <v>12659</v>
      </c>
      <c r="AI451" s="1">
        <f>VLOOKUP($B451,'1か月一覧'!$A:$AH,'2か月一覧'!AI$1,FALSE)+VLOOKUP($C451,'1か月一覧'!$A:$AH,'2か月一覧'!AI$1,FALSE)</f>
        <v>27559</v>
      </c>
      <c r="AJ451" s="1">
        <f>VLOOKUP($B451,'1か月一覧'!$A:$AH,'2か月一覧'!AJ$1,FALSE)+VLOOKUP($C451,'1か月一覧'!$A:$AH,'2か月一覧'!AJ$1,FALSE)</f>
        <v>9657</v>
      </c>
    </row>
    <row r="452" spans="1:36">
      <c r="A452" s="1">
        <v>448</v>
      </c>
      <c r="B452" s="1">
        <f t="shared" si="15"/>
        <v>224</v>
      </c>
      <c r="C452" s="1">
        <f t="shared" si="16"/>
        <v>224</v>
      </c>
      <c r="D452" s="1">
        <f>VLOOKUP($B452,'1か月一覧'!$A:$AH,'2か月一覧'!D$1,FALSE)+VLOOKUP($C452,'1か月一覧'!$A:$AH,'2か月一覧'!D$1,FALSE)</f>
        <v>101170</v>
      </c>
      <c r="E452" s="1">
        <f>VLOOKUP($B452,'1か月一覧'!$A:$AH,'2か月一覧'!E$1,FALSE)+VLOOKUP($C452,'1か月一覧'!$A:$AH,'2か月一覧'!E$1,FALSE)</f>
        <v>101170</v>
      </c>
      <c r="F452" s="1">
        <f>VLOOKUP($B452,'1か月一覧'!$A:$AH,'2か月一覧'!F$1,FALSE)+VLOOKUP($C452,'1か月一覧'!$A:$AH,'2か月一覧'!F$1,FALSE)</f>
        <v>101170</v>
      </c>
      <c r="G452" s="1">
        <f>VLOOKUP($B452,'1か月一覧'!$A:$AH,'2か月一覧'!G$1,FALSE)+VLOOKUP($C452,'1か月一覧'!$A:$AH,'2か月一覧'!G$1,FALSE)</f>
        <v>105068</v>
      </c>
      <c r="H452" s="1">
        <f>VLOOKUP($B452,'1か月一覧'!$A:$AH,'2か月一覧'!H$1,FALSE)+VLOOKUP($C452,'1か月一覧'!$A:$AH,'2か月一覧'!H$1,FALSE)</f>
        <v>105244</v>
      </c>
      <c r="I452" s="1">
        <f>VLOOKUP($B452,'1か月一覧'!$A:$AH,'2か月一覧'!I$1,FALSE)+VLOOKUP($C452,'1か月一覧'!$A:$AH,'2か月一覧'!I$1,FALSE)</f>
        <v>106608</v>
      </c>
      <c r="J452" s="1">
        <f>VLOOKUP($B452,'1か月一覧'!$A:$AH,'2か月一覧'!J$1,FALSE)+VLOOKUP($C452,'1か月一覧'!$A:$AH,'2か月一覧'!J$1,FALSE)</f>
        <v>107642</v>
      </c>
      <c r="K452" s="1">
        <f>VLOOKUP($B452,'1か月一覧'!$A:$AH,'2か月一覧'!K$1,FALSE)+VLOOKUP($C452,'1か月一覧'!$A:$AH,'2か月一覧'!K$1,FALSE)</f>
        <v>137298</v>
      </c>
      <c r="L452" s="1">
        <f>VLOOKUP($B452,'1か月一覧'!$A:$AH,'2か月一覧'!L$1,FALSE)+VLOOKUP($C452,'1か月一覧'!$A:$AH,'2か月一覧'!L$1,FALSE)</f>
        <v>139498</v>
      </c>
      <c r="M452" s="1">
        <f>VLOOKUP($B452,'1か月一覧'!$A:$AH,'2か月一覧'!M$1,FALSE)+VLOOKUP($C452,'1か月一覧'!$A:$AH,'2か月一覧'!M$1,FALSE)</f>
        <v>303398</v>
      </c>
      <c r="N452" s="1">
        <f>VLOOKUP($B452,'1か月一覧'!$A:$AH,'2か月一覧'!N$1,FALSE)+VLOOKUP($C452,'1か月一覧'!$A:$AH,'2か月一覧'!N$1,FALSE)</f>
        <v>106514</v>
      </c>
      <c r="O452" s="1">
        <f>VLOOKUP($B452,'1か月一覧'!$A:$AH,'2か月一覧'!O$1,FALSE)+VLOOKUP($C452,'1か月一覧'!$A:$AH,'2か月一覧'!O$1,FALSE)</f>
        <v>91974</v>
      </c>
      <c r="P452" s="1">
        <f>VLOOKUP($B452,'1か月一覧'!$A:$AH,'2か月一覧'!P$1,FALSE)+VLOOKUP($C452,'1か月一覧'!$A:$AH,'2か月一覧'!P$1,FALSE)</f>
        <v>91974</v>
      </c>
      <c r="Q452" s="1">
        <f>VLOOKUP($B452,'1か月一覧'!$A:$AH,'2か月一覧'!Q$1,FALSE)+VLOOKUP($C452,'1か月一覧'!$A:$AH,'2か月一覧'!Q$1,FALSE)</f>
        <v>91974</v>
      </c>
      <c r="R452" s="1">
        <f>VLOOKUP($B452,'1か月一覧'!$A:$AH,'2か月一覧'!R$1,FALSE)+VLOOKUP($C452,'1か月一覧'!$A:$AH,'2か月一覧'!R$1,FALSE)</f>
        <v>95518</v>
      </c>
      <c r="S452" s="1">
        <f>VLOOKUP($B452,'1か月一覧'!$A:$AH,'2か月一覧'!S$1,FALSE)+VLOOKUP($C452,'1か月一覧'!$A:$AH,'2か月一覧'!S$1,FALSE)</f>
        <v>95678</v>
      </c>
      <c r="T452" s="1">
        <f>VLOOKUP($B452,'1か月一覧'!$A:$AH,'2か月一覧'!T$1,FALSE)+VLOOKUP($C452,'1か月一覧'!$A:$AH,'2か月一覧'!T$1,FALSE)</f>
        <v>96918</v>
      </c>
      <c r="U452" s="1">
        <f>VLOOKUP($B452,'1か月一覧'!$A:$AH,'2か月一覧'!U$1,FALSE)+VLOOKUP($C452,'1か月一覧'!$A:$AH,'2か月一覧'!U$1,FALSE)</f>
        <v>97858</v>
      </c>
      <c r="V452" s="1">
        <f>VLOOKUP($B452,'1か月一覧'!$A:$AH,'2か月一覧'!V$1,FALSE)+VLOOKUP($C452,'1か月一覧'!$A:$AH,'2か月一覧'!V$1,FALSE)</f>
        <v>124818</v>
      </c>
      <c r="W452" s="1">
        <f>VLOOKUP($B452,'1か月一覧'!$A:$AH,'2か月一覧'!W$1,FALSE)+VLOOKUP($C452,'1か月一覧'!$A:$AH,'2か月一覧'!W$1,FALSE)</f>
        <v>126818</v>
      </c>
      <c r="X452" s="1">
        <f>VLOOKUP($B452,'1か月一覧'!$A:$AH,'2か月一覧'!X$1,FALSE)+VLOOKUP($C452,'1か月一覧'!$A:$AH,'2か月一覧'!X$1,FALSE)</f>
        <v>275818</v>
      </c>
      <c r="Y452" s="1">
        <f>VLOOKUP($B452,'1か月一覧'!$A:$AH,'2か月一覧'!Y$1,FALSE)+VLOOKUP($C452,'1か月一覧'!$A:$AH,'2か月一覧'!Y$1,FALSE)</f>
        <v>96832</v>
      </c>
      <c r="Z452" s="1">
        <f>VLOOKUP($B452,'1か月一覧'!$A:$AH,'2か月一覧'!Z$1,FALSE)+VLOOKUP($C452,'1か月一覧'!$A:$AH,'2か月一覧'!Z$1,FALSE)</f>
        <v>9196</v>
      </c>
      <c r="AA452" s="1">
        <f>VLOOKUP($B452,'1か月一覧'!$A:$AH,'2か月一覧'!AA$1,FALSE)+VLOOKUP($C452,'1か月一覧'!$A:$AH,'2か月一覧'!AA$1,FALSE)</f>
        <v>9196</v>
      </c>
      <c r="AB452" s="1">
        <f>VLOOKUP($B452,'1か月一覧'!$A:$AH,'2か月一覧'!AB$1,FALSE)+VLOOKUP($C452,'1か月一覧'!$A:$AH,'2か月一覧'!AB$1,FALSE)</f>
        <v>9196</v>
      </c>
      <c r="AC452" s="1">
        <f>VLOOKUP($B452,'1か月一覧'!$A:$AH,'2か月一覧'!AC$1,FALSE)+VLOOKUP($C452,'1か月一覧'!$A:$AH,'2か月一覧'!AC$1,FALSE)</f>
        <v>9550</v>
      </c>
      <c r="AD452" s="1">
        <f>VLOOKUP($B452,'1か月一覧'!$A:$AH,'2か月一覧'!AD$1,FALSE)+VLOOKUP($C452,'1か月一覧'!$A:$AH,'2か月一覧'!AD$1,FALSE)</f>
        <v>9566</v>
      </c>
      <c r="AE452" s="1">
        <f>VLOOKUP($B452,'1か月一覧'!$A:$AH,'2か月一覧'!AE$1,FALSE)+VLOOKUP($C452,'1か月一覧'!$A:$AH,'2か月一覧'!AE$1,FALSE)</f>
        <v>9690</v>
      </c>
      <c r="AF452" s="1">
        <f>VLOOKUP($B452,'1か月一覧'!$A:$AH,'2か月一覧'!AF$1,FALSE)+VLOOKUP($C452,'1か月一覧'!$A:$AH,'2か月一覧'!AF$1,FALSE)</f>
        <v>9784</v>
      </c>
      <c r="AG452" s="1">
        <f>VLOOKUP($B452,'1か月一覧'!$A:$AH,'2か月一覧'!AG$1,FALSE)+VLOOKUP($C452,'1か月一覧'!$A:$AH,'2か月一覧'!AG$1,FALSE)</f>
        <v>12480</v>
      </c>
      <c r="AH452" s="1">
        <f>VLOOKUP($B452,'1か月一覧'!$A:$AH,'2か月一覧'!AH$1,FALSE)+VLOOKUP($C452,'1か月一覧'!$A:$AH,'2か月一覧'!AH$1,FALSE)</f>
        <v>12680</v>
      </c>
      <c r="AI452" s="1">
        <f>VLOOKUP($B452,'1か月一覧'!$A:$AH,'2か月一覧'!AI$1,FALSE)+VLOOKUP($C452,'1か月一覧'!$A:$AH,'2か月一覧'!AI$1,FALSE)</f>
        <v>27580</v>
      </c>
      <c r="AJ452" s="1">
        <f>VLOOKUP($B452,'1か月一覧'!$A:$AH,'2か月一覧'!AJ$1,FALSE)+VLOOKUP($C452,'1か月一覧'!$A:$AH,'2か月一覧'!AJ$1,FALSE)</f>
        <v>9682</v>
      </c>
    </row>
    <row r="453" spans="1:36">
      <c r="A453" s="1">
        <v>449</v>
      </c>
      <c r="B453" s="1">
        <f t="shared" ref="B453:B505" si="17">ROUNDUP(A453/2,0)</f>
        <v>225</v>
      </c>
      <c r="C453" s="1">
        <f t="shared" si="16"/>
        <v>224</v>
      </c>
      <c r="D453" s="1">
        <f>VLOOKUP($B453,'1か月一覧'!$A:$AH,'2か月一覧'!D$1,FALSE)+VLOOKUP($C453,'1か月一覧'!$A:$AH,'2か月一覧'!D$1,FALSE)</f>
        <v>101408</v>
      </c>
      <c r="E453" s="1">
        <f>VLOOKUP($B453,'1か月一覧'!$A:$AH,'2か月一覧'!E$1,FALSE)+VLOOKUP($C453,'1か月一覧'!$A:$AH,'2か月一覧'!E$1,FALSE)</f>
        <v>101408</v>
      </c>
      <c r="F453" s="1">
        <f>VLOOKUP($B453,'1か月一覧'!$A:$AH,'2か月一覧'!F$1,FALSE)+VLOOKUP($C453,'1か月一覧'!$A:$AH,'2か月一覧'!F$1,FALSE)</f>
        <v>101408</v>
      </c>
      <c r="G453" s="1">
        <f>VLOOKUP($B453,'1か月一覧'!$A:$AH,'2か月一覧'!G$1,FALSE)+VLOOKUP($C453,'1か月一覧'!$A:$AH,'2か月一覧'!G$1,FALSE)</f>
        <v>105306</v>
      </c>
      <c r="H453" s="1">
        <f>VLOOKUP($B453,'1か月一覧'!$A:$AH,'2か月一覧'!H$1,FALSE)+VLOOKUP($C453,'1か月一覧'!$A:$AH,'2か月一覧'!H$1,FALSE)</f>
        <v>105482</v>
      </c>
      <c r="I453" s="1">
        <f>VLOOKUP($B453,'1か月一覧'!$A:$AH,'2か月一覧'!I$1,FALSE)+VLOOKUP($C453,'1か月一覧'!$A:$AH,'2か月一覧'!I$1,FALSE)</f>
        <v>106846</v>
      </c>
      <c r="J453" s="1">
        <f>VLOOKUP($B453,'1か月一覧'!$A:$AH,'2か月一覧'!J$1,FALSE)+VLOOKUP($C453,'1か月一覧'!$A:$AH,'2か月一覧'!J$1,FALSE)</f>
        <v>107880</v>
      </c>
      <c r="K453" s="1">
        <f>VLOOKUP($B453,'1か月一覧'!$A:$AH,'2か月一覧'!K$1,FALSE)+VLOOKUP($C453,'1か月一覧'!$A:$AH,'2か月一覧'!K$1,FALSE)</f>
        <v>137536</v>
      </c>
      <c r="L453" s="1">
        <f>VLOOKUP($B453,'1か月一覧'!$A:$AH,'2か月一覧'!L$1,FALSE)+VLOOKUP($C453,'1か月一覧'!$A:$AH,'2か月一覧'!L$1,FALSE)</f>
        <v>139736</v>
      </c>
      <c r="M453" s="1">
        <f>VLOOKUP($B453,'1か月一覧'!$A:$AH,'2か月一覧'!M$1,FALSE)+VLOOKUP($C453,'1か月一覧'!$A:$AH,'2か月一覧'!M$1,FALSE)</f>
        <v>303636</v>
      </c>
      <c r="N453" s="1">
        <f>VLOOKUP($B453,'1か月一覧'!$A:$AH,'2か月一覧'!N$1,FALSE)+VLOOKUP($C453,'1か月一覧'!$A:$AH,'2か月一覧'!N$1,FALSE)</f>
        <v>106791</v>
      </c>
      <c r="O453" s="1">
        <f>VLOOKUP($B453,'1か月一覧'!$A:$AH,'2か月一覧'!O$1,FALSE)+VLOOKUP($C453,'1か月一覧'!$A:$AH,'2か月一覧'!O$1,FALSE)</f>
        <v>92190</v>
      </c>
      <c r="P453" s="1">
        <f>VLOOKUP($B453,'1か月一覧'!$A:$AH,'2か月一覧'!P$1,FALSE)+VLOOKUP($C453,'1か月一覧'!$A:$AH,'2か月一覧'!P$1,FALSE)</f>
        <v>92190</v>
      </c>
      <c r="Q453" s="1">
        <f>VLOOKUP($B453,'1か月一覧'!$A:$AH,'2か月一覧'!Q$1,FALSE)+VLOOKUP($C453,'1か月一覧'!$A:$AH,'2か月一覧'!Q$1,FALSE)</f>
        <v>92190</v>
      </c>
      <c r="R453" s="1">
        <f>VLOOKUP($B453,'1か月一覧'!$A:$AH,'2か月一覧'!R$1,FALSE)+VLOOKUP($C453,'1か月一覧'!$A:$AH,'2か月一覧'!R$1,FALSE)</f>
        <v>95734</v>
      </c>
      <c r="S453" s="1">
        <f>VLOOKUP($B453,'1か月一覧'!$A:$AH,'2か月一覧'!S$1,FALSE)+VLOOKUP($C453,'1か月一覧'!$A:$AH,'2か月一覧'!S$1,FALSE)</f>
        <v>95894</v>
      </c>
      <c r="T453" s="1">
        <f>VLOOKUP($B453,'1か月一覧'!$A:$AH,'2か月一覧'!T$1,FALSE)+VLOOKUP($C453,'1か月一覧'!$A:$AH,'2か月一覧'!T$1,FALSE)</f>
        <v>97134</v>
      </c>
      <c r="U453" s="1">
        <f>VLOOKUP($B453,'1か月一覧'!$A:$AH,'2か月一覧'!U$1,FALSE)+VLOOKUP($C453,'1か月一覧'!$A:$AH,'2か月一覧'!U$1,FALSE)</f>
        <v>98074</v>
      </c>
      <c r="V453" s="1">
        <f>VLOOKUP($B453,'1か月一覧'!$A:$AH,'2か月一覧'!V$1,FALSE)+VLOOKUP($C453,'1か月一覧'!$A:$AH,'2か月一覧'!V$1,FALSE)</f>
        <v>125034</v>
      </c>
      <c r="W453" s="1">
        <f>VLOOKUP($B453,'1か月一覧'!$A:$AH,'2か月一覧'!W$1,FALSE)+VLOOKUP($C453,'1か月一覧'!$A:$AH,'2か月一覧'!W$1,FALSE)</f>
        <v>127034</v>
      </c>
      <c r="X453" s="1">
        <f>VLOOKUP($B453,'1か月一覧'!$A:$AH,'2か月一覧'!X$1,FALSE)+VLOOKUP($C453,'1か月一覧'!$A:$AH,'2か月一覧'!X$1,FALSE)</f>
        <v>276034</v>
      </c>
      <c r="Y453" s="1">
        <f>VLOOKUP($B453,'1か月一覧'!$A:$AH,'2か月一覧'!Y$1,FALSE)+VLOOKUP($C453,'1か月一覧'!$A:$AH,'2か月一覧'!Y$1,FALSE)</f>
        <v>97084</v>
      </c>
      <c r="Z453" s="1">
        <f>VLOOKUP($B453,'1か月一覧'!$A:$AH,'2か月一覧'!Z$1,FALSE)+VLOOKUP($C453,'1か月一覧'!$A:$AH,'2か月一覧'!Z$1,FALSE)</f>
        <v>9218</v>
      </c>
      <c r="AA453" s="1">
        <f>VLOOKUP($B453,'1か月一覧'!$A:$AH,'2か月一覧'!AA$1,FALSE)+VLOOKUP($C453,'1か月一覧'!$A:$AH,'2か月一覧'!AA$1,FALSE)</f>
        <v>9218</v>
      </c>
      <c r="AB453" s="1">
        <f>VLOOKUP($B453,'1か月一覧'!$A:$AH,'2か月一覧'!AB$1,FALSE)+VLOOKUP($C453,'1か月一覧'!$A:$AH,'2か月一覧'!AB$1,FALSE)</f>
        <v>9218</v>
      </c>
      <c r="AC453" s="1">
        <f>VLOOKUP($B453,'1か月一覧'!$A:$AH,'2か月一覧'!AC$1,FALSE)+VLOOKUP($C453,'1か月一覧'!$A:$AH,'2か月一覧'!AC$1,FALSE)</f>
        <v>9572</v>
      </c>
      <c r="AD453" s="1">
        <f>VLOOKUP($B453,'1か月一覧'!$A:$AH,'2か月一覧'!AD$1,FALSE)+VLOOKUP($C453,'1か月一覧'!$A:$AH,'2か月一覧'!AD$1,FALSE)</f>
        <v>9588</v>
      </c>
      <c r="AE453" s="1">
        <f>VLOOKUP($B453,'1か月一覧'!$A:$AH,'2か月一覧'!AE$1,FALSE)+VLOOKUP($C453,'1か月一覧'!$A:$AH,'2か月一覧'!AE$1,FALSE)</f>
        <v>9712</v>
      </c>
      <c r="AF453" s="1">
        <f>VLOOKUP($B453,'1か月一覧'!$A:$AH,'2か月一覧'!AF$1,FALSE)+VLOOKUP($C453,'1か月一覧'!$A:$AH,'2か月一覧'!AF$1,FALSE)</f>
        <v>9806</v>
      </c>
      <c r="AG453" s="1">
        <f>VLOOKUP($B453,'1か月一覧'!$A:$AH,'2か月一覧'!AG$1,FALSE)+VLOOKUP($C453,'1か月一覧'!$A:$AH,'2か月一覧'!AG$1,FALSE)</f>
        <v>12502</v>
      </c>
      <c r="AH453" s="1">
        <f>VLOOKUP($B453,'1か月一覧'!$A:$AH,'2か月一覧'!AH$1,FALSE)+VLOOKUP($C453,'1か月一覧'!$A:$AH,'2か月一覧'!AH$1,FALSE)</f>
        <v>12702</v>
      </c>
      <c r="AI453" s="1">
        <f>VLOOKUP($B453,'1か月一覧'!$A:$AH,'2か月一覧'!AI$1,FALSE)+VLOOKUP($C453,'1か月一覧'!$A:$AH,'2か月一覧'!AI$1,FALSE)</f>
        <v>27602</v>
      </c>
      <c r="AJ453" s="1">
        <f>VLOOKUP($B453,'1か月一覧'!$A:$AH,'2か月一覧'!AJ$1,FALSE)+VLOOKUP($C453,'1か月一覧'!$A:$AH,'2か月一覧'!AJ$1,FALSE)</f>
        <v>9707</v>
      </c>
    </row>
    <row r="454" spans="1:36">
      <c r="A454" s="1">
        <v>450</v>
      </c>
      <c r="B454" s="1">
        <f t="shared" si="17"/>
        <v>225</v>
      </c>
      <c r="C454" s="1">
        <f t="shared" ref="C454:C505" si="18">ROUNDDOWN(A454/2,0)</f>
        <v>225</v>
      </c>
      <c r="D454" s="1">
        <f>VLOOKUP($B454,'1か月一覧'!$A:$AH,'2か月一覧'!D$1,FALSE)+VLOOKUP($C454,'1か月一覧'!$A:$AH,'2か月一覧'!D$1,FALSE)</f>
        <v>101646</v>
      </c>
      <c r="E454" s="1">
        <f>VLOOKUP($B454,'1か月一覧'!$A:$AH,'2か月一覧'!E$1,FALSE)+VLOOKUP($C454,'1か月一覧'!$A:$AH,'2か月一覧'!E$1,FALSE)</f>
        <v>101646</v>
      </c>
      <c r="F454" s="1">
        <f>VLOOKUP($B454,'1か月一覧'!$A:$AH,'2か月一覧'!F$1,FALSE)+VLOOKUP($C454,'1か月一覧'!$A:$AH,'2か月一覧'!F$1,FALSE)</f>
        <v>101646</v>
      </c>
      <c r="G454" s="1">
        <f>VLOOKUP($B454,'1か月一覧'!$A:$AH,'2か月一覧'!G$1,FALSE)+VLOOKUP($C454,'1か月一覧'!$A:$AH,'2か月一覧'!G$1,FALSE)</f>
        <v>105544</v>
      </c>
      <c r="H454" s="1">
        <f>VLOOKUP($B454,'1か月一覧'!$A:$AH,'2か月一覧'!H$1,FALSE)+VLOOKUP($C454,'1か月一覧'!$A:$AH,'2か月一覧'!H$1,FALSE)</f>
        <v>105720</v>
      </c>
      <c r="I454" s="1">
        <f>VLOOKUP($B454,'1か月一覧'!$A:$AH,'2か月一覧'!I$1,FALSE)+VLOOKUP($C454,'1か月一覧'!$A:$AH,'2か月一覧'!I$1,FALSE)</f>
        <v>107084</v>
      </c>
      <c r="J454" s="1">
        <f>VLOOKUP($B454,'1か月一覧'!$A:$AH,'2か月一覧'!J$1,FALSE)+VLOOKUP($C454,'1か月一覧'!$A:$AH,'2か月一覧'!J$1,FALSE)</f>
        <v>108118</v>
      </c>
      <c r="K454" s="1">
        <f>VLOOKUP($B454,'1か月一覧'!$A:$AH,'2か月一覧'!K$1,FALSE)+VLOOKUP($C454,'1か月一覧'!$A:$AH,'2か月一覧'!K$1,FALSE)</f>
        <v>137774</v>
      </c>
      <c r="L454" s="1">
        <f>VLOOKUP($B454,'1か月一覧'!$A:$AH,'2か月一覧'!L$1,FALSE)+VLOOKUP($C454,'1か月一覧'!$A:$AH,'2か月一覧'!L$1,FALSE)</f>
        <v>139974</v>
      </c>
      <c r="M454" s="1">
        <f>VLOOKUP($B454,'1か月一覧'!$A:$AH,'2か月一覧'!M$1,FALSE)+VLOOKUP($C454,'1か月一覧'!$A:$AH,'2か月一覧'!M$1,FALSE)</f>
        <v>303874</v>
      </c>
      <c r="N454" s="1">
        <f>VLOOKUP($B454,'1か月一覧'!$A:$AH,'2か月一覧'!N$1,FALSE)+VLOOKUP($C454,'1か月一覧'!$A:$AH,'2か月一覧'!N$1,FALSE)</f>
        <v>107068</v>
      </c>
      <c r="O454" s="1">
        <f>VLOOKUP($B454,'1か月一覧'!$A:$AH,'2か月一覧'!O$1,FALSE)+VLOOKUP($C454,'1か月一覧'!$A:$AH,'2か月一覧'!O$1,FALSE)</f>
        <v>92406</v>
      </c>
      <c r="P454" s="1">
        <f>VLOOKUP($B454,'1か月一覧'!$A:$AH,'2か月一覧'!P$1,FALSE)+VLOOKUP($C454,'1か月一覧'!$A:$AH,'2か月一覧'!P$1,FALSE)</f>
        <v>92406</v>
      </c>
      <c r="Q454" s="1">
        <f>VLOOKUP($B454,'1か月一覧'!$A:$AH,'2か月一覧'!Q$1,FALSE)+VLOOKUP($C454,'1か月一覧'!$A:$AH,'2か月一覧'!Q$1,FALSE)</f>
        <v>92406</v>
      </c>
      <c r="R454" s="1">
        <f>VLOOKUP($B454,'1か月一覧'!$A:$AH,'2か月一覧'!R$1,FALSE)+VLOOKUP($C454,'1か月一覧'!$A:$AH,'2か月一覧'!R$1,FALSE)</f>
        <v>95950</v>
      </c>
      <c r="S454" s="1">
        <f>VLOOKUP($B454,'1か月一覧'!$A:$AH,'2か月一覧'!S$1,FALSE)+VLOOKUP($C454,'1か月一覧'!$A:$AH,'2か月一覧'!S$1,FALSE)</f>
        <v>96110</v>
      </c>
      <c r="T454" s="1">
        <f>VLOOKUP($B454,'1か月一覧'!$A:$AH,'2か月一覧'!T$1,FALSE)+VLOOKUP($C454,'1か月一覧'!$A:$AH,'2か月一覧'!T$1,FALSE)</f>
        <v>97350</v>
      </c>
      <c r="U454" s="1">
        <f>VLOOKUP($B454,'1か月一覧'!$A:$AH,'2か月一覧'!U$1,FALSE)+VLOOKUP($C454,'1か月一覧'!$A:$AH,'2か月一覧'!U$1,FALSE)</f>
        <v>98290</v>
      </c>
      <c r="V454" s="1">
        <f>VLOOKUP($B454,'1か月一覧'!$A:$AH,'2か月一覧'!V$1,FALSE)+VLOOKUP($C454,'1か月一覧'!$A:$AH,'2か月一覧'!V$1,FALSE)</f>
        <v>125250</v>
      </c>
      <c r="W454" s="1">
        <f>VLOOKUP($B454,'1か月一覧'!$A:$AH,'2か月一覧'!W$1,FALSE)+VLOOKUP($C454,'1か月一覧'!$A:$AH,'2か月一覧'!W$1,FALSE)</f>
        <v>127250</v>
      </c>
      <c r="X454" s="1">
        <f>VLOOKUP($B454,'1か月一覧'!$A:$AH,'2か月一覧'!X$1,FALSE)+VLOOKUP($C454,'1か月一覧'!$A:$AH,'2か月一覧'!X$1,FALSE)</f>
        <v>276250</v>
      </c>
      <c r="Y454" s="1">
        <f>VLOOKUP($B454,'1か月一覧'!$A:$AH,'2か月一覧'!Y$1,FALSE)+VLOOKUP($C454,'1か月一覧'!$A:$AH,'2か月一覧'!Y$1,FALSE)</f>
        <v>97336</v>
      </c>
      <c r="Z454" s="1">
        <f>VLOOKUP($B454,'1か月一覧'!$A:$AH,'2か月一覧'!Z$1,FALSE)+VLOOKUP($C454,'1か月一覧'!$A:$AH,'2か月一覧'!Z$1,FALSE)</f>
        <v>9240</v>
      </c>
      <c r="AA454" s="1">
        <f>VLOOKUP($B454,'1か月一覧'!$A:$AH,'2か月一覧'!AA$1,FALSE)+VLOOKUP($C454,'1か月一覧'!$A:$AH,'2か月一覧'!AA$1,FALSE)</f>
        <v>9240</v>
      </c>
      <c r="AB454" s="1">
        <f>VLOOKUP($B454,'1か月一覧'!$A:$AH,'2か月一覧'!AB$1,FALSE)+VLOOKUP($C454,'1か月一覧'!$A:$AH,'2か月一覧'!AB$1,FALSE)</f>
        <v>9240</v>
      </c>
      <c r="AC454" s="1">
        <f>VLOOKUP($B454,'1か月一覧'!$A:$AH,'2か月一覧'!AC$1,FALSE)+VLOOKUP($C454,'1か月一覧'!$A:$AH,'2か月一覧'!AC$1,FALSE)</f>
        <v>9594</v>
      </c>
      <c r="AD454" s="1">
        <f>VLOOKUP($B454,'1か月一覧'!$A:$AH,'2か月一覧'!AD$1,FALSE)+VLOOKUP($C454,'1か月一覧'!$A:$AH,'2か月一覧'!AD$1,FALSE)</f>
        <v>9610</v>
      </c>
      <c r="AE454" s="1">
        <f>VLOOKUP($B454,'1か月一覧'!$A:$AH,'2か月一覧'!AE$1,FALSE)+VLOOKUP($C454,'1か月一覧'!$A:$AH,'2か月一覧'!AE$1,FALSE)</f>
        <v>9734</v>
      </c>
      <c r="AF454" s="1">
        <f>VLOOKUP($B454,'1か月一覧'!$A:$AH,'2か月一覧'!AF$1,FALSE)+VLOOKUP($C454,'1か月一覧'!$A:$AH,'2か月一覧'!AF$1,FALSE)</f>
        <v>9828</v>
      </c>
      <c r="AG454" s="1">
        <f>VLOOKUP($B454,'1か月一覧'!$A:$AH,'2か月一覧'!AG$1,FALSE)+VLOOKUP($C454,'1か月一覧'!$A:$AH,'2か月一覧'!AG$1,FALSE)</f>
        <v>12524</v>
      </c>
      <c r="AH454" s="1">
        <f>VLOOKUP($B454,'1か月一覧'!$A:$AH,'2か月一覧'!AH$1,FALSE)+VLOOKUP($C454,'1か月一覧'!$A:$AH,'2か月一覧'!AH$1,FALSE)</f>
        <v>12724</v>
      </c>
      <c r="AI454" s="1">
        <f>VLOOKUP($B454,'1か月一覧'!$A:$AH,'2か月一覧'!AI$1,FALSE)+VLOOKUP($C454,'1か月一覧'!$A:$AH,'2か月一覧'!AI$1,FALSE)</f>
        <v>27624</v>
      </c>
      <c r="AJ454" s="1">
        <f>VLOOKUP($B454,'1か月一覧'!$A:$AH,'2か月一覧'!AJ$1,FALSE)+VLOOKUP($C454,'1か月一覧'!$A:$AH,'2か月一覧'!AJ$1,FALSE)</f>
        <v>9732</v>
      </c>
    </row>
    <row r="455" spans="1:36">
      <c r="A455" s="1">
        <v>451</v>
      </c>
      <c r="B455" s="1">
        <f t="shared" si="17"/>
        <v>226</v>
      </c>
      <c r="C455" s="1">
        <f t="shared" si="18"/>
        <v>225</v>
      </c>
      <c r="D455" s="1">
        <f>VLOOKUP($B455,'1か月一覧'!$A:$AH,'2か月一覧'!D$1,FALSE)+VLOOKUP($C455,'1か月一覧'!$A:$AH,'2か月一覧'!D$1,FALSE)</f>
        <v>101883</v>
      </c>
      <c r="E455" s="1">
        <f>VLOOKUP($B455,'1か月一覧'!$A:$AH,'2か月一覧'!E$1,FALSE)+VLOOKUP($C455,'1か月一覧'!$A:$AH,'2か月一覧'!E$1,FALSE)</f>
        <v>101883</v>
      </c>
      <c r="F455" s="1">
        <f>VLOOKUP($B455,'1か月一覧'!$A:$AH,'2か月一覧'!F$1,FALSE)+VLOOKUP($C455,'1か月一覧'!$A:$AH,'2か月一覧'!F$1,FALSE)</f>
        <v>101883</v>
      </c>
      <c r="G455" s="1">
        <f>VLOOKUP($B455,'1か月一覧'!$A:$AH,'2か月一覧'!G$1,FALSE)+VLOOKUP($C455,'1か月一覧'!$A:$AH,'2か月一覧'!G$1,FALSE)</f>
        <v>105782</v>
      </c>
      <c r="H455" s="1">
        <f>VLOOKUP($B455,'1か月一覧'!$A:$AH,'2か月一覧'!H$1,FALSE)+VLOOKUP($C455,'1か月一覧'!$A:$AH,'2か月一覧'!H$1,FALSE)</f>
        <v>105958</v>
      </c>
      <c r="I455" s="1">
        <f>VLOOKUP($B455,'1か月一覧'!$A:$AH,'2か月一覧'!I$1,FALSE)+VLOOKUP($C455,'1か月一覧'!$A:$AH,'2か月一覧'!I$1,FALSE)</f>
        <v>107322</v>
      </c>
      <c r="J455" s="1">
        <f>VLOOKUP($B455,'1か月一覧'!$A:$AH,'2か月一覧'!J$1,FALSE)+VLOOKUP($C455,'1か月一覧'!$A:$AH,'2か月一覧'!J$1,FALSE)</f>
        <v>108356</v>
      </c>
      <c r="K455" s="1">
        <f>VLOOKUP($B455,'1か月一覧'!$A:$AH,'2か月一覧'!K$1,FALSE)+VLOOKUP($C455,'1か月一覧'!$A:$AH,'2か月一覧'!K$1,FALSE)</f>
        <v>138012</v>
      </c>
      <c r="L455" s="1">
        <f>VLOOKUP($B455,'1か月一覧'!$A:$AH,'2か月一覧'!L$1,FALSE)+VLOOKUP($C455,'1か月一覧'!$A:$AH,'2か月一覧'!L$1,FALSE)</f>
        <v>140212</v>
      </c>
      <c r="M455" s="1">
        <f>VLOOKUP($B455,'1か月一覧'!$A:$AH,'2か月一覧'!M$1,FALSE)+VLOOKUP($C455,'1か月一覧'!$A:$AH,'2か月一覧'!M$1,FALSE)</f>
        <v>304112</v>
      </c>
      <c r="N455" s="1">
        <f>VLOOKUP($B455,'1か月一覧'!$A:$AH,'2か月一覧'!N$1,FALSE)+VLOOKUP($C455,'1か月一覧'!$A:$AH,'2か月一覧'!N$1,FALSE)</f>
        <v>107346</v>
      </c>
      <c r="O455" s="1">
        <f>VLOOKUP($B455,'1か月一覧'!$A:$AH,'2か月一覧'!O$1,FALSE)+VLOOKUP($C455,'1か月一覧'!$A:$AH,'2か月一覧'!O$1,FALSE)</f>
        <v>92622</v>
      </c>
      <c r="P455" s="1">
        <f>VLOOKUP($B455,'1か月一覧'!$A:$AH,'2か月一覧'!P$1,FALSE)+VLOOKUP($C455,'1か月一覧'!$A:$AH,'2か月一覧'!P$1,FALSE)</f>
        <v>92622</v>
      </c>
      <c r="Q455" s="1">
        <f>VLOOKUP($B455,'1か月一覧'!$A:$AH,'2か月一覧'!Q$1,FALSE)+VLOOKUP($C455,'1か月一覧'!$A:$AH,'2か月一覧'!Q$1,FALSE)</f>
        <v>92622</v>
      </c>
      <c r="R455" s="1">
        <f>VLOOKUP($B455,'1か月一覧'!$A:$AH,'2か月一覧'!R$1,FALSE)+VLOOKUP($C455,'1か月一覧'!$A:$AH,'2か月一覧'!R$1,FALSE)</f>
        <v>96166</v>
      </c>
      <c r="S455" s="1">
        <f>VLOOKUP($B455,'1か月一覧'!$A:$AH,'2か月一覧'!S$1,FALSE)+VLOOKUP($C455,'1か月一覧'!$A:$AH,'2か月一覧'!S$1,FALSE)</f>
        <v>96326</v>
      </c>
      <c r="T455" s="1">
        <f>VLOOKUP($B455,'1か月一覧'!$A:$AH,'2か月一覧'!T$1,FALSE)+VLOOKUP($C455,'1か月一覧'!$A:$AH,'2か月一覧'!T$1,FALSE)</f>
        <v>97566</v>
      </c>
      <c r="U455" s="1">
        <f>VLOOKUP($B455,'1か月一覧'!$A:$AH,'2か月一覧'!U$1,FALSE)+VLOOKUP($C455,'1か月一覧'!$A:$AH,'2か月一覧'!U$1,FALSE)</f>
        <v>98506</v>
      </c>
      <c r="V455" s="1">
        <f>VLOOKUP($B455,'1か月一覧'!$A:$AH,'2か月一覧'!V$1,FALSE)+VLOOKUP($C455,'1か月一覧'!$A:$AH,'2か月一覧'!V$1,FALSE)</f>
        <v>125466</v>
      </c>
      <c r="W455" s="1">
        <f>VLOOKUP($B455,'1か月一覧'!$A:$AH,'2か月一覧'!W$1,FALSE)+VLOOKUP($C455,'1か月一覧'!$A:$AH,'2か月一覧'!W$1,FALSE)</f>
        <v>127466</v>
      </c>
      <c r="X455" s="1">
        <f>VLOOKUP($B455,'1か月一覧'!$A:$AH,'2か月一覧'!X$1,FALSE)+VLOOKUP($C455,'1か月一覧'!$A:$AH,'2か月一覧'!X$1,FALSE)</f>
        <v>276466</v>
      </c>
      <c r="Y455" s="1">
        <f>VLOOKUP($B455,'1か月一覧'!$A:$AH,'2か月一覧'!Y$1,FALSE)+VLOOKUP($C455,'1か月一覧'!$A:$AH,'2か月一覧'!Y$1,FALSE)</f>
        <v>97588</v>
      </c>
      <c r="Z455" s="1">
        <f>VLOOKUP($B455,'1か月一覧'!$A:$AH,'2か月一覧'!Z$1,FALSE)+VLOOKUP($C455,'1か月一覧'!$A:$AH,'2か月一覧'!Z$1,FALSE)</f>
        <v>9261</v>
      </c>
      <c r="AA455" s="1">
        <f>VLOOKUP($B455,'1か月一覧'!$A:$AH,'2か月一覧'!AA$1,FALSE)+VLOOKUP($C455,'1か月一覧'!$A:$AH,'2か月一覧'!AA$1,FALSE)</f>
        <v>9261</v>
      </c>
      <c r="AB455" s="1">
        <f>VLOOKUP($B455,'1か月一覧'!$A:$AH,'2か月一覧'!AB$1,FALSE)+VLOOKUP($C455,'1か月一覧'!$A:$AH,'2か月一覧'!AB$1,FALSE)</f>
        <v>9261</v>
      </c>
      <c r="AC455" s="1">
        <f>VLOOKUP($B455,'1か月一覧'!$A:$AH,'2か月一覧'!AC$1,FALSE)+VLOOKUP($C455,'1か月一覧'!$A:$AH,'2か月一覧'!AC$1,FALSE)</f>
        <v>9616</v>
      </c>
      <c r="AD455" s="1">
        <f>VLOOKUP($B455,'1か月一覧'!$A:$AH,'2か月一覧'!AD$1,FALSE)+VLOOKUP($C455,'1か月一覧'!$A:$AH,'2か月一覧'!AD$1,FALSE)</f>
        <v>9632</v>
      </c>
      <c r="AE455" s="1">
        <f>VLOOKUP($B455,'1か月一覧'!$A:$AH,'2か月一覧'!AE$1,FALSE)+VLOOKUP($C455,'1か月一覧'!$A:$AH,'2か月一覧'!AE$1,FALSE)</f>
        <v>9756</v>
      </c>
      <c r="AF455" s="1">
        <f>VLOOKUP($B455,'1か月一覧'!$A:$AH,'2か月一覧'!AF$1,FALSE)+VLOOKUP($C455,'1か月一覧'!$A:$AH,'2か月一覧'!AF$1,FALSE)</f>
        <v>9850</v>
      </c>
      <c r="AG455" s="1">
        <f>VLOOKUP($B455,'1か月一覧'!$A:$AH,'2か月一覧'!AG$1,FALSE)+VLOOKUP($C455,'1か月一覧'!$A:$AH,'2か月一覧'!AG$1,FALSE)</f>
        <v>12546</v>
      </c>
      <c r="AH455" s="1">
        <f>VLOOKUP($B455,'1か月一覧'!$A:$AH,'2か月一覧'!AH$1,FALSE)+VLOOKUP($C455,'1か月一覧'!$A:$AH,'2か月一覧'!AH$1,FALSE)</f>
        <v>12746</v>
      </c>
      <c r="AI455" s="1">
        <f>VLOOKUP($B455,'1か月一覧'!$A:$AH,'2か月一覧'!AI$1,FALSE)+VLOOKUP($C455,'1か月一覧'!$A:$AH,'2か月一覧'!AI$1,FALSE)</f>
        <v>27646</v>
      </c>
      <c r="AJ455" s="1">
        <f>VLOOKUP($B455,'1か月一覧'!$A:$AH,'2か月一覧'!AJ$1,FALSE)+VLOOKUP($C455,'1か月一覧'!$A:$AH,'2か月一覧'!AJ$1,FALSE)</f>
        <v>9758</v>
      </c>
    </row>
    <row r="456" spans="1:36">
      <c r="A456" s="1">
        <v>452</v>
      </c>
      <c r="B456" s="1">
        <f t="shared" si="17"/>
        <v>226</v>
      </c>
      <c r="C456" s="1">
        <f t="shared" si="18"/>
        <v>226</v>
      </c>
      <c r="D456" s="1">
        <f>VLOOKUP($B456,'1か月一覧'!$A:$AH,'2か月一覧'!D$1,FALSE)+VLOOKUP($C456,'1か月一覧'!$A:$AH,'2か月一覧'!D$1,FALSE)</f>
        <v>102120</v>
      </c>
      <c r="E456" s="1">
        <f>VLOOKUP($B456,'1か月一覧'!$A:$AH,'2か月一覧'!E$1,FALSE)+VLOOKUP($C456,'1か月一覧'!$A:$AH,'2か月一覧'!E$1,FALSE)</f>
        <v>102120</v>
      </c>
      <c r="F456" s="1">
        <f>VLOOKUP($B456,'1か月一覧'!$A:$AH,'2か月一覧'!F$1,FALSE)+VLOOKUP($C456,'1か月一覧'!$A:$AH,'2か月一覧'!F$1,FALSE)</f>
        <v>102120</v>
      </c>
      <c r="G456" s="1">
        <f>VLOOKUP($B456,'1か月一覧'!$A:$AH,'2か月一覧'!G$1,FALSE)+VLOOKUP($C456,'1か月一覧'!$A:$AH,'2か月一覧'!G$1,FALSE)</f>
        <v>106020</v>
      </c>
      <c r="H456" s="1">
        <f>VLOOKUP($B456,'1か月一覧'!$A:$AH,'2か月一覧'!H$1,FALSE)+VLOOKUP($C456,'1か月一覧'!$A:$AH,'2か月一覧'!H$1,FALSE)</f>
        <v>106196</v>
      </c>
      <c r="I456" s="1">
        <f>VLOOKUP($B456,'1か月一覧'!$A:$AH,'2か月一覧'!I$1,FALSE)+VLOOKUP($C456,'1か月一覧'!$A:$AH,'2か月一覧'!I$1,FALSE)</f>
        <v>107560</v>
      </c>
      <c r="J456" s="1">
        <f>VLOOKUP($B456,'1か月一覧'!$A:$AH,'2か月一覧'!J$1,FALSE)+VLOOKUP($C456,'1か月一覧'!$A:$AH,'2か月一覧'!J$1,FALSE)</f>
        <v>108594</v>
      </c>
      <c r="K456" s="1">
        <f>VLOOKUP($B456,'1か月一覧'!$A:$AH,'2か月一覧'!K$1,FALSE)+VLOOKUP($C456,'1か月一覧'!$A:$AH,'2か月一覧'!K$1,FALSE)</f>
        <v>138250</v>
      </c>
      <c r="L456" s="1">
        <f>VLOOKUP($B456,'1か月一覧'!$A:$AH,'2か月一覧'!L$1,FALSE)+VLOOKUP($C456,'1か月一覧'!$A:$AH,'2か月一覧'!L$1,FALSE)</f>
        <v>140450</v>
      </c>
      <c r="M456" s="1">
        <f>VLOOKUP($B456,'1か月一覧'!$A:$AH,'2か月一覧'!M$1,FALSE)+VLOOKUP($C456,'1か月一覧'!$A:$AH,'2か月一覧'!M$1,FALSE)</f>
        <v>304350</v>
      </c>
      <c r="N456" s="1">
        <f>VLOOKUP($B456,'1か月一覧'!$A:$AH,'2か月一覧'!N$1,FALSE)+VLOOKUP($C456,'1か月一覧'!$A:$AH,'2か月一覧'!N$1,FALSE)</f>
        <v>107624</v>
      </c>
      <c r="O456" s="1">
        <f>VLOOKUP($B456,'1か月一覧'!$A:$AH,'2か月一覧'!O$1,FALSE)+VLOOKUP($C456,'1か月一覧'!$A:$AH,'2か月一覧'!O$1,FALSE)</f>
        <v>92838</v>
      </c>
      <c r="P456" s="1">
        <f>VLOOKUP($B456,'1か月一覧'!$A:$AH,'2か月一覧'!P$1,FALSE)+VLOOKUP($C456,'1か月一覧'!$A:$AH,'2か月一覧'!P$1,FALSE)</f>
        <v>92838</v>
      </c>
      <c r="Q456" s="1">
        <f>VLOOKUP($B456,'1か月一覧'!$A:$AH,'2か月一覧'!Q$1,FALSE)+VLOOKUP($C456,'1か月一覧'!$A:$AH,'2か月一覧'!Q$1,FALSE)</f>
        <v>92838</v>
      </c>
      <c r="R456" s="1">
        <f>VLOOKUP($B456,'1か月一覧'!$A:$AH,'2か月一覧'!R$1,FALSE)+VLOOKUP($C456,'1か月一覧'!$A:$AH,'2か月一覧'!R$1,FALSE)</f>
        <v>96382</v>
      </c>
      <c r="S456" s="1">
        <f>VLOOKUP($B456,'1か月一覧'!$A:$AH,'2か月一覧'!S$1,FALSE)+VLOOKUP($C456,'1か月一覧'!$A:$AH,'2か月一覧'!S$1,FALSE)</f>
        <v>96542</v>
      </c>
      <c r="T456" s="1">
        <f>VLOOKUP($B456,'1か月一覧'!$A:$AH,'2か月一覧'!T$1,FALSE)+VLOOKUP($C456,'1か月一覧'!$A:$AH,'2か月一覧'!T$1,FALSE)</f>
        <v>97782</v>
      </c>
      <c r="U456" s="1">
        <f>VLOOKUP($B456,'1か月一覧'!$A:$AH,'2か月一覧'!U$1,FALSE)+VLOOKUP($C456,'1か月一覧'!$A:$AH,'2か月一覧'!U$1,FALSE)</f>
        <v>98722</v>
      </c>
      <c r="V456" s="1">
        <f>VLOOKUP($B456,'1か月一覧'!$A:$AH,'2か月一覧'!V$1,FALSE)+VLOOKUP($C456,'1か月一覧'!$A:$AH,'2か月一覧'!V$1,FALSE)</f>
        <v>125682</v>
      </c>
      <c r="W456" s="1">
        <f>VLOOKUP($B456,'1か月一覧'!$A:$AH,'2か月一覧'!W$1,FALSE)+VLOOKUP($C456,'1か月一覧'!$A:$AH,'2か月一覧'!W$1,FALSE)</f>
        <v>127682</v>
      </c>
      <c r="X456" s="1">
        <f>VLOOKUP($B456,'1か月一覧'!$A:$AH,'2か月一覧'!X$1,FALSE)+VLOOKUP($C456,'1か月一覧'!$A:$AH,'2か月一覧'!X$1,FALSE)</f>
        <v>276682</v>
      </c>
      <c r="Y456" s="1">
        <f>VLOOKUP($B456,'1か月一覧'!$A:$AH,'2か月一覧'!Y$1,FALSE)+VLOOKUP($C456,'1か月一覧'!$A:$AH,'2か月一覧'!Y$1,FALSE)</f>
        <v>97840</v>
      </c>
      <c r="Z456" s="1">
        <f>VLOOKUP($B456,'1か月一覧'!$A:$AH,'2か月一覧'!Z$1,FALSE)+VLOOKUP($C456,'1か月一覧'!$A:$AH,'2か月一覧'!Z$1,FALSE)</f>
        <v>9282</v>
      </c>
      <c r="AA456" s="1">
        <f>VLOOKUP($B456,'1か月一覧'!$A:$AH,'2か月一覧'!AA$1,FALSE)+VLOOKUP($C456,'1か月一覧'!$A:$AH,'2か月一覧'!AA$1,FALSE)</f>
        <v>9282</v>
      </c>
      <c r="AB456" s="1">
        <f>VLOOKUP($B456,'1か月一覧'!$A:$AH,'2か月一覧'!AB$1,FALSE)+VLOOKUP($C456,'1か月一覧'!$A:$AH,'2か月一覧'!AB$1,FALSE)</f>
        <v>9282</v>
      </c>
      <c r="AC456" s="1">
        <f>VLOOKUP($B456,'1か月一覧'!$A:$AH,'2か月一覧'!AC$1,FALSE)+VLOOKUP($C456,'1か月一覧'!$A:$AH,'2か月一覧'!AC$1,FALSE)</f>
        <v>9638</v>
      </c>
      <c r="AD456" s="1">
        <f>VLOOKUP($B456,'1か月一覧'!$A:$AH,'2か月一覧'!AD$1,FALSE)+VLOOKUP($C456,'1か月一覧'!$A:$AH,'2か月一覧'!AD$1,FALSE)</f>
        <v>9654</v>
      </c>
      <c r="AE456" s="1">
        <f>VLOOKUP($B456,'1か月一覧'!$A:$AH,'2か月一覧'!AE$1,FALSE)+VLOOKUP($C456,'1か月一覧'!$A:$AH,'2か月一覧'!AE$1,FALSE)</f>
        <v>9778</v>
      </c>
      <c r="AF456" s="1">
        <f>VLOOKUP($B456,'1か月一覧'!$A:$AH,'2か月一覧'!AF$1,FALSE)+VLOOKUP($C456,'1か月一覧'!$A:$AH,'2か月一覧'!AF$1,FALSE)</f>
        <v>9872</v>
      </c>
      <c r="AG456" s="1">
        <f>VLOOKUP($B456,'1か月一覧'!$A:$AH,'2か月一覧'!AG$1,FALSE)+VLOOKUP($C456,'1か月一覧'!$A:$AH,'2か月一覧'!AG$1,FALSE)</f>
        <v>12568</v>
      </c>
      <c r="AH456" s="1">
        <f>VLOOKUP($B456,'1か月一覧'!$A:$AH,'2か月一覧'!AH$1,FALSE)+VLOOKUP($C456,'1か月一覧'!$A:$AH,'2か月一覧'!AH$1,FALSE)</f>
        <v>12768</v>
      </c>
      <c r="AI456" s="1">
        <f>VLOOKUP($B456,'1か月一覧'!$A:$AH,'2か月一覧'!AI$1,FALSE)+VLOOKUP($C456,'1か月一覧'!$A:$AH,'2か月一覧'!AI$1,FALSE)</f>
        <v>27668</v>
      </c>
      <c r="AJ456" s="1">
        <f>VLOOKUP($B456,'1か月一覧'!$A:$AH,'2か月一覧'!AJ$1,FALSE)+VLOOKUP($C456,'1か月一覧'!$A:$AH,'2か月一覧'!AJ$1,FALSE)</f>
        <v>9784</v>
      </c>
    </row>
    <row r="457" spans="1:36">
      <c r="A457" s="1">
        <v>453</v>
      </c>
      <c r="B457" s="1">
        <f t="shared" si="17"/>
        <v>227</v>
      </c>
      <c r="C457" s="1">
        <f t="shared" si="18"/>
        <v>226</v>
      </c>
      <c r="D457" s="1">
        <f>VLOOKUP($B457,'1か月一覧'!$A:$AH,'2か月一覧'!D$1,FALSE)+VLOOKUP($C457,'1か月一覧'!$A:$AH,'2か月一覧'!D$1,FALSE)</f>
        <v>102358</v>
      </c>
      <c r="E457" s="1">
        <f>VLOOKUP($B457,'1か月一覧'!$A:$AH,'2か月一覧'!E$1,FALSE)+VLOOKUP($C457,'1か月一覧'!$A:$AH,'2か月一覧'!E$1,FALSE)</f>
        <v>102358</v>
      </c>
      <c r="F457" s="1">
        <f>VLOOKUP($B457,'1か月一覧'!$A:$AH,'2か月一覧'!F$1,FALSE)+VLOOKUP($C457,'1か月一覧'!$A:$AH,'2か月一覧'!F$1,FALSE)</f>
        <v>102358</v>
      </c>
      <c r="G457" s="1">
        <f>VLOOKUP($B457,'1か月一覧'!$A:$AH,'2か月一覧'!G$1,FALSE)+VLOOKUP($C457,'1か月一覧'!$A:$AH,'2か月一覧'!G$1,FALSE)</f>
        <v>106257</v>
      </c>
      <c r="H457" s="1">
        <f>VLOOKUP($B457,'1か月一覧'!$A:$AH,'2か月一覧'!H$1,FALSE)+VLOOKUP($C457,'1か月一覧'!$A:$AH,'2か月一覧'!H$1,FALSE)</f>
        <v>106433</v>
      </c>
      <c r="I457" s="1">
        <f>VLOOKUP($B457,'1か月一覧'!$A:$AH,'2か月一覧'!I$1,FALSE)+VLOOKUP($C457,'1か月一覧'!$A:$AH,'2か月一覧'!I$1,FALSE)</f>
        <v>107797</v>
      </c>
      <c r="J457" s="1">
        <f>VLOOKUP($B457,'1か月一覧'!$A:$AH,'2か月一覧'!J$1,FALSE)+VLOOKUP($C457,'1か月一覧'!$A:$AH,'2か月一覧'!J$1,FALSE)</f>
        <v>108831</v>
      </c>
      <c r="K457" s="1">
        <f>VLOOKUP($B457,'1か月一覧'!$A:$AH,'2か月一覧'!K$1,FALSE)+VLOOKUP($C457,'1か月一覧'!$A:$AH,'2か月一覧'!K$1,FALSE)</f>
        <v>138487</v>
      </c>
      <c r="L457" s="1">
        <f>VLOOKUP($B457,'1か月一覧'!$A:$AH,'2か月一覧'!L$1,FALSE)+VLOOKUP($C457,'1か月一覧'!$A:$AH,'2か月一覧'!L$1,FALSE)</f>
        <v>140687</v>
      </c>
      <c r="M457" s="1">
        <f>VLOOKUP($B457,'1か月一覧'!$A:$AH,'2か月一覧'!M$1,FALSE)+VLOOKUP($C457,'1か月一覧'!$A:$AH,'2か月一覧'!M$1,FALSE)</f>
        <v>304587</v>
      </c>
      <c r="N457" s="1">
        <f>VLOOKUP($B457,'1か月一覧'!$A:$AH,'2か月一覧'!N$1,FALSE)+VLOOKUP($C457,'1か月一覧'!$A:$AH,'2か月一覧'!N$1,FALSE)</f>
        <v>107901</v>
      </c>
      <c r="O457" s="1">
        <f>VLOOKUP($B457,'1か月一覧'!$A:$AH,'2か月一覧'!O$1,FALSE)+VLOOKUP($C457,'1か月一覧'!$A:$AH,'2か月一覧'!O$1,FALSE)</f>
        <v>93054</v>
      </c>
      <c r="P457" s="1">
        <f>VLOOKUP($B457,'1か月一覧'!$A:$AH,'2か月一覧'!P$1,FALSE)+VLOOKUP($C457,'1か月一覧'!$A:$AH,'2か月一覧'!P$1,FALSE)</f>
        <v>93054</v>
      </c>
      <c r="Q457" s="1">
        <f>VLOOKUP($B457,'1か月一覧'!$A:$AH,'2か月一覧'!Q$1,FALSE)+VLOOKUP($C457,'1か月一覧'!$A:$AH,'2か月一覧'!Q$1,FALSE)</f>
        <v>93054</v>
      </c>
      <c r="R457" s="1">
        <f>VLOOKUP($B457,'1か月一覧'!$A:$AH,'2か月一覧'!R$1,FALSE)+VLOOKUP($C457,'1か月一覧'!$A:$AH,'2か月一覧'!R$1,FALSE)</f>
        <v>96598</v>
      </c>
      <c r="S457" s="1">
        <f>VLOOKUP($B457,'1か月一覧'!$A:$AH,'2か月一覧'!S$1,FALSE)+VLOOKUP($C457,'1か月一覧'!$A:$AH,'2か月一覧'!S$1,FALSE)</f>
        <v>96758</v>
      </c>
      <c r="T457" s="1">
        <f>VLOOKUP($B457,'1か月一覧'!$A:$AH,'2か月一覧'!T$1,FALSE)+VLOOKUP($C457,'1か月一覧'!$A:$AH,'2か月一覧'!T$1,FALSE)</f>
        <v>97998</v>
      </c>
      <c r="U457" s="1">
        <f>VLOOKUP($B457,'1か月一覧'!$A:$AH,'2か月一覧'!U$1,FALSE)+VLOOKUP($C457,'1か月一覧'!$A:$AH,'2か月一覧'!U$1,FALSE)</f>
        <v>98938</v>
      </c>
      <c r="V457" s="1">
        <f>VLOOKUP($B457,'1か月一覧'!$A:$AH,'2か月一覧'!V$1,FALSE)+VLOOKUP($C457,'1か月一覧'!$A:$AH,'2か月一覧'!V$1,FALSE)</f>
        <v>125898</v>
      </c>
      <c r="W457" s="1">
        <f>VLOOKUP($B457,'1か月一覧'!$A:$AH,'2か月一覧'!W$1,FALSE)+VLOOKUP($C457,'1か月一覧'!$A:$AH,'2か月一覧'!W$1,FALSE)</f>
        <v>127898</v>
      </c>
      <c r="X457" s="1">
        <f>VLOOKUP($B457,'1か月一覧'!$A:$AH,'2か月一覧'!X$1,FALSE)+VLOOKUP($C457,'1か月一覧'!$A:$AH,'2か月一覧'!X$1,FALSE)</f>
        <v>276898</v>
      </c>
      <c r="Y457" s="1">
        <f>VLOOKUP($B457,'1か月一覧'!$A:$AH,'2か月一覧'!Y$1,FALSE)+VLOOKUP($C457,'1か月一覧'!$A:$AH,'2か月一覧'!Y$1,FALSE)</f>
        <v>98092</v>
      </c>
      <c r="Z457" s="1">
        <f>VLOOKUP($B457,'1か月一覧'!$A:$AH,'2か月一覧'!Z$1,FALSE)+VLOOKUP($C457,'1か月一覧'!$A:$AH,'2か月一覧'!Z$1,FALSE)</f>
        <v>9304</v>
      </c>
      <c r="AA457" s="1">
        <f>VLOOKUP($B457,'1か月一覧'!$A:$AH,'2か月一覧'!AA$1,FALSE)+VLOOKUP($C457,'1か月一覧'!$A:$AH,'2か月一覧'!AA$1,FALSE)</f>
        <v>9304</v>
      </c>
      <c r="AB457" s="1">
        <f>VLOOKUP($B457,'1か月一覧'!$A:$AH,'2か月一覧'!AB$1,FALSE)+VLOOKUP($C457,'1か月一覧'!$A:$AH,'2か月一覧'!AB$1,FALSE)</f>
        <v>9304</v>
      </c>
      <c r="AC457" s="1">
        <f>VLOOKUP($B457,'1か月一覧'!$A:$AH,'2か月一覧'!AC$1,FALSE)+VLOOKUP($C457,'1か月一覧'!$A:$AH,'2か月一覧'!AC$1,FALSE)</f>
        <v>9659</v>
      </c>
      <c r="AD457" s="1">
        <f>VLOOKUP($B457,'1か月一覧'!$A:$AH,'2か月一覧'!AD$1,FALSE)+VLOOKUP($C457,'1か月一覧'!$A:$AH,'2か月一覧'!AD$1,FALSE)</f>
        <v>9675</v>
      </c>
      <c r="AE457" s="1">
        <f>VLOOKUP($B457,'1か月一覧'!$A:$AH,'2か月一覧'!AE$1,FALSE)+VLOOKUP($C457,'1か月一覧'!$A:$AH,'2か月一覧'!AE$1,FALSE)</f>
        <v>9799</v>
      </c>
      <c r="AF457" s="1">
        <f>VLOOKUP($B457,'1か月一覧'!$A:$AH,'2か月一覧'!AF$1,FALSE)+VLOOKUP($C457,'1か月一覧'!$A:$AH,'2か月一覧'!AF$1,FALSE)</f>
        <v>9893</v>
      </c>
      <c r="AG457" s="1">
        <f>VLOOKUP($B457,'1か月一覧'!$A:$AH,'2か月一覧'!AG$1,FALSE)+VLOOKUP($C457,'1か月一覧'!$A:$AH,'2か月一覧'!AG$1,FALSE)</f>
        <v>12589</v>
      </c>
      <c r="AH457" s="1">
        <f>VLOOKUP($B457,'1か月一覧'!$A:$AH,'2か月一覧'!AH$1,FALSE)+VLOOKUP($C457,'1か月一覧'!$A:$AH,'2か月一覧'!AH$1,FALSE)</f>
        <v>12789</v>
      </c>
      <c r="AI457" s="1">
        <f>VLOOKUP($B457,'1か月一覧'!$A:$AH,'2か月一覧'!AI$1,FALSE)+VLOOKUP($C457,'1か月一覧'!$A:$AH,'2か月一覧'!AI$1,FALSE)</f>
        <v>27689</v>
      </c>
      <c r="AJ457" s="1">
        <f>VLOOKUP($B457,'1か月一覧'!$A:$AH,'2か月一覧'!AJ$1,FALSE)+VLOOKUP($C457,'1か月一覧'!$A:$AH,'2か月一覧'!AJ$1,FALSE)</f>
        <v>9809</v>
      </c>
    </row>
    <row r="458" spans="1:36">
      <c r="A458" s="1">
        <v>454</v>
      </c>
      <c r="B458" s="1">
        <f t="shared" si="17"/>
        <v>227</v>
      </c>
      <c r="C458" s="1">
        <f t="shared" si="18"/>
        <v>227</v>
      </c>
      <c r="D458" s="1">
        <f>VLOOKUP($B458,'1か月一覧'!$A:$AH,'2か月一覧'!D$1,FALSE)+VLOOKUP($C458,'1か月一覧'!$A:$AH,'2か月一覧'!D$1,FALSE)</f>
        <v>102596</v>
      </c>
      <c r="E458" s="1">
        <f>VLOOKUP($B458,'1か月一覧'!$A:$AH,'2か月一覧'!E$1,FALSE)+VLOOKUP($C458,'1か月一覧'!$A:$AH,'2か月一覧'!E$1,FALSE)</f>
        <v>102596</v>
      </c>
      <c r="F458" s="1">
        <f>VLOOKUP($B458,'1か月一覧'!$A:$AH,'2か月一覧'!F$1,FALSE)+VLOOKUP($C458,'1か月一覧'!$A:$AH,'2か月一覧'!F$1,FALSE)</f>
        <v>102596</v>
      </c>
      <c r="G458" s="1">
        <f>VLOOKUP($B458,'1か月一覧'!$A:$AH,'2か月一覧'!G$1,FALSE)+VLOOKUP($C458,'1か月一覧'!$A:$AH,'2か月一覧'!G$1,FALSE)</f>
        <v>106494</v>
      </c>
      <c r="H458" s="1">
        <f>VLOOKUP($B458,'1か月一覧'!$A:$AH,'2か月一覧'!H$1,FALSE)+VLOOKUP($C458,'1か月一覧'!$A:$AH,'2か月一覧'!H$1,FALSE)</f>
        <v>106670</v>
      </c>
      <c r="I458" s="1">
        <f>VLOOKUP($B458,'1か月一覧'!$A:$AH,'2か月一覧'!I$1,FALSE)+VLOOKUP($C458,'1か月一覧'!$A:$AH,'2か月一覧'!I$1,FALSE)</f>
        <v>108034</v>
      </c>
      <c r="J458" s="1">
        <f>VLOOKUP($B458,'1か月一覧'!$A:$AH,'2か月一覧'!J$1,FALSE)+VLOOKUP($C458,'1か月一覧'!$A:$AH,'2か月一覧'!J$1,FALSE)</f>
        <v>109068</v>
      </c>
      <c r="K458" s="1">
        <f>VLOOKUP($B458,'1か月一覧'!$A:$AH,'2か月一覧'!K$1,FALSE)+VLOOKUP($C458,'1か月一覧'!$A:$AH,'2か月一覧'!K$1,FALSE)</f>
        <v>138724</v>
      </c>
      <c r="L458" s="1">
        <f>VLOOKUP($B458,'1か月一覧'!$A:$AH,'2か月一覧'!L$1,FALSE)+VLOOKUP($C458,'1か月一覧'!$A:$AH,'2か月一覧'!L$1,FALSE)</f>
        <v>140924</v>
      </c>
      <c r="M458" s="1">
        <f>VLOOKUP($B458,'1か月一覧'!$A:$AH,'2か月一覧'!M$1,FALSE)+VLOOKUP($C458,'1か月一覧'!$A:$AH,'2か月一覧'!M$1,FALSE)</f>
        <v>304824</v>
      </c>
      <c r="N458" s="1">
        <f>VLOOKUP($B458,'1か月一覧'!$A:$AH,'2か月一覧'!N$1,FALSE)+VLOOKUP($C458,'1か月一覧'!$A:$AH,'2か月一覧'!N$1,FALSE)</f>
        <v>108178</v>
      </c>
      <c r="O458" s="1">
        <f>VLOOKUP($B458,'1か月一覧'!$A:$AH,'2か月一覧'!O$1,FALSE)+VLOOKUP($C458,'1か月一覧'!$A:$AH,'2か月一覧'!O$1,FALSE)</f>
        <v>93270</v>
      </c>
      <c r="P458" s="1">
        <f>VLOOKUP($B458,'1か月一覧'!$A:$AH,'2か月一覧'!P$1,FALSE)+VLOOKUP($C458,'1か月一覧'!$A:$AH,'2か月一覧'!P$1,FALSE)</f>
        <v>93270</v>
      </c>
      <c r="Q458" s="1">
        <f>VLOOKUP($B458,'1か月一覧'!$A:$AH,'2か月一覧'!Q$1,FALSE)+VLOOKUP($C458,'1か月一覧'!$A:$AH,'2か月一覧'!Q$1,FALSE)</f>
        <v>93270</v>
      </c>
      <c r="R458" s="1">
        <f>VLOOKUP($B458,'1か月一覧'!$A:$AH,'2か月一覧'!R$1,FALSE)+VLOOKUP($C458,'1か月一覧'!$A:$AH,'2か月一覧'!R$1,FALSE)</f>
        <v>96814</v>
      </c>
      <c r="S458" s="1">
        <f>VLOOKUP($B458,'1か月一覧'!$A:$AH,'2か月一覧'!S$1,FALSE)+VLOOKUP($C458,'1か月一覧'!$A:$AH,'2か月一覧'!S$1,FALSE)</f>
        <v>96974</v>
      </c>
      <c r="T458" s="1">
        <f>VLOOKUP($B458,'1か月一覧'!$A:$AH,'2か月一覧'!T$1,FALSE)+VLOOKUP($C458,'1か月一覧'!$A:$AH,'2か月一覧'!T$1,FALSE)</f>
        <v>98214</v>
      </c>
      <c r="U458" s="1">
        <f>VLOOKUP($B458,'1か月一覧'!$A:$AH,'2か月一覧'!U$1,FALSE)+VLOOKUP($C458,'1か月一覧'!$A:$AH,'2か月一覧'!U$1,FALSE)</f>
        <v>99154</v>
      </c>
      <c r="V458" s="1">
        <f>VLOOKUP($B458,'1か月一覧'!$A:$AH,'2か月一覧'!V$1,FALSE)+VLOOKUP($C458,'1か月一覧'!$A:$AH,'2か月一覧'!V$1,FALSE)</f>
        <v>126114</v>
      </c>
      <c r="W458" s="1">
        <f>VLOOKUP($B458,'1か月一覧'!$A:$AH,'2か月一覧'!W$1,FALSE)+VLOOKUP($C458,'1か月一覧'!$A:$AH,'2か月一覧'!W$1,FALSE)</f>
        <v>128114</v>
      </c>
      <c r="X458" s="1">
        <f>VLOOKUP($B458,'1か月一覧'!$A:$AH,'2か月一覧'!X$1,FALSE)+VLOOKUP($C458,'1か月一覧'!$A:$AH,'2か月一覧'!X$1,FALSE)</f>
        <v>277114</v>
      </c>
      <c r="Y458" s="1">
        <f>VLOOKUP($B458,'1か月一覧'!$A:$AH,'2か月一覧'!Y$1,FALSE)+VLOOKUP($C458,'1か月一覧'!$A:$AH,'2か月一覧'!Y$1,FALSE)</f>
        <v>98344</v>
      </c>
      <c r="Z458" s="1">
        <f>VLOOKUP($B458,'1か月一覧'!$A:$AH,'2か月一覧'!Z$1,FALSE)+VLOOKUP($C458,'1か月一覧'!$A:$AH,'2か月一覧'!Z$1,FALSE)</f>
        <v>9326</v>
      </c>
      <c r="AA458" s="1">
        <f>VLOOKUP($B458,'1か月一覧'!$A:$AH,'2か月一覧'!AA$1,FALSE)+VLOOKUP($C458,'1か月一覧'!$A:$AH,'2か月一覧'!AA$1,FALSE)</f>
        <v>9326</v>
      </c>
      <c r="AB458" s="1">
        <f>VLOOKUP($B458,'1か月一覧'!$A:$AH,'2か月一覧'!AB$1,FALSE)+VLOOKUP($C458,'1か月一覧'!$A:$AH,'2か月一覧'!AB$1,FALSE)</f>
        <v>9326</v>
      </c>
      <c r="AC458" s="1">
        <f>VLOOKUP($B458,'1か月一覧'!$A:$AH,'2か月一覧'!AC$1,FALSE)+VLOOKUP($C458,'1か月一覧'!$A:$AH,'2か月一覧'!AC$1,FALSE)</f>
        <v>9680</v>
      </c>
      <c r="AD458" s="1">
        <f>VLOOKUP($B458,'1か月一覧'!$A:$AH,'2か月一覧'!AD$1,FALSE)+VLOOKUP($C458,'1か月一覧'!$A:$AH,'2か月一覧'!AD$1,FALSE)</f>
        <v>9696</v>
      </c>
      <c r="AE458" s="1">
        <f>VLOOKUP($B458,'1か月一覧'!$A:$AH,'2か月一覧'!AE$1,FALSE)+VLOOKUP($C458,'1か月一覧'!$A:$AH,'2か月一覧'!AE$1,FALSE)</f>
        <v>9820</v>
      </c>
      <c r="AF458" s="1">
        <f>VLOOKUP($B458,'1か月一覧'!$A:$AH,'2か月一覧'!AF$1,FALSE)+VLOOKUP($C458,'1か月一覧'!$A:$AH,'2か月一覧'!AF$1,FALSE)</f>
        <v>9914</v>
      </c>
      <c r="AG458" s="1">
        <f>VLOOKUP($B458,'1か月一覧'!$A:$AH,'2か月一覧'!AG$1,FALSE)+VLOOKUP($C458,'1か月一覧'!$A:$AH,'2か月一覧'!AG$1,FALSE)</f>
        <v>12610</v>
      </c>
      <c r="AH458" s="1">
        <f>VLOOKUP($B458,'1か月一覧'!$A:$AH,'2か月一覧'!AH$1,FALSE)+VLOOKUP($C458,'1か月一覧'!$A:$AH,'2か月一覧'!AH$1,FALSE)</f>
        <v>12810</v>
      </c>
      <c r="AI458" s="1">
        <f>VLOOKUP($B458,'1か月一覧'!$A:$AH,'2か月一覧'!AI$1,FALSE)+VLOOKUP($C458,'1か月一覧'!$A:$AH,'2か月一覧'!AI$1,FALSE)</f>
        <v>27710</v>
      </c>
      <c r="AJ458" s="1">
        <f>VLOOKUP($B458,'1か月一覧'!$A:$AH,'2か月一覧'!AJ$1,FALSE)+VLOOKUP($C458,'1か月一覧'!$A:$AH,'2か月一覧'!AJ$1,FALSE)</f>
        <v>9834</v>
      </c>
    </row>
    <row r="459" spans="1:36">
      <c r="A459" s="1">
        <v>455</v>
      </c>
      <c r="B459" s="1">
        <f t="shared" si="17"/>
        <v>228</v>
      </c>
      <c r="C459" s="1">
        <f t="shared" si="18"/>
        <v>227</v>
      </c>
      <c r="D459" s="1">
        <f>VLOOKUP($B459,'1か月一覧'!$A:$AH,'2か月一覧'!D$1,FALSE)+VLOOKUP($C459,'1か月一覧'!$A:$AH,'2か月一覧'!D$1,FALSE)</f>
        <v>102834</v>
      </c>
      <c r="E459" s="1">
        <f>VLOOKUP($B459,'1か月一覧'!$A:$AH,'2か月一覧'!E$1,FALSE)+VLOOKUP($C459,'1か月一覧'!$A:$AH,'2か月一覧'!E$1,FALSE)</f>
        <v>102834</v>
      </c>
      <c r="F459" s="1">
        <f>VLOOKUP($B459,'1か月一覧'!$A:$AH,'2か月一覧'!F$1,FALSE)+VLOOKUP($C459,'1か月一覧'!$A:$AH,'2か月一覧'!F$1,FALSE)</f>
        <v>102834</v>
      </c>
      <c r="G459" s="1">
        <f>VLOOKUP($B459,'1か月一覧'!$A:$AH,'2か月一覧'!G$1,FALSE)+VLOOKUP($C459,'1か月一覧'!$A:$AH,'2か月一覧'!G$1,FALSE)</f>
        <v>106732</v>
      </c>
      <c r="H459" s="1">
        <f>VLOOKUP($B459,'1か月一覧'!$A:$AH,'2か月一覧'!H$1,FALSE)+VLOOKUP($C459,'1か月一覧'!$A:$AH,'2か月一覧'!H$1,FALSE)</f>
        <v>106908</v>
      </c>
      <c r="I459" s="1">
        <f>VLOOKUP($B459,'1か月一覧'!$A:$AH,'2か月一覧'!I$1,FALSE)+VLOOKUP($C459,'1か月一覧'!$A:$AH,'2か月一覧'!I$1,FALSE)</f>
        <v>108272</v>
      </c>
      <c r="J459" s="1">
        <f>VLOOKUP($B459,'1か月一覧'!$A:$AH,'2か月一覧'!J$1,FALSE)+VLOOKUP($C459,'1か月一覧'!$A:$AH,'2か月一覧'!J$1,FALSE)</f>
        <v>109306</v>
      </c>
      <c r="K459" s="1">
        <f>VLOOKUP($B459,'1か月一覧'!$A:$AH,'2か月一覧'!K$1,FALSE)+VLOOKUP($C459,'1か月一覧'!$A:$AH,'2か月一覧'!K$1,FALSE)</f>
        <v>138962</v>
      </c>
      <c r="L459" s="1">
        <f>VLOOKUP($B459,'1か月一覧'!$A:$AH,'2か月一覧'!L$1,FALSE)+VLOOKUP($C459,'1か月一覧'!$A:$AH,'2か月一覧'!L$1,FALSE)</f>
        <v>141162</v>
      </c>
      <c r="M459" s="1">
        <f>VLOOKUP($B459,'1か月一覧'!$A:$AH,'2か月一覧'!M$1,FALSE)+VLOOKUP($C459,'1か月一覧'!$A:$AH,'2か月一覧'!M$1,FALSE)</f>
        <v>305062</v>
      </c>
      <c r="N459" s="1">
        <f>VLOOKUP($B459,'1か月一覧'!$A:$AH,'2か月一覧'!N$1,FALSE)+VLOOKUP($C459,'1か月一覧'!$A:$AH,'2か月一覧'!N$1,FALSE)</f>
        <v>108455</v>
      </c>
      <c r="O459" s="1">
        <f>VLOOKUP($B459,'1か月一覧'!$A:$AH,'2か月一覧'!O$1,FALSE)+VLOOKUP($C459,'1か月一覧'!$A:$AH,'2か月一覧'!O$1,FALSE)</f>
        <v>93486</v>
      </c>
      <c r="P459" s="1">
        <f>VLOOKUP($B459,'1か月一覧'!$A:$AH,'2か月一覧'!P$1,FALSE)+VLOOKUP($C459,'1か月一覧'!$A:$AH,'2か月一覧'!P$1,FALSE)</f>
        <v>93486</v>
      </c>
      <c r="Q459" s="1">
        <f>VLOOKUP($B459,'1か月一覧'!$A:$AH,'2か月一覧'!Q$1,FALSE)+VLOOKUP($C459,'1か月一覧'!$A:$AH,'2か月一覧'!Q$1,FALSE)</f>
        <v>93486</v>
      </c>
      <c r="R459" s="1">
        <f>VLOOKUP($B459,'1か月一覧'!$A:$AH,'2か月一覧'!R$1,FALSE)+VLOOKUP($C459,'1か月一覧'!$A:$AH,'2か月一覧'!R$1,FALSE)</f>
        <v>97030</v>
      </c>
      <c r="S459" s="1">
        <f>VLOOKUP($B459,'1か月一覧'!$A:$AH,'2か月一覧'!S$1,FALSE)+VLOOKUP($C459,'1か月一覧'!$A:$AH,'2か月一覧'!S$1,FALSE)</f>
        <v>97190</v>
      </c>
      <c r="T459" s="1">
        <f>VLOOKUP($B459,'1か月一覧'!$A:$AH,'2か月一覧'!T$1,FALSE)+VLOOKUP($C459,'1か月一覧'!$A:$AH,'2か月一覧'!T$1,FALSE)</f>
        <v>98430</v>
      </c>
      <c r="U459" s="1">
        <f>VLOOKUP($B459,'1か月一覧'!$A:$AH,'2か月一覧'!U$1,FALSE)+VLOOKUP($C459,'1か月一覧'!$A:$AH,'2か月一覧'!U$1,FALSE)</f>
        <v>99370</v>
      </c>
      <c r="V459" s="1">
        <f>VLOOKUP($B459,'1か月一覧'!$A:$AH,'2か月一覧'!V$1,FALSE)+VLOOKUP($C459,'1か月一覧'!$A:$AH,'2か月一覧'!V$1,FALSE)</f>
        <v>126330</v>
      </c>
      <c r="W459" s="1">
        <f>VLOOKUP($B459,'1か月一覧'!$A:$AH,'2か月一覧'!W$1,FALSE)+VLOOKUP($C459,'1か月一覧'!$A:$AH,'2か月一覧'!W$1,FALSE)</f>
        <v>128330</v>
      </c>
      <c r="X459" s="1">
        <f>VLOOKUP($B459,'1か月一覧'!$A:$AH,'2か月一覧'!X$1,FALSE)+VLOOKUP($C459,'1か月一覧'!$A:$AH,'2か月一覧'!X$1,FALSE)</f>
        <v>277330</v>
      </c>
      <c r="Y459" s="1">
        <f>VLOOKUP($B459,'1か月一覧'!$A:$AH,'2か月一覧'!Y$1,FALSE)+VLOOKUP($C459,'1か月一覧'!$A:$AH,'2か月一覧'!Y$1,FALSE)</f>
        <v>98596</v>
      </c>
      <c r="Z459" s="1">
        <f>VLOOKUP($B459,'1か月一覧'!$A:$AH,'2か月一覧'!Z$1,FALSE)+VLOOKUP($C459,'1か月一覧'!$A:$AH,'2か月一覧'!Z$1,FALSE)</f>
        <v>9348</v>
      </c>
      <c r="AA459" s="1">
        <f>VLOOKUP($B459,'1か月一覧'!$A:$AH,'2か月一覧'!AA$1,FALSE)+VLOOKUP($C459,'1か月一覧'!$A:$AH,'2か月一覧'!AA$1,FALSE)</f>
        <v>9348</v>
      </c>
      <c r="AB459" s="1">
        <f>VLOOKUP($B459,'1か月一覧'!$A:$AH,'2か月一覧'!AB$1,FALSE)+VLOOKUP($C459,'1か月一覧'!$A:$AH,'2か月一覧'!AB$1,FALSE)</f>
        <v>9348</v>
      </c>
      <c r="AC459" s="1">
        <f>VLOOKUP($B459,'1か月一覧'!$A:$AH,'2か月一覧'!AC$1,FALSE)+VLOOKUP($C459,'1か月一覧'!$A:$AH,'2か月一覧'!AC$1,FALSE)</f>
        <v>9702</v>
      </c>
      <c r="AD459" s="1">
        <f>VLOOKUP($B459,'1か月一覧'!$A:$AH,'2か月一覧'!AD$1,FALSE)+VLOOKUP($C459,'1か月一覧'!$A:$AH,'2か月一覧'!AD$1,FALSE)</f>
        <v>9718</v>
      </c>
      <c r="AE459" s="1">
        <f>VLOOKUP($B459,'1か月一覧'!$A:$AH,'2か月一覧'!AE$1,FALSE)+VLOOKUP($C459,'1か月一覧'!$A:$AH,'2か月一覧'!AE$1,FALSE)</f>
        <v>9842</v>
      </c>
      <c r="AF459" s="1">
        <f>VLOOKUP($B459,'1か月一覧'!$A:$AH,'2か月一覧'!AF$1,FALSE)+VLOOKUP($C459,'1か月一覧'!$A:$AH,'2か月一覧'!AF$1,FALSE)</f>
        <v>9936</v>
      </c>
      <c r="AG459" s="1">
        <f>VLOOKUP($B459,'1か月一覧'!$A:$AH,'2か月一覧'!AG$1,FALSE)+VLOOKUP($C459,'1か月一覧'!$A:$AH,'2か月一覧'!AG$1,FALSE)</f>
        <v>12632</v>
      </c>
      <c r="AH459" s="1">
        <f>VLOOKUP($B459,'1か月一覧'!$A:$AH,'2か月一覧'!AH$1,FALSE)+VLOOKUP($C459,'1か月一覧'!$A:$AH,'2か月一覧'!AH$1,FALSE)</f>
        <v>12832</v>
      </c>
      <c r="AI459" s="1">
        <f>VLOOKUP($B459,'1か月一覧'!$A:$AH,'2か月一覧'!AI$1,FALSE)+VLOOKUP($C459,'1か月一覧'!$A:$AH,'2か月一覧'!AI$1,FALSE)</f>
        <v>27732</v>
      </c>
      <c r="AJ459" s="1">
        <f>VLOOKUP($B459,'1か月一覧'!$A:$AH,'2か月一覧'!AJ$1,FALSE)+VLOOKUP($C459,'1か月一覧'!$A:$AH,'2か月一覧'!AJ$1,FALSE)</f>
        <v>9859</v>
      </c>
    </row>
    <row r="460" spans="1:36">
      <c r="A460" s="1">
        <v>456</v>
      </c>
      <c r="B460" s="1">
        <f t="shared" si="17"/>
        <v>228</v>
      </c>
      <c r="C460" s="1">
        <f t="shared" si="18"/>
        <v>228</v>
      </c>
      <c r="D460" s="1">
        <f>VLOOKUP($B460,'1か月一覧'!$A:$AH,'2か月一覧'!D$1,FALSE)+VLOOKUP($C460,'1か月一覧'!$A:$AH,'2か月一覧'!D$1,FALSE)</f>
        <v>103072</v>
      </c>
      <c r="E460" s="1">
        <f>VLOOKUP($B460,'1か月一覧'!$A:$AH,'2か月一覧'!E$1,FALSE)+VLOOKUP($C460,'1か月一覧'!$A:$AH,'2か月一覧'!E$1,FALSE)</f>
        <v>103072</v>
      </c>
      <c r="F460" s="1">
        <f>VLOOKUP($B460,'1か月一覧'!$A:$AH,'2か月一覧'!F$1,FALSE)+VLOOKUP($C460,'1か月一覧'!$A:$AH,'2か月一覧'!F$1,FALSE)</f>
        <v>103072</v>
      </c>
      <c r="G460" s="1">
        <f>VLOOKUP($B460,'1か月一覧'!$A:$AH,'2か月一覧'!G$1,FALSE)+VLOOKUP($C460,'1か月一覧'!$A:$AH,'2か月一覧'!G$1,FALSE)</f>
        <v>106970</v>
      </c>
      <c r="H460" s="1">
        <f>VLOOKUP($B460,'1か月一覧'!$A:$AH,'2か月一覧'!H$1,FALSE)+VLOOKUP($C460,'1か月一覧'!$A:$AH,'2か月一覧'!H$1,FALSE)</f>
        <v>107146</v>
      </c>
      <c r="I460" s="1">
        <f>VLOOKUP($B460,'1か月一覧'!$A:$AH,'2か月一覧'!I$1,FALSE)+VLOOKUP($C460,'1か月一覧'!$A:$AH,'2か月一覧'!I$1,FALSE)</f>
        <v>108510</v>
      </c>
      <c r="J460" s="1">
        <f>VLOOKUP($B460,'1か月一覧'!$A:$AH,'2か月一覧'!J$1,FALSE)+VLOOKUP($C460,'1か月一覧'!$A:$AH,'2か月一覧'!J$1,FALSE)</f>
        <v>109544</v>
      </c>
      <c r="K460" s="1">
        <f>VLOOKUP($B460,'1か月一覧'!$A:$AH,'2か月一覧'!K$1,FALSE)+VLOOKUP($C460,'1か月一覧'!$A:$AH,'2か月一覧'!K$1,FALSE)</f>
        <v>139200</v>
      </c>
      <c r="L460" s="1">
        <f>VLOOKUP($B460,'1か月一覧'!$A:$AH,'2か月一覧'!L$1,FALSE)+VLOOKUP($C460,'1か月一覧'!$A:$AH,'2か月一覧'!L$1,FALSE)</f>
        <v>141400</v>
      </c>
      <c r="M460" s="1">
        <f>VLOOKUP($B460,'1か月一覧'!$A:$AH,'2か月一覧'!M$1,FALSE)+VLOOKUP($C460,'1か月一覧'!$A:$AH,'2か月一覧'!M$1,FALSE)</f>
        <v>305300</v>
      </c>
      <c r="N460" s="1">
        <f>VLOOKUP($B460,'1か月一覧'!$A:$AH,'2か月一覧'!N$1,FALSE)+VLOOKUP($C460,'1か月一覧'!$A:$AH,'2か月一覧'!N$1,FALSE)</f>
        <v>108732</v>
      </c>
      <c r="O460" s="1">
        <f>VLOOKUP($B460,'1か月一覧'!$A:$AH,'2か月一覧'!O$1,FALSE)+VLOOKUP($C460,'1か月一覧'!$A:$AH,'2か月一覧'!O$1,FALSE)</f>
        <v>93702</v>
      </c>
      <c r="P460" s="1">
        <f>VLOOKUP($B460,'1か月一覧'!$A:$AH,'2か月一覧'!P$1,FALSE)+VLOOKUP($C460,'1か月一覧'!$A:$AH,'2か月一覧'!P$1,FALSE)</f>
        <v>93702</v>
      </c>
      <c r="Q460" s="1">
        <f>VLOOKUP($B460,'1か月一覧'!$A:$AH,'2か月一覧'!Q$1,FALSE)+VLOOKUP($C460,'1か月一覧'!$A:$AH,'2か月一覧'!Q$1,FALSE)</f>
        <v>93702</v>
      </c>
      <c r="R460" s="1">
        <f>VLOOKUP($B460,'1か月一覧'!$A:$AH,'2か月一覧'!R$1,FALSE)+VLOOKUP($C460,'1か月一覧'!$A:$AH,'2か月一覧'!R$1,FALSE)</f>
        <v>97246</v>
      </c>
      <c r="S460" s="1">
        <f>VLOOKUP($B460,'1か月一覧'!$A:$AH,'2か月一覧'!S$1,FALSE)+VLOOKUP($C460,'1か月一覧'!$A:$AH,'2か月一覧'!S$1,FALSE)</f>
        <v>97406</v>
      </c>
      <c r="T460" s="1">
        <f>VLOOKUP($B460,'1か月一覧'!$A:$AH,'2か月一覧'!T$1,FALSE)+VLOOKUP($C460,'1か月一覧'!$A:$AH,'2か月一覧'!T$1,FALSE)</f>
        <v>98646</v>
      </c>
      <c r="U460" s="1">
        <f>VLOOKUP($B460,'1か月一覧'!$A:$AH,'2か月一覧'!U$1,FALSE)+VLOOKUP($C460,'1か月一覧'!$A:$AH,'2か月一覧'!U$1,FALSE)</f>
        <v>99586</v>
      </c>
      <c r="V460" s="1">
        <f>VLOOKUP($B460,'1か月一覧'!$A:$AH,'2か月一覧'!V$1,FALSE)+VLOOKUP($C460,'1か月一覧'!$A:$AH,'2か月一覧'!V$1,FALSE)</f>
        <v>126546</v>
      </c>
      <c r="W460" s="1">
        <f>VLOOKUP($B460,'1か月一覧'!$A:$AH,'2か月一覧'!W$1,FALSE)+VLOOKUP($C460,'1か月一覧'!$A:$AH,'2か月一覧'!W$1,FALSE)</f>
        <v>128546</v>
      </c>
      <c r="X460" s="1">
        <f>VLOOKUP($B460,'1か月一覧'!$A:$AH,'2か月一覧'!X$1,FALSE)+VLOOKUP($C460,'1か月一覧'!$A:$AH,'2か月一覧'!X$1,FALSE)</f>
        <v>277546</v>
      </c>
      <c r="Y460" s="1">
        <f>VLOOKUP($B460,'1か月一覧'!$A:$AH,'2か月一覧'!Y$1,FALSE)+VLOOKUP($C460,'1か月一覧'!$A:$AH,'2か月一覧'!Y$1,FALSE)</f>
        <v>98848</v>
      </c>
      <c r="Z460" s="1">
        <f>VLOOKUP($B460,'1か月一覧'!$A:$AH,'2か月一覧'!Z$1,FALSE)+VLOOKUP($C460,'1か月一覧'!$A:$AH,'2か月一覧'!Z$1,FALSE)</f>
        <v>9370</v>
      </c>
      <c r="AA460" s="1">
        <f>VLOOKUP($B460,'1か月一覧'!$A:$AH,'2か月一覧'!AA$1,FALSE)+VLOOKUP($C460,'1か月一覧'!$A:$AH,'2か月一覧'!AA$1,FALSE)</f>
        <v>9370</v>
      </c>
      <c r="AB460" s="1">
        <f>VLOOKUP($B460,'1か月一覧'!$A:$AH,'2か月一覧'!AB$1,FALSE)+VLOOKUP($C460,'1か月一覧'!$A:$AH,'2か月一覧'!AB$1,FALSE)</f>
        <v>9370</v>
      </c>
      <c r="AC460" s="1">
        <f>VLOOKUP($B460,'1か月一覧'!$A:$AH,'2か月一覧'!AC$1,FALSE)+VLOOKUP($C460,'1か月一覧'!$A:$AH,'2か月一覧'!AC$1,FALSE)</f>
        <v>9724</v>
      </c>
      <c r="AD460" s="1">
        <f>VLOOKUP($B460,'1か月一覧'!$A:$AH,'2か月一覧'!AD$1,FALSE)+VLOOKUP($C460,'1か月一覧'!$A:$AH,'2か月一覧'!AD$1,FALSE)</f>
        <v>9740</v>
      </c>
      <c r="AE460" s="1">
        <f>VLOOKUP($B460,'1か月一覧'!$A:$AH,'2か月一覧'!AE$1,FALSE)+VLOOKUP($C460,'1か月一覧'!$A:$AH,'2か月一覧'!AE$1,FALSE)</f>
        <v>9864</v>
      </c>
      <c r="AF460" s="1">
        <f>VLOOKUP($B460,'1か月一覧'!$A:$AH,'2か月一覧'!AF$1,FALSE)+VLOOKUP($C460,'1か月一覧'!$A:$AH,'2か月一覧'!AF$1,FALSE)</f>
        <v>9958</v>
      </c>
      <c r="AG460" s="1">
        <f>VLOOKUP($B460,'1か月一覧'!$A:$AH,'2か月一覧'!AG$1,FALSE)+VLOOKUP($C460,'1か月一覧'!$A:$AH,'2か月一覧'!AG$1,FALSE)</f>
        <v>12654</v>
      </c>
      <c r="AH460" s="1">
        <f>VLOOKUP($B460,'1か月一覧'!$A:$AH,'2か月一覧'!AH$1,FALSE)+VLOOKUP($C460,'1か月一覧'!$A:$AH,'2か月一覧'!AH$1,FALSE)</f>
        <v>12854</v>
      </c>
      <c r="AI460" s="1">
        <f>VLOOKUP($B460,'1か月一覧'!$A:$AH,'2か月一覧'!AI$1,FALSE)+VLOOKUP($C460,'1か月一覧'!$A:$AH,'2か月一覧'!AI$1,FALSE)</f>
        <v>27754</v>
      </c>
      <c r="AJ460" s="1">
        <f>VLOOKUP($B460,'1か月一覧'!$A:$AH,'2か月一覧'!AJ$1,FALSE)+VLOOKUP($C460,'1か月一覧'!$A:$AH,'2か月一覧'!AJ$1,FALSE)</f>
        <v>9884</v>
      </c>
    </row>
    <row r="461" spans="1:36">
      <c r="A461" s="1">
        <v>457</v>
      </c>
      <c r="B461" s="1">
        <f t="shared" si="17"/>
        <v>229</v>
      </c>
      <c r="C461" s="1">
        <f t="shared" si="18"/>
        <v>228</v>
      </c>
      <c r="D461" s="1">
        <f>VLOOKUP($B461,'1か月一覧'!$A:$AH,'2か月一覧'!D$1,FALSE)+VLOOKUP($C461,'1か月一覧'!$A:$AH,'2か月一覧'!D$1,FALSE)</f>
        <v>103309</v>
      </c>
      <c r="E461" s="1">
        <f>VLOOKUP($B461,'1か月一覧'!$A:$AH,'2か月一覧'!E$1,FALSE)+VLOOKUP($C461,'1か月一覧'!$A:$AH,'2か月一覧'!E$1,FALSE)</f>
        <v>103309</v>
      </c>
      <c r="F461" s="1">
        <f>VLOOKUP($B461,'1か月一覧'!$A:$AH,'2か月一覧'!F$1,FALSE)+VLOOKUP($C461,'1か月一覧'!$A:$AH,'2か月一覧'!F$1,FALSE)</f>
        <v>103309</v>
      </c>
      <c r="G461" s="1">
        <f>VLOOKUP($B461,'1か月一覧'!$A:$AH,'2か月一覧'!G$1,FALSE)+VLOOKUP($C461,'1か月一覧'!$A:$AH,'2か月一覧'!G$1,FALSE)</f>
        <v>107207</v>
      </c>
      <c r="H461" s="1">
        <f>VLOOKUP($B461,'1か月一覧'!$A:$AH,'2か月一覧'!H$1,FALSE)+VLOOKUP($C461,'1か月一覧'!$A:$AH,'2か月一覧'!H$1,FALSE)</f>
        <v>107383</v>
      </c>
      <c r="I461" s="1">
        <f>VLOOKUP($B461,'1か月一覧'!$A:$AH,'2か月一覧'!I$1,FALSE)+VLOOKUP($C461,'1か月一覧'!$A:$AH,'2か月一覧'!I$1,FALSE)</f>
        <v>108747</v>
      </c>
      <c r="J461" s="1">
        <f>VLOOKUP($B461,'1か月一覧'!$A:$AH,'2か月一覧'!J$1,FALSE)+VLOOKUP($C461,'1か月一覧'!$A:$AH,'2か月一覧'!J$1,FALSE)</f>
        <v>109781</v>
      </c>
      <c r="K461" s="1">
        <f>VLOOKUP($B461,'1か月一覧'!$A:$AH,'2か月一覧'!K$1,FALSE)+VLOOKUP($C461,'1か月一覧'!$A:$AH,'2か月一覧'!K$1,FALSE)</f>
        <v>139437</v>
      </c>
      <c r="L461" s="1">
        <f>VLOOKUP($B461,'1か月一覧'!$A:$AH,'2か月一覧'!L$1,FALSE)+VLOOKUP($C461,'1か月一覧'!$A:$AH,'2か月一覧'!L$1,FALSE)</f>
        <v>141637</v>
      </c>
      <c r="M461" s="1">
        <f>VLOOKUP($B461,'1か月一覧'!$A:$AH,'2か月一覧'!M$1,FALSE)+VLOOKUP($C461,'1か月一覧'!$A:$AH,'2か月一覧'!M$1,FALSE)</f>
        <v>305537</v>
      </c>
      <c r="N461" s="1">
        <f>VLOOKUP($B461,'1か月一覧'!$A:$AH,'2か月一覧'!N$1,FALSE)+VLOOKUP($C461,'1か月一覧'!$A:$AH,'2か月一覧'!N$1,FALSE)</f>
        <v>109009</v>
      </c>
      <c r="O461" s="1">
        <f>VLOOKUP($B461,'1か月一覧'!$A:$AH,'2か月一覧'!O$1,FALSE)+VLOOKUP($C461,'1か月一覧'!$A:$AH,'2か月一覧'!O$1,FALSE)</f>
        <v>93918</v>
      </c>
      <c r="P461" s="1">
        <f>VLOOKUP($B461,'1か月一覧'!$A:$AH,'2か月一覧'!P$1,FALSE)+VLOOKUP($C461,'1か月一覧'!$A:$AH,'2か月一覧'!P$1,FALSE)</f>
        <v>93918</v>
      </c>
      <c r="Q461" s="1">
        <f>VLOOKUP($B461,'1か月一覧'!$A:$AH,'2か月一覧'!Q$1,FALSE)+VLOOKUP($C461,'1か月一覧'!$A:$AH,'2か月一覧'!Q$1,FALSE)</f>
        <v>93918</v>
      </c>
      <c r="R461" s="1">
        <f>VLOOKUP($B461,'1か月一覧'!$A:$AH,'2か月一覧'!R$1,FALSE)+VLOOKUP($C461,'1か月一覧'!$A:$AH,'2か月一覧'!R$1,FALSE)</f>
        <v>97462</v>
      </c>
      <c r="S461" s="1">
        <f>VLOOKUP($B461,'1か月一覧'!$A:$AH,'2か月一覧'!S$1,FALSE)+VLOOKUP($C461,'1か月一覧'!$A:$AH,'2か月一覧'!S$1,FALSE)</f>
        <v>97622</v>
      </c>
      <c r="T461" s="1">
        <f>VLOOKUP($B461,'1か月一覧'!$A:$AH,'2か月一覧'!T$1,FALSE)+VLOOKUP($C461,'1か月一覧'!$A:$AH,'2か月一覧'!T$1,FALSE)</f>
        <v>98862</v>
      </c>
      <c r="U461" s="1">
        <f>VLOOKUP($B461,'1か月一覧'!$A:$AH,'2か月一覧'!U$1,FALSE)+VLOOKUP($C461,'1か月一覧'!$A:$AH,'2か月一覧'!U$1,FALSE)</f>
        <v>99802</v>
      </c>
      <c r="V461" s="1">
        <f>VLOOKUP($B461,'1か月一覧'!$A:$AH,'2か月一覧'!V$1,FALSE)+VLOOKUP($C461,'1か月一覧'!$A:$AH,'2か月一覧'!V$1,FALSE)</f>
        <v>126762</v>
      </c>
      <c r="W461" s="1">
        <f>VLOOKUP($B461,'1か月一覧'!$A:$AH,'2か月一覧'!W$1,FALSE)+VLOOKUP($C461,'1か月一覧'!$A:$AH,'2か月一覧'!W$1,FALSE)</f>
        <v>128762</v>
      </c>
      <c r="X461" s="1">
        <f>VLOOKUP($B461,'1か月一覧'!$A:$AH,'2か月一覧'!X$1,FALSE)+VLOOKUP($C461,'1か月一覧'!$A:$AH,'2か月一覧'!X$1,FALSE)</f>
        <v>277762</v>
      </c>
      <c r="Y461" s="1">
        <f>VLOOKUP($B461,'1か月一覧'!$A:$AH,'2か月一覧'!Y$1,FALSE)+VLOOKUP($C461,'1か月一覧'!$A:$AH,'2か月一覧'!Y$1,FALSE)</f>
        <v>99100</v>
      </c>
      <c r="Z461" s="1">
        <f>VLOOKUP($B461,'1か月一覧'!$A:$AH,'2か月一覧'!Z$1,FALSE)+VLOOKUP($C461,'1か月一覧'!$A:$AH,'2か月一覧'!Z$1,FALSE)</f>
        <v>9391</v>
      </c>
      <c r="AA461" s="1">
        <f>VLOOKUP($B461,'1か月一覧'!$A:$AH,'2か月一覧'!AA$1,FALSE)+VLOOKUP($C461,'1か月一覧'!$A:$AH,'2か月一覧'!AA$1,FALSE)</f>
        <v>9391</v>
      </c>
      <c r="AB461" s="1">
        <f>VLOOKUP($B461,'1か月一覧'!$A:$AH,'2か月一覧'!AB$1,FALSE)+VLOOKUP($C461,'1か月一覧'!$A:$AH,'2か月一覧'!AB$1,FALSE)</f>
        <v>9391</v>
      </c>
      <c r="AC461" s="1">
        <f>VLOOKUP($B461,'1か月一覧'!$A:$AH,'2か月一覧'!AC$1,FALSE)+VLOOKUP($C461,'1か月一覧'!$A:$AH,'2か月一覧'!AC$1,FALSE)</f>
        <v>9745</v>
      </c>
      <c r="AD461" s="1">
        <f>VLOOKUP($B461,'1か月一覧'!$A:$AH,'2か月一覧'!AD$1,FALSE)+VLOOKUP($C461,'1か月一覧'!$A:$AH,'2か月一覧'!AD$1,FALSE)</f>
        <v>9761</v>
      </c>
      <c r="AE461" s="1">
        <f>VLOOKUP($B461,'1か月一覧'!$A:$AH,'2か月一覧'!AE$1,FALSE)+VLOOKUP($C461,'1か月一覧'!$A:$AH,'2か月一覧'!AE$1,FALSE)</f>
        <v>9885</v>
      </c>
      <c r="AF461" s="1">
        <f>VLOOKUP($B461,'1か月一覧'!$A:$AH,'2か月一覧'!AF$1,FALSE)+VLOOKUP($C461,'1か月一覧'!$A:$AH,'2か月一覧'!AF$1,FALSE)</f>
        <v>9979</v>
      </c>
      <c r="AG461" s="1">
        <f>VLOOKUP($B461,'1か月一覧'!$A:$AH,'2か月一覧'!AG$1,FALSE)+VLOOKUP($C461,'1か月一覧'!$A:$AH,'2か月一覧'!AG$1,FALSE)</f>
        <v>12675</v>
      </c>
      <c r="AH461" s="1">
        <f>VLOOKUP($B461,'1か月一覧'!$A:$AH,'2か月一覧'!AH$1,FALSE)+VLOOKUP($C461,'1か月一覧'!$A:$AH,'2か月一覧'!AH$1,FALSE)</f>
        <v>12875</v>
      </c>
      <c r="AI461" s="1">
        <f>VLOOKUP($B461,'1か月一覧'!$A:$AH,'2か月一覧'!AI$1,FALSE)+VLOOKUP($C461,'1か月一覧'!$A:$AH,'2か月一覧'!AI$1,FALSE)</f>
        <v>27775</v>
      </c>
      <c r="AJ461" s="1">
        <f>VLOOKUP($B461,'1か月一覧'!$A:$AH,'2か月一覧'!AJ$1,FALSE)+VLOOKUP($C461,'1か月一覧'!$A:$AH,'2か月一覧'!AJ$1,FALSE)</f>
        <v>9909</v>
      </c>
    </row>
    <row r="462" spans="1:36">
      <c r="A462" s="1">
        <v>458</v>
      </c>
      <c r="B462" s="1">
        <f t="shared" si="17"/>
        <v>229</v>
      </c>
      <c r="C462" s="1">
        <f t="shared" si="18"/>
        <v>229</v>
      </c>
      <c r="D462" s="1">
        <f>VLOOKUP($B462,'1か月一覧'!$A:$AH,'2か月一覧'!D$1,FALSE)+VLOOKUP($C462,'1か月一覧'!$A:$AH,'2か月一覧'!D$1,FALSE)</f>
        <v>103546</v>
      </c>
      <c r="E462" s="1">
        <f>VLOOKUP($B462,'1か月一覧'!$A:$AH,'2か月一覧'!E$1,FALSE)+VLOOKUP($C462,'1か月一覧'!$A:$AH,'2か月一覧'!E$1,FALSE)</f>
        <v>103546</v>
      </c>
      <c r="F462" s="1">
        <f>VLOOKUP($B462,'1か月一覧'!$A:$AH,'2か月一覧'!F$1,FALSE)+VLOOKUP($C462,'1か月一覧'!$A:$AH,'2か月一覧'!F$1,FALSE)</f>
        <v>103546</v>
      </c>
      <c r="G462" s="1">
        <f>VLOOKUP($B462,'1か月一覧'!$A:$AH,'2か月一覧'!G$1,FALSE)+VLOOKUP($C462,'1か月一覧'!$A:$AH,'2か月一覧'!G$1,FALSE)</f>
        <v>107444</v>
      </c>
      <c r="H462" s="1">
        <f>VLOOKUP($B462,'1か月一覧'!$A:$AH,'2か月一覧'!H$1,FALSE)+VLOOKUP($C462,'1か月一覧'!$A:$AH,'2か月一覧'!H$1,FALSE)</f>
        <v>107620</v>
      </c>
      <c r="I462" s="1">
        <f>VLOOKUP($B462,'1か月一覧'!$A:$AH,'2か月一覧'!I$1,FALSE)+VLOOKUP($C462,'1か月一覧'!$A:$AH,'2か月一覧'!I$1,FALSE)</f>
        <v>108984</v>
      </c>
      <c r="J462" s="1">
        <f>VLOOKUP($B462,'1か月一覧'!$A:$AH,'2か月一覧'!J$1,FALSE)+VLOOKUP($C462,'1か月一覧'!$A:$AH,'2か月一覧'!J$1,FALSE)</f>
        <v>110018</v>
      </c>
      <c r="K462" s="1">
        <f>VLOOKUP($B462,'1か月一覧'!$A:$AH,'2か月一覧'!K$1,FALSE)+VLOOKUP($C462,'1か月一覧'!$A:$AH,'2か月一覧'!K$1,FALSE)</f>
        <v>139674</v>
      </c>
      <c r="L462" s="1">
        <f>VLOOKUP($B462,'1か月一覧'!$A:$AH,'2か月一覧'!L$1,FALSE)+VLOOKUP($C462,'1か月一覧'!$A:$AH,'2か月一覧'!L$1,FALSE)</f>
        <v>141874</v>
      </c>
      <c r="M462" s="1">
        <f>VLOOKUP($B462,'1か月一覧'!$A:$AH,'2か月一覧'!M$1,FALSE)+VLOOKUP($C462,'1か月一覧'!$A:$AH,'2か月一覧'!M$1,FALSE)</f>
        <v>305774</v>
      </c>
      <c r="N462" s="1">
        <f>VLOOKUP($B462,'1か月一覧'!$A:$AH,'2か月一覧'!N$1,FALSE)+VLOOKUP($C462,'1か月一覧'!$A:$AH,'2か月一覧'!N$1,FALSE)</f>
        <v>109286</v>
      </c>
      <c r="O462" s="1">
        <f>VLOOKUP($B462,'1か月一覧'!$A:$AH,'2か月一覧'!O$1,FALSE)+VLOOKUP($C462,'1か月一覧'!$A:$AH,'2か月一覧'!O$1,FALSE)</f>
        <v>94134</v>
      </c>
      <c r="P462" s="1">
        <f>VLOOKUP($B462,'1か月一覧'!$A:$AH,'2か月一覧'!P$1,FALSE)+VLOOKUP($C462,'1か月一覧'!$A:$AH,'2か月一覧'!P$1,FALSE)</f>
        <v>94134</v>
      </c>
      <c r="Q462" s="1">
        <f>VLOOKUP($B462,'1か月一覧'!$A:$AH,'2か月一覧'!Q$1,FALSE)+VLOOKUP($C462,'1か月一覧'!$A:$AH,'2か月一覧'!Q$1,FALSE)</f>
        <v>94134</v>
      </c>
      <c r="R462" s="1">
        <f>VLOOKUP($B462,'1か月一覧'!$A:$AH,'2か月一覧'!R$1,FALSE)+VLOOKUP($C462,'1か月一覧'!$A:$AH,'2か月一覧'!R$1,FALSE)</f>
        <v>97678</v>
      </c>
      <c r="S462" s="1">
        <f>VLOOKUP($B462,'1か月一覧'!$A:$AH,'2か月一覧'!S$1,FALSE)+VLOOKUP($C462,'1か月一覧'!$A:$AH,'2か月一覧'!S$1,FALSE)</f>
        <v>97838</v>
      </c>
      <c r="T462" s="1">
        <f>VLOOKUP($B462,'1か月一覧'!$A:$AH,'2か月一覧'!T$1,FALSE)+VLOOKUP($C462,'1か月一覧'!$A:$AH,'2か月一覧'!T$1,FALSE)</f>
        <v>99078</v>
      </c>
      <c r="U462" s="1">
        <f>VLOOKUP($B462,'1か月一覧'!$A:$AH,'2か月一覧'!U$1,FALSE)+VLOOKUP($C462,'1か月一覧'!$A:$AH,'2か月一覧'!U$1,FALSE)</f>
        <v>100018</v>
      </c>
      <c r="V462" s="1">
        <f>VLOOKUP($B462,'1か月一覧'!$A:$AH,'2か月一覧'!V$1,FALSE)+VLOOKUP($C462,'1か月一覧'!$A:$AH,'2か月一覧'!V$1,FALSE)</f>
        <v>126978</v>
      </c>
      <c r="W462" s="1">
        <f>VLOOKUP($B462,'1か月一覧'!$A:$AH,'2か月一覧'!W$1,FALSE)+VLOOKUP($C462,'1か月一覧'!$A:$AH,'2か月一覧'!W$1,FALSE)</f>
        <v>128978</v>
      </c>
      <c r="X462" s="1">
        <f>VLOOKUP($B462,'1か月一覧'!$A:$AH,'2か月一覧'!X$1,FALSE)+VLOOKUP($C462,'1か月一覧'!$A:$AH,'2か月一覧'!X$1,FALSE)</f>
        <v>277978</v>
      </c>
      <c r="Y462" s="1">
        <f>VLOOKUP($B462,'1か月一覧'!$A:$AH,'2か月一覧'!Y$1,FALSE)+VLOOKUP($C462,'1か月一覧'!$A:$AH,'2か月一覧'!Y$1,FALSE)</f>
        <v>99352</v>
      </c>
      <c r="Z462" s="1">
        <f>VLOOKUP($B462,'1か月一覧'!$A:$AH,'2か月一覧'!Z$1,FALSE)+VLOOKUP($C462,'1か月一覧'!$A:$AH,'2か月一覧'!Z$1,FALSE)</f>
        <v>9412</v>
      </c>
      <c r="AA462" s="1">
        <f>VLOOKUP($B462,'1か月一覧'!$A:$AH,'2か月一覧'!AA$1,FALSE)+VLOOKUP($C462,'1か月一覧'!$A:$AH,'2か月一覧'!AA$1,FALSE)</f>
        <v>9412</v>
      </c>
      <c r="AB462" s="1">
        <f>VLOOKUP($B462,'1か月一覧'!$A:$AH,'2か月一覧'!AB$1,FALSE)+VLOOKUP($C462,'1か月一覧'!$A:$AH,'2か月一覧'!AB$1,FALSE)</f>
        <v>9412</v>
      </c>
      <c r="AC462" s="1">
        <f>VLOOKUP($B462,'1か月一覧'!$A:$AH,'2か月一覧'!AC$1,FALSE)+VLOOKUP($C462,'1か月一覧'!$A:$AH,'2か月一覧'!AC$1,FALSE)</f>
        <v>9766</v>
      </c>
      <c r="AD462" s="1">
        <f>VLOOKUP($B462,'1か月一覧'!$A:$AH,'2か月一覧'!AD$1,FALSE)+VLOOKUP($C462,'1か月一覧'!$A:$AH,'2か月一覧'!AD$1,FALSE)</f>
        <v>9782</v>
      </c>
      <c r="AE462" s="1">
        <f>VLOOKUP($B462,'1か月一覧'!$A:$AH,'2か月一覧'!AE$1,FALSE)+VLOOKUP($C462,'1か月一覧'!$A:$AH,'2か月一覧'!AE$1,FALSE)</f>
        <v>9906</v>
      </c>
      <c r="AF462" s="1">
        <f>VLOOKUP($B462,'1か月一覧'!$A:$AH,'2か月一覧'!AF$1,FALSE)+VLOOKUP($C462,'1か月一覧'!$A:$AH,'2か月一覧'!AF$1,FALSE)</f>
        <v>10000</v>
      </c>
      <c r="AG462" s="1">
        <f>VLOOKUP($B462,'1か月一覧'!$A:$AH,'2か月一覧'!AG$1,FALSE)+VLOOKUP($C462,'1か月一覧'!$A:$AH,'2か月一覧'!AG$1,FALSE)</f>
        <v>12696</v>
      </c>
      <c r="AH462" s="1">
        <f>VLOOKUP($B462,'1か月一覧'!$A:$AH,'2か月一覧'!AH$1,FALSE)+VLOOKUP($C462,'1か月一覧'!$A:$AH,'2か月一覧'!AH$1,FALSE)</f>
        <v>12896</v>
      </c>
      <c r="AI462" s="1">
        <f>VLOOKUP($B462,'1か月一覧'!$A:$AH,'2か月一覧'!AI$1,FALSE)+VLOOKUP($C462,'1か月一覧'!$A:$AH,'2か月一覧'!AI$1,FALSE)</f>
        <v>27796</v>
      </c>
      <c r="AJ462" s="1">
        <f>VLOOKUP($B462,'1か月一覧'!$A:$AH,'2か月一覧'!AJ$1,FALSE)+VLOOKUP($C462,'1か月一覧'!$A:$AH,'2か月一覧'!AJ$1,FALSE)</f>
        <v>9934</v>
      </c>
    </row>
    <row r="463" spans="1:36">
      <c r="A463" s="1">
        <v>459</v>
      </c>
      <c r="B463" s="1">
        <f t="shared" si="17"/>
        <v>230</v>
      </c>
      <c r="C463" s="1">
        <f t="shared" si="18"/>
        <v>229</v>
      </c>
      <c r="D463" s="1">
        <f>VLOOKUP($B463,'1か月一覧'!$A:$AH,'2か月一覧'!D$1,FALSE)+VLOOKUP($C463,'1か月一覧'!$A:$AH,'2か月一覧'!D$1,FALSE)</f>
        <v>103784</v>
      </c>
      <c r="E463" s="1">
        <f>VLOOKUP($B463,'1か月一覧'!$A:$AH,'2か月一覧'!E$1,FALSE)+VLOOKUP($C463,'1か月一覧'!$A:$AH,'2か月一覧'!E$1,FALSE)</f>
        <v>103784</v>
      </c>
      <c r="F463" s="1">
        <f>VLOOKUP($B463,'1か月一覧'!$A:$AH,'2か月一覧'!F$1,FALSE)+VLOOKUP($C463,'1か月一覧'!$A:$AH,'2か月一覧'!F$1,FALSE)</f>
        <v>103784</v>
      </c>
      <c r="G463" s="1">
        <f>VLOOKUP($B463,'1か月一覧'!$A:$AH,'2か月一覧'!G$1,FALSE)+VLOOKUP($C463,'1か月一覧'!$A:$AH,'2か月一覧'!G$1,FALSE)</f>
        <v>107682</v>
      </c>
      <c r="H463" s="1">
        <f>VLOOKUP($B463,'1か月一覧'!$A:$AH,'2か月一覧'!H$1,FALSE)+VLOOKUP($C463,'1か月一覧'!$A:$AH,'2か月一覧'!H$1,FALSE)</f>
        <v>107858</v>
      </c>
      <c r="I463" s="1">
        <f>VLOOKUP($B463,'1か月一覧'!$A:$AH,'2か月一覧'!I$1,FALSE)+VLOOKUP($C463,'1か月一覧'!$A:$AH,'2か月一覧'!I$1,FALSE)</f>
        <v>109222</v>
      </c>
      <c r="J463" s="1">
        <f>VLOOKUP($B463,'1か月一覧'!$A:$AH,'2か月一覧'!J$1,FALSE)+VLOOKUP($C463,'1か月一覧'!$A:$AH,'2か月一覧'!J$1,FALSE)</f>
        <v>110256</v>
      </c>
      <c r="K463" s="1">
        <f>VLOOKUP($B463,'1か月一覧'!$A:$AH,'2か月一覧'!K$1,FALSE)+VLOOKUP($C463,'1か月一覧'!$A:$AH,'2か月一覧'!K$1,FALSE)</f>
        <v>139912</v>
      </c>
      <c r="L463" s="1">
        <f>VLOOKUP($B463,'1か月一覧'!$A:$AH,'2か月一覧'!L$1,FALSE)+VLOOKUP($C463,'1か月一覧'!$A:$AH,'2か月一覧'!L$1,FALSE)</f>
        <v>142112</v>
      </c>
      <c r="M463" s="1">
        <f>VLOOKUP($B463,'1か月一覧'!$A:$AH,'2か月一覧'!M$1,FALSE)+VLOOKUP($C463,'1か月一覧'!$A:$AH,'2か月一覧'!M$1,FALSE)</f>
        <v>306012</v>
      </c>
      <c r="N463" s="1">
        <f>VLOOKUP($B463,'1か月一覧'!$A:$AH,'2か月一覧'!N$1,FALSE)+VLOOKUP($C463,'1か月一覧'!$A:$AH,'2か月一覧'!N$1,FALSE)</f>
        <v>109563</v>
      </c>
      <c r="O463" s="1">
        <f>VLOOKUP($B463,'1か月一覧'!$A:$AH,'2か月一覧'!O$1,FALSE)+VLOOKUP($C463,'1か月一覧'!$A:$AH,'2か月一覧'!O$1,FALSE)</f>
        <v>94350</v>
      </c>
      <c r="P463" s="1">
        <f>VLOOKUP($B463,'1か月一覧'!$A:$AH,'2か月一覧'!P$1,FALSE)+VLOOKUP($C463,'1か月一覧'!$A:$AH,'2か月一覧'!P$1,FALSE)</f>
        <v>94350</v>
      </c>
      <c r="Q463" s="1">
        <f>VLOOKUP($B463,'1か月一覧'!$A:$AH,'2か月一覧'!Q$1,FALSE)+VLOOKUP($C463,'1か月一覧'!$A:$AH,'2か月一覧'!Q$1,FALSE)</f>
        <v>94350</v>
      </c>
      <c r="R463" s="1">
        <f>VLOOKUP($B463,'1か月一覧'!$A:$AH,'2か月一覧'!R$1,FALSE)+VLOOKUP($C463,'1か月一覧'!$A:$AH,'2か月一覧'!R$1,FALSE)</f>
        <v>97894</v>
      </c>
      <c r="S463" s="1">
        <f>VLOOKUP($B463,'1か月一覧'!$A:$AH,'2か月一覧'!S$1,FALSE)+VLOOKUP($C463,'1か月一覧'!$A:$AH,'2か月一覧'!S$1,FALSE)</f>
        <v>98054</v>
      </c>
      <c r="T463" s="1">
        <f>VLOOKUP($B463,'1か月一覧'!$A:$AH,'2か月一覧'!T$1,FALSE)+VLOOKUP($C463,'1か月一覧'!$A:$AH,'2か月一覧'!T$1,FALSE)</f>
        <v>99294</v>
      </c>
      <c r="U463" s="1">
        <f>VLOOKUP($B463,'1か月一覧'!$A:$AH,'2か月一覧'!U$1,FALSE)+VLOOKUP($C463,'1か月一覧'!$A:$AH,'2か月一覧'!U$1,FALSE)</f>
        <v>100234</v>
      </c>
      <c r="V463" s="1">
        <f>VLOOKUP($B463,'1か月一覧'!$A:$AH,'2か月一覧'!V$1,FALSE)+VLOOKUP($C463,'1か月一覧'!$A:$AH,'2か月一覧'!V$1,FALSE)</f>
        <v>127194</v>
      </c>
      <c r="W463" s="1">
        <f>VLOOKUP($B463,'1か月一覧'!$A:$AH,'2か月一覧'!W$1,FALSE)+VLOOKUP($C463,'1か月一覧'!$A:$AH,'2か月一覧'!W$1,FALSE)</f>
        <v>129194</v>
      </c>
      <c r="X463" s="1">
        <f>VLOOKUP($B463,'1か月一覧'!$A:$AH,'2か月一覧'!X$1,FALSE)+VLOOKUP($C463,'1か月一覧'!$A:$AH,'2か月一覧'!X$1,FALSE)</f>
        <v>278194</v>
      </c>
      <c r="Y463" s="1">
        <f>VLOOKUP($B463,'1か月一覧'!$A:$AH,'2か月一覧'!Y$1,FALSE)+VLOOKUP($C463,'1か月一覧'!$A:$AH,'2か月一覧'!Y$1,FALSE)</f>
        <v>99604</v>
      </c>
      <c r="Z463" s="1">
        <f>VLOOKUP($B463,'1か月一覧'!$A:$AH,'2か月一覧'!Z$1,FALSE)+VLOOKUP($C463,'1か月一覧'!$A:$AH,'2か月一覧'!Z$1,FALSE)</f>
        <v>9434</v>
      </c>
      <c r="AA463" s="1">
        <f>VLOOKUP($B463,'1か月一覧'!$A:$AH,'2か月一覧'!AA$1,FALSE)+VLOOKUP($C463,'1か月一覧'!$A:$AH,'2か月一覧'!AA$1,FALSE)</f>
        <v>9434</v>
      </c>
      <c r="AB463" s="1">
        <f>VLOOKUP($B463,'1か月一覧'!$A:$AH,'2か月一覧'!AB$1,FALSE)+VLOOKUP($C463,'1か月一覧'!$A:$AH,'2か月一覧'!AB$1,FALSE)</f>
        <v>9434</v>
      </c>
      <c r="AC463" s="1">
        <f>VLOOKUP($B463,'1か月一覧'!$A:$AH,'2か月一覧'!AC$1,FALSE)+VLOOKUP($C463,'1か月一覧'!$A:$AH,'2か月一覧'!AC$1,FALSE)</f>
        <v>9788</v>
      </c>
      <c r="AD463" s="1">
        <f>VLOOKUP($B463,'1か月一覧'!$A:$AH,'2か月一覧'!AD$1,FALSE)+VLOOKUP($C463,'1か月一覧'!$A:$AH,'2か月一覧'!AD$1,FALSE)</f>
        <v>9804</v>
      </c>
      <c r="AE463" s="1">
        <f>VLOOKUP($B463,'1か月一覧'!$A:$AH,'2か月一覧'!AE$1,FALSE)+VLOOKUP($C463,'1か月一覧'!$A:$AH,'2か月一覧'!AE$1,FALSE)</f>
        <v>9928</v>
      </c>
      <c r="AF463" s="1">
        <f>VLOOKUP($B463,'1か月一覧'!$A:$AH,'2か月一覧'!AF$1,FALSE)+VLOOKUP($C463,'1か月一覧'!$A:$AH,'2か月一覧'!AF$1,FALSE)</f>
        <v>10022</v>
      </c>
      <c r="AG463" s="1">
        <f>VLOOKUP($B463,'1か月一覧'!$A:$AH,'2か月一覧'!AG$1,FALSE)+VLOOKUP($C463,'1か月一覧'!$A:$AH,'2か月一覧'!AG$1,FALSE)</f>
        <v>12718</v>
      </c>
      <c r="AH463" s="1">
        <f>VLOOKUP($B463,'1か月一覧'!$A:$AH,'2か月一覧'!AH$1,FALSE)+VLOOKUP($C463,'1か月一覧'!$A:$AH,'2か月一覧'!AH$1,FALSE)</f>
        <v>12918</v>
      </c>
      <c r="AI463" s="1">
        <f>VLOOKUP($B463,'1か月一覧'!$A:$AH,'2か月一覧'!AI$1,FALSE)+VLOOKUP($C463,'1か月一覧'!$A:$AH,'2か月一覧'!AI$1,FALSE)</f>
        <v>27818</v>
      </c>
      <c r="AJ463" s="1">
        <f>VLOOKUP($B463,'1か月一覧'!$A:$AH,'2か月一覧'!AJ$1,FALSE)+VLOOKUP($C463,'1か月一覧'!$A:$AH,'2か月一覧'!AJ$1,FALSE)</f>
        <v>9959</v>
      </c>
    </row>
    <row r="464" spans="1:36">
      <c r="A464" s="1">
        <v>460</v>
      </c>
      <c r="B464" s="1">
        <f t="shared" si="17"/>
        <v>230</v>
      </c>
      <c r="C464" s="1">
        <f t="shared" si="18"/>
        <v>230</v>
      </c>
      <c r="D464" s="1">
        <f>VLOOKUP($B464,'1か月一覧'!$A:$AH,'2か月一覧'!D$1,FALSE)+VLOOKUP($C464,'1か月一覧'!$A:$AH,'2か月一覧'!D$1,FALSE)</f>
        <v>104022</v>
      </c>
      <c r="E464" s="1">
        <f>VLOOKUP($B464,'1か月一覧'!$A:$AH,'2か月一覧'!E$1,FALSE)+VLOOKUP($C464,'1か月一覧'!$A:$AH,'2か月一覧'!E$1,FALSE)</f>
        <v>104022</v>
      </c>
      <c r="F464" s="1">
        <f>VLOOKUP($B464,'1か月一覧'!$A:$AH,'2か月一覧'!F$1,FALSE)+VLOOKUP($C464,'1か月一覧'!$A:$AH,'2か月一覧'!F$1,FALSE)</f>
        <v>104022</v>
      </c>
      <c r="G464" s="1">
        <f>VLOOKUP($B464,'1か月一覧'!$A:$AH,'2か月一覧'!G$1,FALSE)+VLOOKUP($C464,'1か月一覧'!$A:$AH,'2か月一覧'!G$1,FALSE)</f>
        <v>107920</v>
      </c>
      <c r="H464" s="1">
        <f>VLOOKUP($B464,'1か月一覧'!$A:$AH,'2か月一覧'!H$1,FALSE)+VLOOKUP($C464,'1か月一覧'!$A:$AH,'2か月一覧'!H$1,FALSE)</f>
        <v>108096</v>
      </c>
      <c r="I464" s="1">
        <f>VLOOKUP($B464,'1か月一覧'!$A:$AH,'2か月一覧'!I$1,FALSE)+VLOOKUP($C464,'1か月一覧'!$A:$AH,'2か月一覧'!I$1,FALSE)</f>
        <v>109460</v>
      </c>
      <c r="J464" s="1">
        <f>VLOOKUP($B464,'1か月一覧'!$A:$AH,'2か月一覧'!J$1,FALSE)+VLOOKUP($C464,'1か月一覧'!$A:$AH,'2か月一覧'!J$1,FALSE)</f>
        <v>110494</v>
      </c>
      <c r="K464" s="1">
        <f>VLOOKUP($B464,'1か月一覧'!$A:$AH,'2か月一覧'!K$1,FALSE)+VLOOKUP($C464,'1か月一覧'!$A:$AH,'2か月一覧'!K$1,FALSE)</f>
        <v>140150</v>
      </c>
      <c r="L464" s="1">
        <f>VLOOKUP($B464,'1か月一覧'!$A:$AH,'2か月一覧'!L$1,FALSE)+VLOOKUP($C464,'1か月一覧'!$A:$AH,'2か月一覧'!L$1,FALSE)</f>
        <v>142350</v>
      </c>
      <c r="M464" s="1">
        <f>VLOOKUP($B464,'1か月一覧'!$A:$AH,'2か月一覧'!M$1,FALSE)+VLOOKUP($C464,'1か月一覧'!$A:$AH,'2か月一覧'!M$1,FALSE)</f>
        <v>306250</v>
      </c>
      <c r="N464" s="1">
        <f>VLOOKUP($B464,'1か月一覧'!$A:$AH,'2か月一覧'!N$1,FALSE)+VLOOKUP($C464,'1か月一覧'!$A:$AH,'2か月一覧'!N$1,FALSE)</f>
        <v>109840</v>
      </c>
      <c r="O464" s="1">
        <f>VLOOKUP($B464,'1か月一覧'!$A:$AH,'2か月一覧'!O$1,FALSE)+VLOOKUP($C464,'1か月一覧'!$A:$AH,'2か月一覧'!O$1,FALSE)</f>
        <v>94566</v>
      </c>
      <c r="P464" s="1">
        <f>VLOOKUP($B464,'1か月一覧'!$A:$AH,'2か月一覧'!P$1,FALSE)+VLOOKUP($C464,'1か月一覧'!$A:$AH,'2か月一覧'!P$1,FALSE)</f>
        <v>94566</v>
      </c>
      <c r="Q464" s="1">
        <f>VLOOKUP($B464,'1か月一覧'!$A:$AH,'2か月一覧'!Q$1,FALSE)+VLOOKUP($C464,'1か月一覧'!$A:$AH,'2か月一覧'!Q$1,FALSE)</f>
        <v>94566</v>
      </c>
      <c r="R464" s="1">
        <f>VLOOKUP($B464,'1か月一覧'!$A:$AH,'2か月一覧'!R$1,FALSE)+VLOOKUP($C464,'1か月一覧'!$A:$AH,'2か月一覧'!R$1,FALSE)</f>
        <v>98110</v>
      </c>
      <c r="S464" s="1">
        <f>VLOOKUP($B464,'1か月一覧'!$A:$AH,'2か月一覧'!S$1,FALSE)+VLOOKUP($C464,'1か月一覧'!$A:$AH,'2か月一覧'!S$1,FALSE)</f>
        <v>98270</v>
      </c>
      <c r="T464" s="1">
        <f>VLOOKUP($B464,'1か月一覧'!$A:$AH,'2か月一覧'!T$1,FALSE)+VLOOKUP($C464,'1か月一覧'!$A:$AH,'2か月一覧'!T$1,FALSE)</f>
        <v>99510</v>
      </c>
      <c r="U464" s="1">
        <f>VLOOKUP($B464,'1か月一覧'!$A:$AH,'2か月一覧'!U$1,FALSE)+VLOOKUP($C464,'1か月一覧'!$A:$AH,'2か月一覧'!U$1,FALSE)</f>
        <v>100450</v>
      </c>
      <c r="V464" s="1">
        <f>VLOOKUP($B464,'1か月一覧'!$A:$AH,'2か月一覧'!V$1,FALSE)+VLOOKUP($C464,'1か月一覧'!$A:$AH,'2か月一覧'!V$1,FALSE)</f>
        <v>127410</v>
      </c>
      <c r="W464" s="1">
        <f>VLOOKUP($B464,'1か月一覧'!$A:$AH,'2か月一覧'!W$1,FALSE)+VLOOKUP($C464,'1か月一覧'!$A:$AH,'2か月一覧'!W$1,FALSE)</f>
        <v>129410</v>
      </c>
      <c r="X464" s="1">
        <f>VLOOKUP($B464,'1か月一覧'!$A:$AH,'2か月一覧'!X$1,FALSE)+VLOOKUP($C464,'1か月一覧'!$A:$AH,'2か月一覧'!X$1,FALSE)</f>
        <v>278410</v>
      </c>
      <c r="Y464" s="1">
        <f>VLOOKUP($B464,'1か月一覧'!$A:$AH,'2か月一覧'!Y$1,FALSE)+VLOOKUP($C464,'1か月一覧'!$A:$AH,'2か月一覧'!Y$1,FALSE)</f>
        <v>99856</v>
      </c>
      <c r="Z464" s="1">
        <f>VLOOKUP($B464,'1か月一覧'!$A:$AH,'2か月一覧'!Z$1,FALSE)+VLOOKUP($C464,'1か月一覧'!$A:$AH,'2か月一覧'!Z$1,FALSE)</f>
        <v>9456</v>
      </c>
      <c r="AA464" s="1">
        <f>VLOOKUP($B464,'1か月一覧'!$A:$AH,'2か月一覧'!AA$1,FALSE)+VLOOKUP($C464,'1か月一覧'!$A:$AH,'2か月一覧'!AA$1,FALSE)</f>
        <v>9456</v>
      </c>
      <c r="AB464" s="1">
        <f>VLOOKUP($B464,'1か月一覧'!$A:$AH,'2か月一覧'!AB$1,FALSE)+VLOOKUP($C464,'1か月一覧'!$A:$AH,'2か月一覧'!AB$1,FALSE)</f>
        <v>9456</v>
      </c>
      <c r="AC464" s="1">
        <f>VLOOKUP($B464,'1か月一覧'!$A:$AH,'2か月一覧'!AC$1,FALSE)+VLOOKUP($C464,'1か月一覧'!$A:$AH,'2か月一覧'!AC$1,FALSE)</f>
        <v>9810</v>
      </c>
      <c r="AD464" s="1">
        <f>VLOOKUP($B464,'1か月一覧'!$A:$AH,'2か月一覧'!AD$1,FALSE)+VLOOKUP($C464,'1か月一覧'!$A:$AH,'2か月一覧'!AD$1,FALSE)</f>
        <v>9826</v>
      </c>
      <c r="AE464" s="1">
        <f>VLOOKUP($B464,'1か月一覧'!$A:$AH,'2か月一覧'!AE$1,FALSE)+VLOOKUP($C464,'1か月一覧'!$A:$AH,'2か月一覧'!AE$1,FALSE)</f>
        <v>9950</v>
      </c>
      <c r="AF464" s="1">
        <f>VLOOKUP($B464,'1か月一覧'!$A:$AH,'2か月一覧'!AF$1,FALSE)+VLOOKUP($C464,'1か月一覧'!$A:$AH,'2か月一覧'!AF$1,FALSE)</f>
        <v>10044</v>
      </c>
      <c r="AG464" s="1">
        <f>VLOOKUP($B464,'1か月一覧'!$A:$AH,'2か月一覧'!AG$1,FALSE)+VLOOKUP($C464,'1か月一覧'!$A:$AH,'2か月一覧'!AG$1,FALSE)</f>
        <v>12740</v>
      </c>
      <c r="AH464" s="1">
        <f>VLOOKUP($B464,'1か月一覧'!$A:$AH,'2か月一覧'!AH$1,FALSE)+VLOOKUP($C464,'1か月一覧'!$A:$AH,'2か月一覧'!AH$1,FALSE)</f>
        <v>12940</v>
      </c>
      <c r="AI464" s="1">
        <f>VLOOKUP($B464,'1か月一覧'!$A:$AH,'2か月一覧'!AI$1,FALSE)+VLOOKUP($C464,'1か月一覧'!$A:$AH,'2か月一覧'!AI$1,FALSE)</f>
        <v>27840</v>
      </c>
      <c r="AJ464" s="1">
        <f>VLOOKUP($B464,'1か月一覧'!$A:$AH,'2か月一覧'!AJ$1,FALSE)+VLOOKUP($C464,'1か月一覧'!$A:$AH,'2か月一覧'!AJ$1,FALSE)</f>
        <v>9984</v>
      </c>
    </row>
    <row r="465" spans="1:36">
      <c r="A465" s="1">
        <v>461</v>
      </c>
      <c r="B465" s="1">
        <f t="shared" si="17"/>
        <v>231</v>
      </c>
      <c r="C465" s="1">
        <f t="shared" si="18"/>
        <v>230</v>
      </c>
      <c r="D465" s="1">
        <f>VLOOKUP($B465,'1か月一覧'!$A:$AH,'2か月一覧'!D$1,FALSE)+VLOOKUP($C465,'1か月一覧'!$A:$AH,'2か月一覧'!D$1,FALSE)</f>
        <v>104259</v>
      </c>
      <c r="E465" s="1">
        <f>VLOOKUP($B465,'1か月一覧'!$A:$AH,'2か月一覧'!E$1,FALSE)+VLOOKUP($C465,'1か月一覧'!$A:$AH,'2か月一覧'!E$1,FALSE)</f>
        <v>104259</v>
      </c>
      <c r="F465" s="1">
        <f>VLOOKUP($B465,'1か月一覧'!$A:$AH,'2か月一覧'!F$1,FALSE)+VLOOKUP($C465,'1か月一覧'!$A:$AH,'2か月一覧'!F$1,FALSE)</f>
        <v>104259</v>
      </c>
      <c r="G465" s="1">
        <f>VLOOKUP($B465,'1か月一覧'!$A:$AH,'2か月一覧'!G$1,FALSE)+VLOOKUP($C465,'1か月一覧'!$A:$AH,'2か月一覧'!G$1,FALSE)</f>
        <v>108158</v>
      </c>
      <c r="H465" s="1">
        <f>VLOOKUP($B465,'1か月一覧'!$A:$AH,'2か月一覧'!H$1,FALSE)+VLOOKUP($C465,'1か月一覧'!$A:$AH,'2か月一覧'!H$1,FALSE)</f>
        <v>108334</v>
      </c>
      <c r="I465" s="1">
        <f>VLOOKUP($B465,'1か月一覧'!$A:$AH,'2か月一覧'!I$1,FALSE)+VLOOKUP($C465,'1か月一覧'!$A:$AH,'2か月一覧'!I$1,FALSE)</f>
        <v>109698</v>
      </c>
      <c r="J465" s="1">
        <f>VLOOKUP($B465,'1か月一覧'!$A:$AH,'2か月一覧'!J$1,FALSE)+VLOOKUP($C465,'1か月一覧'!$A:$AH,'2か月一覧'!J$1,FALSE)</f>
        <v>110732</v>
      </c>
      <c r="K465" s="1">
        <f>VLOOKUP($B465,'1か月一覧'!$A:$AH,'2か月一覧'!K$1,FALSE)+VLOOKUP($C465,'1か月一覧'!$A:$AH,'2か月一覧'!K$1,FALSE)</f>
        <v>140388</v>
      </c>
      <c r="L465" s="1">
        <f>VLOOKUP($B465,'1か月一覧'!$A:$AH,'2か月一覧'!L$1,FALSE)+VLOOKUP($C465,'1か月一覧'!$A:$AH,'2か月一覧'!L$1,FALSE)</f>
        <v>142588</v>
      </c>
      <c r="M465" s="1">
        <f>VLOOKUP($B465,'1か月一覧'!$A:$AH,'2か月一覧'!M$1,FALSE)+VLOOKUP($C465,'1か月一覧'!$A:$AH,'2か月一覧'!M$1,FALSE)</f>
        <v>306488</v>
      </c>
      <c r="N465" s="1">
        <f>VLOOKUP($B465,'1か月一覧'!$A:$AH,'2か月一覧'!N$1,FALSE)+VLOOKUP($C465,'1か月一覧'!$A:$AH,'2か月一覧'!N$1,FALSE)</f>
        <v>110118</v>
      </c>
      <c r="O465" s="1">
        <f>VLOOKUP($B465,'1か月一覧'!$A:$AH,'2か月一覧'!O$1,FALSE)+VLOOKUP($C465,'1か月一覧'!$A:$AH,'2か月一覧'!O$1,FALSE)</f>
        <v>94782</v>
      </c>
      <c r="P465" s="1">
        <f>VLOOKUP($B465,'1か月一覧'!$A:$AH,'2か月一覧'!P$1,FALSE)+VLOOKUP($C465,'1か月一覧'!$A:$AH,'2か月一覧'!P$1,FALSE)</f>
        <v>94782</v>
      </c>
      <c r="Q465" s="1">
        <f>VLOOKUP($B465,'1か月一覧'!$A:$AH,'2か月一覧'!Q$1,FALSE)+VLOOKUP($C465,'1か月一覧'!$A:$AH,'2か月一覧'!Q$1,FALSE)</f>
        <v>94782</v>
      </c>
      <c r="R465" s="1">
        <f>VLOOKUP($B465,'1か月一覧'!$A:$AH,'2か月一覧'!R$1,FALSE)+VLOOKUP($C465,'1か月一覧'!$A:$AH,'2か月一覧'!R$1,FALSE)</f>
        <v>98326</v>
      </c>
      <c r="S465" s="1">
        <f>VLOOKUP($B465,'1か月一覧'!$A:$AH,'2か月一覧'!S$1,FALSE)+VLOOKUP($C465,'1か月一覧'!$A:$AH,'2か月一覧'!S$1,FALSE)</f>
        <v>98486</v>
      </c>
      <c r="T465" s="1">
        <f>VLOOKUP($B465,'1か月一覧'!$A:$AH,'2か月一覧'!T$1,FALSE)+VLOOKUP($C465,'1か月一覧'!$A:$AH,'2か月一覧'!T$1,FALSE)</f>
        <v>99726</v>
      </c>
      <c r="U465" s="1">
        <f>VLOOKUP($B465,'1か月一覧'!$A:$AH,'2か月一覧'!U$1,FALSE)+VLOOKUP($C465,'1か月一覧'!$A:$AH,'2か月一覧'!U$1,FALSE)</f>
        <v>100666</v>
      </c>
      <c r="V465" s="1">
        <f>VLOOKUP($B465,'1か月一覧'!$A:$AH,'2か月一覧'!V$1,FALSE)+VLOOKUP($C465,'1か月一覧'!$A:$AH,'2か月一覧'!V$1,FALSE)</f>
        <v>127626</v>
      </c>
      <c r="W465" s="1">
        <f>VLOOKUP($B465,'1か月一覧'!$A:$AH,'2か月一覧'!W$1,FALSE)+VLOOKUP($C465,'1か月一覧'!$A:$AH,'2か月一覧'!W$1,FALSE)</f>
        <v>129626</v>
      </c>
      <c r="X465" s="1">
        <f>VLOOKUP($B465,'1か月一覧'!$A:$AH,'2か月一覧'!X$1,FALSE)+VLOOKUP($C465,'1か月一覧'!$A:$AH,'2か月一覧'!X$1,FALSE)</f>
        <v>278626</v>
      </c>
      <c r="Y465" s="1">
        <f>VLOOKUP($B465,'1か月一覧'!$A:$AH,'2か月一覧'!Y$1,FALSE)+VLOOKUP($C465,'1か月一覧'!$A:$AH,'2か月一覧'!Y$1,FALSE)</f>
        <v>100108</v>
      </c>
      <c r="Z465" s="1">
        <f>VLOOKUP($B465,'1か月一覧'!$A:$AH,'2か月一覧'!Z$1,FALSE)+VLOOKUP($C465,'1か月一覧'!$A:$AH,'2か月一覧'!Z$1,FALSE)</f>
        <v>9477</v>
      </c>
      <c r="AA465" s="1">
        <f>VLOOKUP($B465,'1か月一覧'!$A:$AH,'2か月一覧'!AA$1,FALSE)+VLOOKUP($C465,'1か月一覧'!$A:$AH,'2か月一覧'!AA$1,FALSE)</f>
        <v>9477</v>
      </c>
      <c r="AB465" s="1">
        <f>VLOOKUP($B465,'1か月一覧'!$A:$AH,'2か月一覧'!AB$1,FALSE)+VLOOKUP($C465,'1か月一覧'!$A:$AH,'2か月一覧'!AB$1,FALSE)</f>
        <v>9477</v>
      </c>
      <c r="AC465" s="1">
        <f>VLOOKUP($B465,'1か月一覧'!$A:$AH,'2か月一覧'!AC$1,FALSE)+VLOOKUP($C465,'1か月一覧'!$A:$AH,'2か月一覧'!AC$1,FALSE)</f>
        <v>9832</v>
      </c>
      <c r="AD465" s="1">
        <f>VLOOKUP($B465,'1か月一覧'!$A:$AH,'2か月一覧'!AD$1,FALSE)+VLOOKUP($C465,'1か月一覧'!$A:$AH,'2か月一覧'!AD$1,FALSE)</f>
        <v>9848</v>
      </c>
      <c r="AE465" s="1">
        <f>VLOOKUP($B465,'1か月一覧'!$A:$AH,'2か月一覧'!AE$1,FALSE)+VLOOKUP($C465,'1か月一覧'!$A:$AH,'2か月一覧'!AE$1,FALSE)</f>
        <v>9972</v>
      </c>
      <c r="AF465" s="1">
        <f>VLOOKUP($B465,'1か月一覧'!$A:$AH,'2か月一覧'!AF$1,FALSE)+VLOOKUP($C465,'1か月一覧'!$A:$AH,'2か月一覧'!AF$1,FALSE)</f>
        <v>10066</v>
      </c>
      <c r="AG465" s="1">
        <f>VLOOKUP($B465,'1か月一覧'!$A:$AH,'2か月一覧'!AG$1,FALSE)+VLOOKUP($C465,'1か月一覧'!$A:$AH,'2か月一覧'!AG$1,FALSE)</f>
        <v>12762</v>
      </c>
      <c r="AH465" s="1">
        <f>VLOOKUP($B465,'1か月一覧'!$A:$AH,'2か月一覧'!AH$1,FALSE)+VLOOKUP($C465,'1か月一覧'!$A:$AH,'2か月一覧'!AH$1,FALSE)</f>
        <v>12962</v>
      </c>
      <c r="AI465" s="1">
        <f>VLOOKUP($B465,'1か月一覧'!$A:$AH,'2か月一覧'!AI$1,FALSE)+VLOOKUP($C465,'1か月一覧'!$A:$AH,'2か月一覧'!AI$1,FALSE)</f>
        <v>27862</v>
      </c>
      <c r="AJ465" s="1">
        <f>VLOOKUP($B465,'1か月一覧'!$A:$AH,'2か月一覧'!AJ$1,FALSE)+VLOOKUP($C465,'1か月一覧'!$A:$AH,'2か月一覧'!AJ$1,FALSE)</f>
        <v>10010</v>
      </c>
    </row>
    <row r="466" spans="1:36">
      <c r="A466" s="1">
        <v>462</v>
      </c>
      <c r="B466" s="1">
        <f t="shared" si="17"/>
        <v>231</v>
      </c>
      <c r="C466" s="1">
        <f t="shared" si="18"/>
        <v>231</v>
      </c>
      <c r="D466" s="1">
        <f>VLOOKUP($B466,'1か月一覧'!$A:$AH,'2か月一覧'!D$1,FALSE)+VLOOKUP($C466,'1か月一覧'!$A:$AH,'2か月一覧'!D$1,FALSE)</f>
        <v>104496</v>
      </c>
      <c r="E466" s="1">
        <f>VLOOKUP($B466,'1か月一覧'!$A:$AH,'2か月一覧'!E$1,FALSE)+VLOOKUP($C466,'1か月一覧'!$A:$AH,'2か月一覧'!E$1,FALSE)</f>
        <v>104496</v>
      </c>
      <c r="F466" s="1">
        <f>VLOOKUP($B466,'1か月一覧'!$A:$AH,'2か月一覧'!F$1,FALSE)+VLOOKUP($C466,'1か月一覧'!$A:$AH,'2か月一覧'!F$1,FALSE)</f>
        <v>104496</v>
      </c>
      <c r="G466" s="1">
        <f>VLOOKUP($B466,'1か月一覧'!$A:$AH,'2か月一覧'!G$1,FALSE)+VLOOKUP($C466,'1か月一覧'!$A:$AH,'2か月一覧'!G$1,FALSE)</f>
        <v>108396</v>
      </c>
      <c r="H466" s="1">
        <f>VLOOKUP($B466,'1か月一覧'!$A:$AH,'2か月一覧'!H$1,FALSE)+VLOOKUP($C466,'1か月一覧'!$A:$AH,'2か月一覧'!H$1,FALSE)</f>
        <v>108572</v>
      </c>
      <c r="I466" s="1">
        <f>VLOOKUP($B466,'1か月一覧'!$A:$AH,'2か月一覧'!I$1,FALSE)+VLOOKUP($C466,'1か月一覧'!$A:$AH,'2か月一覧'!I$1,FALSE)</f>
        <v>109936</v>
      </c>
      <c r="J466" s="1">
        <f>VLOOKUP($B466,'1か月一覧'!$A:$AH,'2か月一覧'!J$1,FALSE)+VLOOKUP($C466,'1か月一覧'!$A:$AH,'2か月一覧'!J$1,FALSE)</f>
        <v>110970</v>
      </c>
      <c r="K466" s="1">
        <f>VLOOKUP($B466,'1か月一覧'!$A:$AH,'2か月一覧'!K$1,FALSE)+VLOOKUP($C466,'1か月一覧'!$A:$AH,'2か月一覧'!K$1,FALSE)</f>
        <v>140626</v>
      </c>
      <c r="L466" s="1">
        <f>VLOOKUP($B466,'1か月一覧'!$A:$AH,'2か月一覧'!L$1,FALSE)+VLOOKUP($C466,'1か月一覧'!$A:$AH,'2か月一覧'!L$1,FALSE)</f>
        <v>142826</v>
      </c>
      <c r="M466" s="1">
        <f>VLOOKUP($B466,'1か月一覧'!$A:$AH,'2か月一覧'!M$1,FALSE)+VLOOKUP($C466,'1か月一覧'!$A:$AH,'2か月一覧'!M$1,FALSE)</f>
        <v>306726</v>
      </c>
      <c r="N466" s="1">
        <f>VLOOKUP($B466,'1か月一覧'!$A:$AH,'2か月一覧'!N$1,FALSE)+VLOOKUP($C466,'1か月一覧'!$A:$AH,'2か月一覧'!N$1,FALSE)</f>
        <v>110396</v>
      </c>
      <c r="O466" s="1">
        <f>VLOOKUP($B466,'1か月一覧'!$A:$AH,'2か月一覧'!O$1,FALSE)+VLOOKUP($C466,'1か月一覧'!$A:$AH,'2か月一覧'!O$1,FALSE)</f>
        <v>94998</v>
      </c>
      <c r="P466" s="1">
        <f>VLOOKUP($B466,'1か月一覧'!$A:$AH,'2か月一覧'!P$1,FALSE)+VLOOKUP($C466,'1か月一覧'!$A:$AH,'2か月一覧'!P$1,FALSE)</f>
        <v>94998</v>
      </c>
      <c r="Q466" s="1">
        <f>VLOOKUP($B466,'1か月一覧'!$A:$AH,'2か月一覧'!Q$1,FALSE)+VLOOKUP($C466,'1か月一覧'!$A:$AH,'2か月一覧'!Q$1,FALSE)</f>
        <v>94998</v>
      </c>
      <c r="R466" s="1">
        <f>VLOOKUP($B466,'1か月一覧'!$A:$AH,'2か月一覧'!R$1,FALSE)+VLOOKUP($C466,'1か月一覧'!$A:$AH,'2か月一覧'!R$1,FALSE)</f>
        <v>98542</v>
      </c>
      <c r="S466" s="1">
        <f>VLOOKUP($B466,'1か月一覧'!$A:$AH,'2か月一覧'!S$1,FALSE)+VLOOKUP($C466,'1か月一覧'!$A:$AH,'2か月一覧'!S$1,FALSE)</f>
        <v>98702</v>
      </c>
      <c r="T466" s="1">
        <f>VLOOKUP($B466,'1か月一覧'!$A:$AH,'2か月一覧'!T$1,FALSE)+VLOOKUP($C466,'1か月一覧'!$A:$AH,'2か月一覧'!T$1,FALSE)</f>
        <v>99942</v>
      </c>
      <c r="U466" s="1">
        <f>VLOOKUP($B466,'1か月一覧'!$A:$AH,'2か月一覧'!U$1,FALSE)+VLOOKUP($C466,'1か月一覧'!$A:$AH,'2か月一覧'!U$1,FALSE)</f>
        <v>100882</v>
      </c>
      <c r="V466" s="1">
        <f>VLOOKUP($B466,'1か月一覧'!$A:$AH,'2か月一覧'!V$1,FALSE)+VLOOKUP($C466,'1か月一覧'!$A:$AH,'2か月一覧'!V$1,FALSE)</f>
        <v>127842</v>
      </c>
      <c r="W466" s="1">
        <f>VLOOKUP($B466,'1か月一覧'!$A:$AH,'2か月一覧'!W$1,FALSE)+VLOOKUP($C466,'1か月一覧'!$A:$AH,'2か月一覧'!W$1,FALSE)</f>
        <v>129842</v>
      </c>
      <c r="X466" s="1">
        <f>VLOOKUP($B466,'1か月一覧'!$A:$AH,'2か月一覧'!X$1,FALSE)+VLOOKUP($C466,'1か月一覧'!$A:$AH,'2か月一覧'!X$1,FALSE)</f>
        <v>278842</v>
      </c>
      <c r="Y466" s="1">
        <f>VLOOKUP($B466,'1か月一覧'!$A:$AH,'2か月一覧'!Y$1,FALSE)+VLOOKUP($C466,'1か月一覧'!$A:$AH,'2か月一覧'!Y$1,FALSE)</f>
        <v>100360</v>
      </c>
      <c r="Z466" s="1">
        <f>VLOOKUP($B466,'1か月一覧'!$A:$AH,'2か月一覧'!Z$1,FALSE)+VLOOKUP($C466,'1か月一覧'!$A:$AH,'2か月一覧'!Z$1,FALSE)</f>
        <v>9498</v>
      </c>
      <c r="AA466" s="1">
        <f>VLOOKUP($B466,'1か月一覧'!$A:$AH,'2か月一覧'!AA$1,FALSE)+VLOOKUP($C466,'1か月一覧'!$A:$AH,'2か月一覧'!AA$1,FALSE)</f>
        <v>9498</v>
      </c>
      <c r="AB466" s="1">
        <f>VLOOKUP($B466,'1か月一覧'!$A:$AH,'2か月一覧'!AB$1,FALSE)+VLOOKUP($C466,'1か月一覧'!$A:$AH,'2か月一覧'!AB$1,FALSE)</f>
        <v>9498</v>
      </c>
      <c r="AC466" s="1">
        <f>VLOOKUP($B466,'1か月一覧'!$A:$AH,'2か月一覧'!AC$1,FALSE)+VLOOKUP($C466,'1か月一覧'!$A:$AH,'2か月一覧'!AC$1,FALSE)</f>
        <v>9854</v>
      </c>
      <c r="AD466" s="1">
        <f>VLOOKUP($B466,'1か月一覧'!$A:$AH,'2か月一覧'!AD$1,FALSE)+VLOOKUP($C466,'1か月一覧'!$A:$AH,'2か月一覧'!AD$1,FALSE)</f>
        <v>9870</v>
      </c>
      <c r="AE466" s="1">
        <f>VLOOKUP($B466,'1か月一覧'!$A:$AH,'2か月一覧'!AE$1,FALSE)+VLOOKUP($C466,'1か月一覧'!$A:$AH,'2か月一覧'!AE$1,FALSE)</f>
        <v>9994</v>
      </c>
      <c r="AF466" s="1">
        <f>VLOOKUP($B466,'1か月一覧'!$A:$AH,'2か月一覧'!AF$1,FALSE)+VLOOKUP($C466,'1か月一覧'!$A:$AH,'2か月一覧'!AF$1,FALSE)</f>
        <v>10088</v>
      </c>
      <c r="AG466" s="1">
        <f>VLOOKUP($B466,'1か月一覧'!$A:$AH,'2か月一覧'!AG$1,FALSE)+VLOOKUP($C466,'1か月一覧'!$A:$AH,'2か月一覧'!AG$1,FALSE)</f>
        <v>12784</v>
      </c>
      <c r="AH466" s="1">
        <f>VLOOKUP($B466,'1か月一覧'!$A:$AH,'2か月一覧'!AH$1,FALSE)+VLOOKUP($C466,'1か月一覧'!$A:$AH,'2か月一覧'!AH$1,FALSE)</f>
        <v>12984</v>
      </c>
      <c r="AI466" s="1">
        <f>VLOOKUP($B466,'1か月一覧'!$A:$AH,'2か月一覧'!AI$1,FALSE)+VLOOKUP($C466,'1か月一覧'!$A:$AH,'2か月一覧'!AI$1,FALSE)</f>
        <v>27884</v>
      </c>
      <c r="AJ466" s="1">
        <f>VLOOKUP($B466,'1か月一覧'!$A:$AH,'2か月一覧'!AJ$1,FALSE)+VLOOKUP($C466,'1か月一覧'!$A:$AH,'2か月一覧'!AJ$1,FALSE)</f>
        <v>10036</v>
      </c>
    </row>
    <row r="467" spans="1:36">
      <c r="A467" s="1">
        <v>463</v>
      </c>
      <c r="B467" s="1">
        <f t="shared" si="17"/>
        <v>232</v>
      </c>
      <c r="C467" s="1">
        <f t="shared" si="18"/>
        <v>231</v>
      </c>
      <c r="D467" s="1">
        <f>VLOOKUP($B467,'1か月一覧'!$A:$AH,'2か月一覧'!D$1,FALSE)+VLOOKUP($C467,'1か月一覧'!$A:$AH,'2か月一覧'!D$1,FALSE)</f>
        <v>104734</v>
      </c>
      <c r="E467" s="1">
        <f>VLOOKUP($B467,'1か月一覧'!$A:$AH,'2か月一覧'!E$1,FALSE)+VLOOKUP($C467,'1か月一覧'!$A:$AH,'2か月一覧'!E$1,FALSE)</f>
        <v>104734</v>
      </c>
      <c r="F467" s="1">
        <f>VLOOKUP($B467,'1か月一覧'!$A:$AH,'2か月一覧'!F$1,FALSE)+VLOOKUP($C467,'1か月一覧'!$A:$AH,'2か月一覧'!F$1,FALSE)</f>
        <v>104734</v>
      </c>
      <c r="G467" s="1">
        <f>VLOOKUP($B467,'1か月一覧'!$A:$AH,'2か月一覧'!G$1,FALSE)+VLOOKUP($C467,'1か月一覧'!$A:$AH,'2か月一覧'!G$1,FALSE)</f>
        <v>108633</v>
      </c>
      <c r="H467" s="1">
        <f>VLOOKUP($B467,'1か月一覧'!$A:$AH,'2か月一覧'!H$1,FALSE)+VLOOKUP($C467,'1か月一覧'!$A:$AH,'2か月一覧'!H$1,FALSE)</f>
        <v>108809</v>
      </c>
      <c r="I467" s="1">
        <f>VLOOKUP($B467,'1か月一覧'!$A:$AH,'2か月一覧'!I$1,FALSE)+VLOOKUP($C467,'1か月一覧'!$A:$AH,'2か月一覧'!I$1,FALSE)</f>
        <v>110173</v>
      </c>
      <c r="J467" s="1">
        <f>VLOOKUP($B467,'1か月一覧'!$A:$AH,'2か月一覧'!J$1,FALSE)+VLOOKUP($C467,'1か月一覧'!$A:$AH,'2か月一覧'!J$1,FALSE)</f>
        <v>111207</v>
      </c>
      <c r="K467" s="1">
        <f>VLOOKUP($B467,'1か月一覧'!$A:$AH,'2か月一覧'!K$1,FALSE)+VLOOKUP($C467,'1か月一覧'!$A:$AH,'2か月一覧'!K$1,FALSE)</f>
        <v>140863</v>
      </c>
      <c r="L467" s="1">
        <f>VLOOKUP($B467,'1か月一覧'!$A:$AH,'2か月一覧'!L$1,FALSE)+VLOOKUP($C467,'1か月一覧'!$A:$AH,'2か月一覧'!L$1,FALSE)</f>
        <v>143063</v>
      </c>
      <c r="M467" s="1">
        <f>VLOOKUP($B467,'1か月一覧'!$A:$AH,'2か月一覧'!M$1,FALSE)+VLOOKUP($C467,'1か月一覧'!$A:$AH,'2か月一覧'!M$1,FALSE)</f>
        <v>306963</v>
      </c>
      <c r="N467" s="1">
        <f>VLOOKUP($B467,'1か月一覧'!$A:$AH,'2か月一覧'!N$1,FALSE)+VLOOKUP($C467,'1か月一覧'!$A:$AH,'2か月一覧'!N$1,FALSE)</f>
        <v>110673</v>
      </c>
      <c r="O467" s="1">
        <f>VLOOKUP($B467,'1か月一覧'!$A:$AH,'2か月一覧'!O$1,FALSE)+VLOOKUP($C467,'1か月一覧'!$A:$AH,'2か月一覧'!O$1,FALSE)</f>
        <v>95214</v>
      </c>
      <c r="P467" s="1">
        <f>VLOOKUP($B467,'1か月一覧'!$A:$AH,'2か月一覧'!P$1,FALSE)+VLOOKUP($C467,'1か月一覧'!$A:$AH,'2か月一覧'!P$1,FALSE)</f>
        <v>95214</v>
      </c>
      <c r="Q467" s="1">
        <f>VLOOKUP($B467,'1か月一覧'!$A:$AH,'2か月一覧'!Q$1,FALSE)+VLOOKUP($C467,'1か月一覧'!$A:$AH,'2か月一覧'!Q$1,FALSE)</f>
        <v>95214</v>
      </c>
      <c r="R467" s="1">
        <f>VLOOKUP($B467,'1か月一覧'!$A:$AH,'2か月一覧'!R$1,FALSE)+VLOOKUP($C467,'1か月一覧'!$A:$AH,'2か月一覧'!R$1,FALSE)</f>
        <v>98758</v>
      </c>
      <c r="S467" s="1">
        <f>VLOOKUP($B467,'1か月一覧'!$A:$AH,'2か月一覧'!S$1,FALSE)+VLOOKUP($C467,'1か月一覧'!$A:$AH,'2か月一覧'!S$1,FALSE)</f>
        <v>98918</v>
      </c>
      <c r="T467" s="1">
        <f>VLOOKUP($B467,'1か月一覧'!$A:$AH,'2か月一覧'!T$1,FALSE)+VLOOKUP($C467,'1か月一覧'!$A:$AH,'2か月一覧'!T$1,FALSE)</f>
        <v>100158</v>
      </c>
      <c r="U467" s="1">
        <f>VLOOKUP($B467,'1か月一覧'!$A:$AH,'2か月一覧'!U$1,FALSE)+VLOOKUP($C467,'1か月一覧'!$A:$AH,'2か月一覧'!U$1,FALSE)</f>
        <v>101098</v>
      </c>
      <c r="V467" s="1">
        <f>VLOOKUP($B467,'1か月一覧'!$A:$AH,'2か月一覧'!V$1,FALSE)+VLOOKUP($C467,'1か月一覧'!$A:$AH,'2か月一覧'!V$1,FALSE)</f>
        <v>128058</v>
      </c>
      <c r="W467" s="1">
        <f>VLOOKUP($B467,'1か月一覧'!$A:$AH,'2か月一覧'!W$1,FALSE)+VLOOKUP($C467,'1か月一覧'!$A:$AH,'2か月一覧'!W$1,FALSE)</f>
        <v>130058</v>
      </c>
      <c r="X467" s="1">
        <f>VLOOKUP($B467,'1か月一覧'!$A:$AH,'2か月一覧'!X$1,FALSE)+VLOOKUP($C467,'1か月一覧'!$A:$AH,'2か月一覧'!X$1,FALSE)</f>
        <v>279058</v>
      </c>
      <c r="Y467" s="1">
        <f>VLOOKUP($B467,'1か月一覧'!$A:$AH,'2か月一覧'!Y$1,FALSE)+VLOOKUP($C467,'1か月一覧'!$A:$AH,'2か月一覧'!Y$1,FALSE)</f>
        <v>100612</v>
      </c>
      <c r="Z467" s="1">
        <f>VLOOKUP($B467,'1か月一覧'!$A:$AH,'2か月一覧'!Z$1,FALSE)+VLOOKUP($C467,'1か月一覧'!$A:$AH,'2か月一覧'!Z$1,FALSE)</f>
        <v>9520</v>
      </c>
      <c r="AA467" s="1">
        <f>VLOOKUP($B467,'1か月一覧'!$A:$AH,'2か月一覧'!AA$1,FALSE)+VLOOKUP($C467,'1か月一覧'!$A:$AH,'2か月一覧'!AA$1,FALSE)</f>
        <v>9520</v>
      </c>
      <c r="AB467" s="1">
        <f>VLOOKUP($B467,'1か月一覧'!$A:$AH,'2か月一覧'!AB$1,FALSE)+VLOOKUP($C467,'1か月一覧'!$A:$AH,'2か月一覧'!AB$1,FALSE)</f>
        <v>9520</v>
      </c>
      <c r="AC467" s="1">
        <f>VLOOKUP($B467,'1か月一覧'!$A:$AH,'2か月一覧'!AC$1,FALSE)+VLOOKUP($C467,'1か月一覧'!$A:$AH,'2か月一覧'!AC$1,FALSE)</f>
        <v>9875</v>
      </c>
      <c r="AD467" s="1">
        <f>VLOOKUP($B467,'1か月一覧'!$A:$AH,'2か月一覧'!AD$1,FALSE)+VLOOKUP($C467,'1か月一覧'!$A:$AH,'2か月一覧'!AD$1,FALSE)</f>
        <v>9891</v>
      </c>
      <c r="AE467" s="1">
        <f>VLOOKUP($B467,'1か月一覧'!$A:$AH,'2か月一覧'!AE$1,FALSE)+VLOOKUP($C467,'1か月一覧'!$A:$AH,'2か月一覧'!AE$1,FALSE)</f>
        <v>10015</v>
      </c>
      <c r="AF467" s="1">
        <f>VLOOKUP($B467,'1か月一覧'!$A:$AH,'2か月一覧'!AF$1,FALSE)+VLOOKUP($C467,'1か月一覧'!$A:$AH,'2か月一覧'!AF$1,FALSE)</f>
        <v>10109</v>
      </c>
      <c r="AG467" s="1">
        <f>VLOOKUP($B467,'1か月一覧'!$A:$AH,'2か月一覧'!AG$1,FALSE)+VLOOKUP($C467,'1か月一覧'!$A:$AH,'2か月一覧'!AG$1,FALSE)</f>
        <v>12805</v>
      </c>
      <c r="AH467" s="1">
        <f>VLOOKUP($B467,'1か月一覧'!$A:$AH,'2か月一覧'!AH$1,FALSE)+VLOOKUP($C467,'1か月一覧'!$A:$AH,'2か月一覧'!AH$1,FALSE)</f>
        <v>13005</v>
      </c>
      <c r="AI467" s="1">
        <f>VLOOKUP($B467,'1か月一覧'!$A:$AH,'2か月一覧'!AI$1,FALSE)+VLOOKUP($C467,'1か月一覧'!$A:$AH,'2か月一覧'!AI$1,FALSE)</f>
        <v>27905</v>
      </c>
      <c r="AJ467" s="1">
        <f>VLOOKUP($B467,'1か月一覧'!$A:$AH,'2か月一覧'!AJ$1,FALSE)+VLOOKUP($C467,'1か月一覧'!$A:$AH,'2か月一覧'!AJ$1,FALSE)</f>
        <v>10061</v>
      </c>
    </row>
    <row r="468" spans="1:36">
      <c r="A468" s="1">
        <v>464</v>
      </c>
      <c r="B468" s="1">
        <f t="shared" si="17"/>
        <v>232</v>
      </c>
      <c r="C468" s="1">
        <f t="shared" si="18"/>
        <v>232</v>
      </c>
      <c r="D468" s="1">
        <f>VLOOKUP($B468,'1か月一覧'!$A:$AH,'2か月一覧'!D$1,FALSE)+VLOOKUP($C468,'1か月一覧'!$A:$AH,'2か月一覧'!D$1,FALSE)</f>
        <v>104972</v>
      </c>
      <c r="E468" s="1">
        <f>VLOOKUP($B468,'1か月一覧'!$A:$AH,'2か月一覧'!E$1,FALSE)+VLOOKUP($C468,'1か月一覧'!$A:$AH,'2か月一覧'!E$1,FALSE)</f>
        <v>104972</v>
      </c>
      <c r="F468" s="1">
        <f>VLOOKUP($B468,'1か月一覧'!$A:$AH,'2か月一覧'!F$1,FALSE)+VLOOKUP($C468,'1か月一覧'!$A:$AH,'2か月一覧'!F$1,FALSE)</f>
        <v>104972</v>
      </c>
      <c r="G468" s="1">
        <f>VLOOKUP($B468,'1か月一覧'!$A:$AH,'2か月一覧'!G$1,FALSE)+VLOOKUP($C468,'1か月一覧'!$A:$AH,'2か月一覧'!G$1,FALSE)</f>
        <v>108870</v>
      </c>
      <c r="H468" s="1">
        <f>VLOOKUP($B468,'1か月一覧'!$A:$AH,'2か月一覧'!H$1,FALSE)+VLOOKUP($C468,'1か月一覧'!$A:$AH,'2か月一覧'!H$1,FALSE)</f>
        <v>109046</v>
      </c>
      <c r="I468" s="1">
        <f>VLOOKUP($B468,'1か月一覧'!$A:$AH,'2か月一覧'!I$1,FALSE)+VLOOKUP($C468,'1か月一覧'!$A:$AH,'2か月一覧'!I$1,FALSE)</f>
        <v>110410</v>
      </c>
      <c r="J468" s="1">
        <f>VLOOKUP($B468,'1か月一覧'!$A:$AH,'2か月一覧'!J$1,FALSE)+VLOOKUP($C468,'1か月一覧'!$A:$AH,'2か月一覧'!J$1,FALSE)</f>
        <v>111444</v>
      </c>
      <c r="K468" s="1">
        <f>VLOOKUP($B468,'1か月一覧'!$A:$AH,'2か月一覧'!K$1,FALSE)+VLOOKUP($C468,'1か月一覧'!$A:$AH,'2か月一覧'!K$1,FALSE)</f>
        <v>141100</v>
      </c>
      <c r="L468" s="1">
        <f>VLOOKUP($B468,'1か月一覧'!$A:$AH,'2か月一覧'!L$1,FALSE)+VLOOKUP($C468,'1か月一覧'!$A:$AH,'2か月一覧'!L$1,FALSE)</f>
        <v>143300</v>
      </c>
      <c r="M468" s="1">
        <f>VLOOKUP($B468,'1か月一覧'!$A:$AH,'2か月一覧'!M$1,FALSE)+VLOOKUP($C468,'1か月一覧'!$A:$AH,'2か月一覧'!M$1,FALSE)</f>
        <v>307200</v>
      </c>
      <c r="N468" s="1">
        <f>VLOOKUP($B468,'1か月一覧'!$A:$AH,'2か月一覧'!N$1,FALSE)+VLOOKUP($C468,'1か月一覧'!$A:$AH,'2か月一覧'!N$1,FALSE)</f>
        <v>110950</v>
      </c>
      <c r="O468" s="1">
        <f>VLOOKUP($B468,'1か月一覧'!$A:$AH,'2か月一覧'!O$1,FALSE)+VLOOKUP($C468,'1か月一覧'!$A:$AH,'2か月一覧'!O$1,FALSE)</f>
        <v>95430</v>
      </c>
      <c r="P468" s="1">
        <f>VLOOKUP($B468,'1か月一覧'!$A:$AH,'2か月一覧'!P$1,FALSE)+VLOOKUP($C468,'1か月一覧'!$A:$AH,'2か月一覧'!P$1,FALSE)</f>
        <v>95430</v>
      </c>
      <c r="Q468" s="1">
        <f>VLOOKUP($B468,'1か月一覧'!$A:$AH,'2か月一覧'!Q$1,FALSE)+VLOOKUP($C468,'1か月一覧'!$A:$AH,'2か月一覧'!Q$1,FALSE)</f>
        <v>95430</v>
      </c>
      <c r="R468" s="1">
        <f>VLOOKUP($B468,'1か月一覧'!$A:$AH,'2か月一覧'!R$1,FALSE)+VLOOKUP($C468,'1か月一覧'!$A:$AH,'2か月一覧'!R$1,FALSE)</f>
        <v>98974</v>
      </c>
      <c r="S468" s="1">
        <f>VLOOKUP($B468,'1か月一覧'!$A:$AH,'2か月一覧'!S$1,FALSE)+VLOOKUP($C468,'1か月一覧'!$A:$AH,'2か月一覧'!S$1,FALSE)</f>
        <v>99134</v>
      </c>
      <c r="T468" s="1">
        <f>VLOOKUP($B468,'1か月一覧'!$A:$AH,'2か月一覧'!T$1,FALSE)+VLOOKUP($C468,'1か月一覧'!$A:$AH,'2か月一覧'!T$1,FALSE)</f>
        <v>100374</v>
      </c>
      <c r="U468" s="1">
        <f>VLOOKUP($B468,'1か月一覧'!$A:$AH,'2か月一覧'!U$1,FALSE)+VLOOKUP($C468,'1か月一覧'!$A:$AH,'2か月一覧'!U$1,FALSE)</f>
        <v>101314</v>
      </c>
      <c r="V468" s="1">
        <f>VLOOKUP($B468,'1か月一覧'!$A:$AH,'2か月一覧'!V$1,FALSE)+VLOOKUP($C468,'1か月一覧'!$A:$AH,'2か月一覧'!V$1,FALSE)</f>
        <v>128274</v>
      </c>
      <c r="W468" s="1">
        <f>VLOOKUP($B468,'1か月一覧'!$A:$AH,'2か月一覧'!W$1,FALSE)+VLOOKUP($C468,'1か月一覧'!$A:$AH,'2か月一覧'!W$1,FALSE)</f>
        <v>130274</v>
      </c>
      <c r="X468" s="1">
        <f>VLOOKUP($B468,'1か月一覧'!$A:$AH,'2か月一覧'!X$1,FALSE)+VLOOKUP($C468,'1か月一覧'!$A:$AH,'2か月一覧'!X$1,FALSE)</f>
        <v>279274</v>
      </c>
      <c r="Y468" s="1">
        <f>VLOOKUP($B468,'1か月一覧'!$A:$AH,'2か月一覧'!Y$1,FALSE)+VLOOKUP($C468,'1か月一覧'!$A:$AH,'2か月一覧'!Y$1,FALSE)</f>
        <v>100864</v>
      </c>
      <c r="Z468" s="1">
        <f>VLOOKUP($B468,'1か月一覧'!$A:$AH,'2か月一覧'!Z$1,FALSE)+VLOOKUP($C468,'1か月一覧'!$A:$AH,'2か月一覧'!Z$1,FALSE)</f>
        <v>9542</v>
      </c>
      <c r="AA468" s="1">
        <f>VLOOKUP($B468,'1か月一覧'!$A:$AH,'2か月一覧'!AA$1,FALSE)+VLOOKUP($C468,'1か月一覧'!$A:$AH,'2か月一覧'!AA$1,FALSE)</f>
        <v>9542</v>
      </c>
      <c r="AB468" s="1">
        <f>VLOOKUP($B468,'1か月一覧'!$A:$AH,'2か月一覧'!AB$1,FALSE)+VLOOKUP($C468,'1か月一覧'!$A:$AH,'2か月一覧'!AB$1,FALSE)</f>
        <v>9542</v>
      </c>
      <c r="AC468" s="1">
        <f>VLOOKUP($B468,'1か月一覧'!$A:$AH,'2か月一覧'!AC$1,FALSE)+VLOOKUP($C468,'1か月一覧'!$A:$AH,'2か月一覧'!AC$1,FALSE)</f>
        <v>9896</v>
      </c>
      <c r="AD468" s="1">
        <f>VLOOKUP($B468,'1か月一覧'!$A:$AH,'2か月一覧'!AD$1,FALSE)+VLOOKUP($C468,'1か月一覧'!$A:$AH,'2か月一覧'!AD$1,FALSE)</f>
        <v>9912</v>
      </c>
      <c r="AE468" s="1">
        <f>VLOOKUP($B468,'1か月一覧'!$A:$AH,'2か月一覧'!AE$1,FALSE)+VLOOKUP($C468,'1か月一覧'!$A:$AH,'2か月一覧'!AE$1,FALSE)</f>
        <v>10036</v>
      </c>
      <c r="AF468" s="1">
        <f>VLOOKUP($B468,'1か月一覧'!$A:$AH,'2か月一覧'!AF$1,FALSE)+VLOOKUP($C468,'1か月一覧'!$A:$AH,'2か月一覧'!AF$1,FALSE)</f>
        <v>10130</v>
      </c>
      <c r="AG468" s="1">
        <f>VLOOKUP($B468,'1か月一覧'!$A:$AH,'2か月一覧'!AG$1,FALSE)+VLOOKUP($C468,'1か月一覧'!$A:$AH,'2か月一覧'!AG$1,FALSE)</f>
        <v>12826</v>
      </c>
      <c r="AH468" s="1">
        <f>VLOOKUP($B468,'1か月一覧'!$A:$AH,'2か月一覧'!AH$1,FALSE)+VLOOKUP($C468,'1か月一覧'!$A:$AH,'2か月一覧'!AH$1,FALSE)</f>
        <v>13026</v>
      </c>
      <c r="AI468" s="1">
        <f>VLOOKUP($B468,'1か月一覧'!$A:$AH,'2か月一覧'!AI$1,FALSE)+VLOOKUP($C468,'1か月一覧'!$A:$AH,'2か月一覧'!AI$1,FALSE)</f>
        <v>27926</v>
      </c>
      <c r="AJ468" s="1">
        <f>VLOOKUP($B468,'1か月一覧'!$A:$AH,'2か月一覧'!AJ$1,FALSE)+VLOOKUP($C468,'1か月一覧'!$A:$AH,'2か月一覧'!AJ$1,FALSE)</f>
        <v>10086</v>
      </c>
    </row>
    <row r="469" spans="1:36">
      <c r="A469" s="1">
        <v>465</v>
      </c>
      <c r="B469" s="1">
        <f t="shared" si="17"/>
        <v>233</v>
      </c>
      <c r="C469" s="1">
        <f t="shared" si="18"/>
        <v>232</v>
      </c>
      <c r="D469" s="1">
        <f>VLOOKUP($B469,'1か月一覧'!$A:$AH,'2か月一覧'!D$1,FALSE)+VLOOKUP($C469,'1か月一覧'!$A:$AH,'2か月一覧'!D$1,FALSE)</f>
        <v>105210</v>
      </c>
      <c r="E469" s="1">
        <f>VLOOKUP($B469,'1か月一覧'!$A:$AH,'2か月一覧'!E$1,FALSE)+VLOOKUP($C469,'1か月一覧'!$A:$AH,'2か月一覧'!E$1,FALSE)</f>
        <v>105210</v>
      </c>
      <c r="F469" s="1">
        <f>VLOOKUP($B469,'1か月一覧'!$A:$AH,'2か月一覧'!F$1,FALSE)+VLOOKUP($C469,'1か月一覧'!$A:$AH,'2か月一覧'!F$1,FALSE)</f>
        <v>105210</v>
      </c>
      <c r="G469" s="1">
        <f>VLOOKUP($B469,'1か月一覧'!$A:$AH,'2か月一覧'!G$1,FALSE)+VLOOKUP($C469,'1か月一覧'!$A:$AH,'2か月一覧'!G$1,FALSE)</f>
        <v>109108</v>
      </c>
      <c r="H469" s="1">
        <f>VLOOKUP($B469,'1か月一覧'!$A:$AH,'2か月一覧'!H$1,FALSE)+VLOOKUP($C469,'1か月一覧'!$A:$AH,'2か月一覧'!H$1,FALSE)</f>
        <v>109284</v>
      </c>
      <c r="I469" s="1">
        <f>VLOOKUP($B469,'1か月一覧'!$A:$AH,'2か月一覧'!I$1,FALSE)+VLOOKUP($C469,'1か月一覧'!$A:$AH,'2か月一覧'!I$1,FALSE)</f>
        <v>110648</v>
      </c>
      <c r="J469" s="1">
        <f>VLOOKUP($B469,'1か月一覧'!$A:$AH,'2か月一覧'!J$1,FALSE)+VLOOKUP($C469,'1か月一覧'!$A:$AH,'2か月一覧'!J$1,FALSE)</f>
        <v>111682</v>
      </c>
      <c r="K469" s="1">
        <f>VLOOKUP($B469,'1か月一覧'!$A:$AH,'2か月一覧'!K$1,FALSE)+VLOOKUP($C469,'1か月一覧'!$A:$AH,'2か月一覧'!K$1,FALSE)</f>
        <v>141338</v>
      </c>
      <c r="L469" s="1">
        <f>VLOOKUP($B469,'1か月一覧'!$A:$AH,'2か月一覧'!L$1,FALSE)+VLOOKUP($C469,'1か月一覧'!$A:$AH,'2か月一覧'!L$1,FALSE)</f>
        <v>143538</v>
      </c>
      <c r="M469" s="1">
        <f>VLOOKUP($B469,'1か月一覧'!$A:$AH,'2か月一覧'!M$1,FALSE)+VLOOKUP($C469,'1か月一覧'!$A:$AH,'2か月一覧'!M$1,FALSE)</f>
        <v>307438</v>
      </c>
      <c r="N469" s="1">
        <f>VLOOKUP($B469,'1か月一覧'!$A:$AH,'2か月一覧'!N$1,FALSE)+VLOOKUP($C469,'1か月一覧'!$A:$AH,'2か月一覧'!N$1,FALSE)</f>
        <v>111227</v>
      </c>
      <c r="O469" s="1">
        <f>VLOOKUP($B469,'1か月一覧'!$A:$AH,'2か月一覧'!O$1,FALSE)+VLOOKUP($C469,'1か月一覧'!$A:$AH,'2か月一覧'!O$1,FALSE)</f>
        <v>95646</v>
      </c>
      <c r="P469" s="1">
        <f>VLOOKUP($B469,'1か月一覧'!$A:$AH,'2か月一覧'!P$1,FALSE)+VLOOKUP($C469,'1か月一覧'!$A:$AH,'2か月一覧'!P$1,FALSE)</f>
        <v>95646</v>
      </c>
      <c r="Q469" s="1">
        <f>VLOOKUP($B469,'1か月一覧'!$A:$AH,'2か月一覧'!Q$1,FALSE)+VLOOKUP($C469,'1か月一覧'!$A:$AH,'2か月一覧'!Q$1,FALSE)</f>
        <v>95646</v>
      </c>
      <c r="R469" s="1">
        <f>VLOOKUP($B469,'1か月一覧'!$A:$AH,'2か月一覧'!R$1,FALSE)+VLOOKUP($C469,'1か月一覧'!$A:$AH,'2か月一覧'!R$1,FALSE)</f>
        <v>99190</v>
      </c>
      <c r="S469" s="1">
        <f>VLOOKUP($B469,'1か月一覧'!$A:$AH,'2か月一覧'!S$1,FALSE)+VLOOKUP($C469,'1か月一覧'!$A:$AH,'2か月一覧'!S$1,FALSE)</f>
        <v>99350</v>
      </c>
      <c r="T469" s="1">
        <f>VLOOKUP($B469,'1か月一覧'!$A:$AH,'2か月一覧'!T$1,FALSE)+VLOOKUP($C469,'1か月一覧'!$A:$AH,'2か月一覧'!T$1,FALSE)</f>
        <v>100590</v>
      </c>
      <c r="U469" s="1">
        <f>VLOOKUP($B469,'1か月一覧'!$A:$AH,'2か月一覧'!U$1,FALSE)+VLOOKUP($C469,'1か月一覧'!$A:$AH,'2か月一覧'!U$1,FALSE)</f>
        <v>101530</v>
      </c>
      <c r="V469" s="1">
        <f>VLOOKUP($B469,'1か月一覧'!$A:$AH,'2か月一覧'!V$1,FALSE)+VLOOKUP($C469,'1か月一覧'!$A:$AH,'2か月一覧'!V$1,FALSE)</f>
        <v>128490</v>
      </c>
      <c r="W469" s="1">
        <f>VLOOKUP($B469,'1か月一覧'!$A:$AH,'2か月一覧'!W$1,FALSE)+VLOOKUP($C469,'1か月一覧'!$A:$AH,'2か月一覧'!W$1,FALSE)</f>
        <v>130490</v>
      </c>
      <c r="X469" s="1">
        <f>VLOOKUP($B469,'1か月一覧'!$A:$AH,'2か月一覧'!X$1,FALSE)+VLOOKUP($C469,'1か月一覧'!$A:$AH,'2か月一覧'!X$1,FALSE)</f>
        <v>279490</v>
      </c>
      <c r="Y469" s="1">
        <f>VLOOKUP($B469,'1か月一覧'!$A:$AH,'2か月一覧'!Y$1,FALSE)+VLOOKUP($C469,'1か月一覧'!$A:$AH,'2か月一覧'!Y$1,FALSE)</f>
        <v>101116</v>
      </c>
      <c r="Z469" s="1">
        <f>VLOOKUP($B469,'1か月一覧'!$A:$AH,'2か月一覧'!Z$1,FALSE)+VLOOKUP($C469,'1か月一覧'!$A:$AH,'2か月一覧'!Z$1,FALSE)</f>
        <v>9564</v>
      </c>
      <c r="AA469" s="1">
        <f>VLOOKUP($B469,'1か月一覧'!$A:$AH,'2か月一覧'!AA$1,FALSE)+VLOOKUP($C469,'1か月一覧'!$A:$AH,'2か月一覧'!AA$1,FALSE)</f>
        <v>9564</v>
      </c>
      <c r="AB469" s="1">
        <f>VLOOKUP($B469,'1か月一覧'!$A:$AH,'2か月一覧'!AB$1,FALSE)+VLOOKUP($C469,'1か月一覧'!$A:$AH,'2か月一覧'!AB$1,FALSE)</f>
        <v>9564</v>
      </c>
      <c r="AC469" s="1">
        <f>VLOOKUP($B469,'1か月一覧'!$A:$AH,'2か月一覧'!AC$1,FALSE)+VLOOKUP($C469,'1か月一覧'!$A:$AH,'2か月一覧'!AC$1,FALSE)</f>
        <v>9918</v>
      </c>
      <c r="AD469" s="1">
        <f>VLOOKUP($B469,'1か月一覧'!$A:$AH,'2か月一覧'!AD$1,FALSE)+VLOOKUP($C469,'1か月一覧'!$A:$AH,'2か月一覧'!AD$1,FALSE)</f>
        <v>9934</v>
      </c>
      <c r="AE469" s="1">
        <f>VLOOKUP($B469,'1か月一覧'!$A:$AH,'2か月一覧'!AE$1,FALSE)+VLOOKUP($C469,'1か月一覧'!$A:$AH,'2か月一覧'!AE$1,FALSE)</f>
        <v>10058</v>
      </c>
      <c r="AF469" s="1">
        <f>VLOOKUP($B469,'1か月一覧'!$A:$AH,'2か月一覧'!AF$1,FALSE)+VLOOKUP($C469,'1か月一覧'!$A:$AH,'2か月一覧'!AF$1,FALSE)</f>
        <v>10152</v>
      </c>
      <c r="AG469" s="1">
        <f>VLOOKUP($B469,'1か月一覧'!$A:$AH,'2か月一覧'!AG$1,FALSE)+VLOOKUP($C469,'1か月一覧'!$A:$AH,'2か月一覧'!AG$1,FALSE)</f>
        <v>12848</v>
      </c>
      <c r="AH469" s="1">
        <f>VLOOKUP($B469,'1か月一覧'!$A:$AH,'2か月一覧'!AH$1,FALSE)+VLOOKUP($C469,'1か月一覧'!$A:$AH,'2か月一覧'!AH$1,FALSE)</f>
        <v>13048</v>
      </c>
      <c r="AI469" s="1">
        <f>VLOOKUP($B469,'1か月一覧'!$A:$AH,'2か月一覧'!AI$1,FALSE)+VLOOKUP($C469,'1か月一覧'!$A:$AH,'2か月一覧'!AI$1,FALSE)</f>
        <v>27948</v>
      </c>
      <c r="AJ469" s="1">
        <f>VLOOKUP($B469,'1か月一覧'!$A:$AH,'2か月一覧'!AJ$1,FALSE)+VLOOKUP($C469,'1か月一覧'!$A:$AH,'2か月一覧'!AJ$1,FALSE)</f>
        <v>10111</v>
      </c>
    </row>
    <row r="470" spans="1:36">
      <c r="A470" s="1">
        <v>466</v>
      </c>
      <c r="B470" s="1">
        <f t="shared" si="17"/>
        <v>233</v>
      </c>
      <c r="C470" s="1">
        <f t="shared" si="18"/>
        <v>233</v>
      </c>
      <c r="D470" s="1">
        <f>VLOOKUP($B470,'1か月一覧'!$A:$AH,'2か月一覧'!D$1,FALSE)+VLOOKUP($C470,'1か月一覧'!$A:$AH,'2か月一覧'!D$1,FALSE)</f>
        <v>105448</v>
      </c>
      <c r="E470" s="1">
        <f>VLOOKUP($B470,'1か月一覧'!$A:$AH,'2か月一覧'!E$1,FALSE)+VLOOKUP($C470,'1か月一覧'!$A:$AH,'2か月一覧'!E$1,FALSE)</f>
        <v>105448</v>
      </c>
      <c r="F470" s="1">
        <f>VLOOKUP($B470,'1か月一覧'!$A:$AH,'2か月一覧'!F$1,FALSE)+VLOOKUP($C470,'1か月一覧'!$A:$AH,'2か月一覧'!F$1,FALSE)</f>
        <v>105448</v>
      </c>
      <c r="G470" s="1">
        <f>VLOOKUP($B470,'1か月一覧'!$A:$AH,'2か月一覧'!G$1,FALSE)+VLOOKUP($C470,'1か月一覧'!$A:$AH,'2か月一覧'!G$1,FALSE)</f>
        <v>109346</v>
      </c>
      <c r="H470" s="1">
        <f>VLOOKUP($B470,'1か月一覧'!$A:$AH,'2か月一覧'!H$1,FALSE)+VLOOKUP($C470,'1か月一覧'!$A:$AH,'2か月一覧'!H$1,FALSE)</f>
        <v>109522</v>
      </c>
      <c r="I470" s="1">
        <f>VLOOKUP($B470,'1か月一覧'!$A:$AH,'2か月一覧'!I$1,FALSE)+VLOOKUP($C470,'1か月一覧'!$A:$AH,'2か月一覧'!I$1,FALSE)</f>
        <v>110886</v>
      </c>
      <c r="J470" s="1">
        <f>VLOOKUP($B470,'1か月一覧'!$A:$AH,'2か月一覧'!J$1,FALSE)+VLOOKUP($C470,'1か月一覧'!$A:$AH,'2か月一覧'!J$1,FALSE)</f>
        <v>111920</v>
      </c>
      <c r="K470" s="1">
        <f>VLOOKUP($B470,'1か月一覧'!$A:$AH,'2か月一覧'!K$1,FALSE)+VLOOKUP($C470,'1か月一覧'!$A:$AH,'2か月一覧'!K$1,FALSE)</f>
        <v>141576</v>
      </c>
      <c r="L470" s="1">
        <f>VLOOKUP($B470,'1か月一覧'!$A:$AH,'2か月一覧'!L$1,FALSE)+VLOOKUP($C470,'1か月一覧'!$A:$AH,'2か月一覧'!L$1,FALSE)</f>
        <v>143776</v>
      </c>
      <c r="M470" s="1">
        <f>VLOOKUP($B470,'1か月一覧'!$A:$AH,'2か月一覧'!M$1,FALSE)+VLOOKUP($C470,'1か月一覧'!$A:$AH,'2か月一覧'!M$1,FALSE)</f>
        <v>307676</v>
      </c>
      <c r="N470" s="1">
        <f>VLOOKUP($B470,'1か月一覧'!$A:$AH,'2か月一覧'!N$1,FALSE)+VLOOKUP($C470,'1か月一覧'!$A:$AH,'2か月一覧'!N$1,FALSE)</f>
        <v>111504</v>
      </c>
      <c r="O470" s="1">
        <f>VLOOKUP($B470,'1か月一覧'!$A:$AH,'2か月一覧'!O$1,FALSE)+VLOOKUP($C470,'1か月一覧'!$A:$AH,'2か月一覧'!O$1,FALSE)</f>
        <v>95862</v>
      </c>
      <c r="P470" s="1">
        <f>VLOOKUP($B470,'1か月一覧'!$A:$AH,'2か月一覧'!P$1,FALSE)+VLOOKUP($C470,'1か月一覧'!$A:$AH,'2か月一覧'!P$1,FALSE)</f>
        <v>95862</v>
      </c>
      <c r="Q470" s="1">
        <f>VLOOKUP($B470,'1か月一覧'!$A:$AH,'2か月一覧'!Q$1,FALSE)+VLOOKUP($C470,'1か月一覧'!$A:$AH,'2か月一覧'!Q$1,FALSE)</f>
        <v>95862</v>
      </c>
      <c r="R470" s="1">
        <f>VLOOKUP($B470,'1か月一覧'!$A:$AH,'2か月一覧'!R$1,FALSE)+VLOOKUP($C470,'1か月一覧'!$A:$AH,'2か月一覧'!R$1,FALSE)</f>
        <v>99406</v>
      </c>
      <c r="S470" s="1">
        <f>VLOOKUP($B470,'1か月一覧'!$A:$AH,'2か月一覧'!S$1,FALSE)+VLOOKUP($C470,'1か月一覧'!$A:$AH,'2か月一覧'!S$1,FALSE)</f>
        <v>99566</v>
      </c>
      <c r="T470" s="1">
        <f>VLOOKUP($B470,'1か月一覧'!$A:$AH,'2か月一覧'!T$1,FALSE)+VLOOKUP($C470,'1か月一覧'!$A:$AH,'2か月一覧'!T$1,FALSE)</f>
        <v>100806</v>
      </c>
      <c r="U470" s="1">
        <f>VLOOKUP($B470,'1か月一覧'!$A:$AH,'2か月一覧'!U$1,FALSE)+VLOOKUP($C470,'1か月一覧'!$A:$AH,'2か月一覧'!U$1,FALSE)</f>
        <v>101746</v>
      </c>
      <c r="V470" s="1">
        <f>VLOOKUP($B470,'1か月一覧'!$A:$AH,'2か月一覧'!V$1,FALSE)+VLOOKUP($C470,'1か月一覧'!$A:$AH,'2か月一覧'!V$1,FALSE)</f>
        <v>128706</v>
      </c>
      <c r="W470" s="1">
        <f>VLOOKUP($B470,'1か月一覧'!$A:$AH,'2か月一覧'!W$1,FALSE)+VLOOKUP($C470,'1か月一覧'!$A:$AH,'2か月一覧'!W$1,FALSE)</f>
        <v>130706</v>
      </c>
      <c r="X470" s="1">
        <f>VLOOKUP($B470,'1か月一覧'!$A:$AH,'2か月一覧'!X$1,FALSE)+VLOOKUP($C470,'1か月一覧'!$A:$AH,'2か月一覧'!X$1,FALSE)</f>
        <v>279706</v>
      </c>
      <c r="Y470" s="1">
        <f>VLOOKUP($B470,'1か月一覧'!$A:$AH,'2か月一覧'!Y$1,FALSE)+VLOOKUP($C470,'1か月一覧'!$A:$AH,'2か月一覧'!Y$1,FALSE)</f>
        <v>101368</v>
      </c>
      <c r="Z470" s="1">
        <f>VLOOKUP($B470,'1か月一覧'!$A:$AH,'2か月一覧'!Z$1,FALSE)+VLOOKUP($C470,'1か月一覧'!$A:$AH,'2か月一覧'!Z$1,FALSE)</f>
        <v>9586</v>
      </c>
      <c r="AA470" s="1">
        <f>VLOOKUP($B470,'1か月一覧'!$A:$AH,'2か月一覧'!AA$1,FALSE)+VLOOKUP($C470,'1か月一覧'!$A:$AH,'2か月一覧'!AA$1,FALSE)</f>
        <v>9586</v>
      </c>
      <c r="AB470" s="1">
        <f>VLOOKUP($B470,'1か月一覧'!$A:$AH,'2か月一覧'!AB$1,FALSE)+VLOOKUP($C470,'1か月一覧'!$A:$AH,'2か月一覧'!AB$1,FALSE)</f>
        <v>9586</v>
      </c>
      <c r="AC470" s="1">
        <f>VLOOKUP($B470,'1か月一覧'!$A:$AH,'2か月一覧'!AC$1,FALSE)+VLOOKUP($C470,'1か月一覧'!$A:$AH,'2か月一覧'!AC$1,FALSE)</f>
        <v>9940</v>
      </c>
      <c r="AD470" s="1">
        <f>VLOOKUP($B470,'1か月一覧'!$A:$AH,'2か月一覧'!AD$1,FALSE)+VLOOKUP($C470,'1か月一覧'!$A:$AH,'2か月一覧'!AD$1,FALSE)</f>
        <v>9956</v>
      </c>
      <c r="AE470" s="1">
        <f>VLOOKUP($B470,'1か月一覧'!$A:$AH,'2か月一覧'!AE$1,FALSE)+VLOOKUP($C470,'1か月一覧'!$A:$AH,'2か月一覧'!AE$1,FALSE)</f>
        <v>10080</v>
      </c>
      <c r="AF470" s="1">
        <f>VLOOKUP($B470,'1か月一覧'!$A:$AH,'2か月一覧'!AF$1,FALSE)+VLOOKUP($C470,'1か月一覧'!$A:$AH,'2か月一覧'!AF$1,FALSE)</f>
        <v>10174</v>
      </c>
      <c r="AG470" s="1">
        <f>VLOOKUP($B470,'1か月一覧'!$A:$AH,'2か月一覧'!AG$1,FALSE)+VLOOKUP($C470,'1か月一覧'!$A:$AH,'2か月一覧'!AG$1,FALSE)</f>
        <v>12870</v>
      </c>
      <c r="AH470" s="1">
        <f>VLOOKUP($B470,'1か月一覧'!$A:$AH,'2か月一覧'!AH$1,FALSE)+VLOOKUP($C470,'1か月一覧'!$A:$AH,'2か月一覧'!AH$1,FALSE)</f>
        <v>13070</v>
      </c>
      <c r="AI470" s="1">
        <f>VLOOKUP($B470,'1か月一覧'!$A:$AH,'2か月一覧'!AI$1,FALSE)+VLOOKUP($C470,'1か月一覧'!$A:$AH,'2か月一覧'!AI$1,FALSE)</f>
        <v>27970</v>
      </c>
      <c r="AJ470" s="1">
        <f>VLOOKUP($B470,'1か月一覧'!$A:$AH,'2か月一覧'!AJ$1,FALSE)+VLOOKUP($C470,'1か月一覧'!$A:$AH,'2か月一覧'!AJ$1,FALSE)</f>
        <v>10136</v>
      </c>
    </row>
    <row r="471" spans="1:36">
      <c r="A471" s="1">
        <v>467</v>
      </c>
      <c r="B471" s="1">
        <f t="shared" si="17"/>
        <v>234</v>
      </c>
      <c r="C471" s="1">
        <f t="shared" si="18"/>
        <v>233</v>
      </c>
      <c r="D471" s="1">
        <f>VLOOKUP($B471,'1か月一覧'!$A:$AH,'2か月一覧'!D$1,FALSE)+VLOOKUP($C471,'1か月一覧'!$A:$AH,'2か月一覧'!D$1,FALSE)</f>
        <v>105685</v>
      </c>
      <c r="E471" s="1">
        <f>VLOOKUP($B471,'1か月一覧'!$A:$AH,'2か月一覧'!E$1,FALSE)+VLOOKUP($C471,'1か月一覧'!$A:$AH,'2か月一覧'!E$1,FALSE)</f>
        <v>105685</v>
      </c>
      <c r="F471" s="1">
        <f>VLOOKUP($B471,'1か月一覧'!$A:$AH,'2か月一覧'!F$1,FALSE)+VLOOKUP($C471,'1か月一覧'!$A:$AH,'2か月一覧'!F$1,FALSE)</f>
        <v>105685</v>
      </c>
      <c r="G471" s="1">
        <f>VLOOKUP($B471,'1か月一覧'!$A:$AH,'2か月一覧'!G$1,FALSE)+VLOOKUP($C471,'1か月一覧'!$A:$AH,'2か月一覧'!G$1,FALSE)</f>
        <v>109583</v>
      </c>
      <c r="H471" s="1">
        <f>VLOOKUP($B471,'1か月一覧'!$A:$AH,'2か月一覧'!H$1,FALSE)+VLOOKUP($C471,'1か月一覧'!$A:$AH,'2か月一覧'!H$1,FALSE)</f>
        <v>109759</v>
      </c>
      <c r="I471" s="1">
        <f>VLOOKUP($B471,'1か月一覧'!$A:$AH,'2か月一覧'!I$1,FALSE)+VLOOKUP($C471,'1か月一覧'!$A:$AH,'2か月一覧'!I$1,FALSE)</f>
        <v>111123</v>
      </c>
      <c r="J471" s="1">
        <f>VLOOKUP($B471,'1か月一覧'!$A:$AH,'2か月一覧'!J$1,FALSE)+VLOOKUP($C471,'1か月一覧'!$A:$AH,'2か月一覧'!J$1,FALSE)</f>
        <v>112157</v>
      </c>
      <c r="K471" s="1">
        <f>VLOOKUP($B471,'1か月一覧'!$A:$AH,'2か月一覧'!K$1,FALSE)+VLOOKUP($C471,'1か月一覧'!$A:$AH,'2か月一覧'!K$1,FALSE)</f>
        <v>141813</v>
      </c>
      <c r="L471" s="1">
        <f>VLOOKUP($B471,'1か月一覧'!$A:$AH,'2か月一覧'!L$1,FALSE)+VLOOKUP($C471,'1か月一覧'!$A:$AH,'2か月一覧'!L$1,FALSE)</f>
        <v>144013</v>
      </c>
      <c r="M471" s="1">
        <f>VLOOKUP($B471,'1か月一覧'!$A:$AH,'2か月一覧'!M$1,FALSE)+VLOOKUP($C471,'1か月一覧'!$A:$AH,'2か月一覧'!M$1,FALSE)</f>
        <v>307913</v>
      </c>
      <c r="N471" s="1">
        <f>VLOOKUP($B471,'1か月一覧'!$A:$AH,'2か月一覧'!N$1,FALSE)+VLOOKUP($C471,'1か月一覧'!$A:$AH,'2か月一覧'!N$1,FALSE)</f>
        <v>111781</v>
      </c>
      <c r="O471" s="1">
        <f>VLOOKUP($B471,'1か月一覧'!$A:$AH,'2か月一覧'!O$1,FALSE)+VLOOKUP($C471,'1か月一覧'!$A:$AH,'2か月一覧'!O$1,FALSE)</f>
        <v>96078</v>
      </c>
      <c r="P471" s="1">
        <f>VLOOKUP($B471,'1か月一覧'!$A:$AH,'2か月一覧'!P$1,FALSE)+VLOOKUP($C471,'1か月一覧'!$A:$AH,'2か月一覧'!P$1,FALSE)</f>
        <v>96078</v>
      </c>
      <c r="Q471" s="1">
        <f>VLOOKUP($B471,'1か月一覧'!$A:$AH,'2か月一覧'!Q$1,FALSE)+VLOOKUP($C471,'1か月一覧'!$A:$AH,'2か月一覧'!Q$1,FALSE)</f>
        <v>96078</v>
      </c>
      <c r="R471" s="1">
        <f>VLOOKUP($B471,'1か月一覧'!$A:$AH,'2か月一覧'!R$1,FALSE)+VLOOKUP($C471,'1か月一覧'!$A:$AH,'2か月一覧'!R$1,FALSE)</f>
        <v>99622</v>
      </c>
      <c r="S471" s="1">
        <f>VLOOKUP($B471,'1か月一覧'!$A:$AH,'2か月一覧'!S$1,FALSE)+VLOOKUP($C471,'1か月一覧'!$A:$AH,'2か月一覧'!S$1,FALSE)</f>
        <v>99782</v>
      </c>
      <c r="T471" s="1">
        <f>VLOOKUP($B471,'1か月一覧'!$A:$AH,'2か月一覧'!T$1,FALSE)+VLOOKUP($C471,'1か月一覧'!$A:$AH,'2か月一覧'!T$1,FALSE)</f>
        <v>101022</v>
      </c>
      <c r="U471" s="1">
        <f>VLOOKUP($B471,'1か月一覧'!$A:$AH,'2か月一覧'!U$1,FALSE)+VLOOKUP($C471,'1か月一覧'!$A:$AH,'2か月一覧'!U$1,FALSE)</f>
        <v>101962</v>
      </c>
      <c r="V471" s="1">
        <f>VLOOKUP($B471,'1か月一覧'!$A:$AH,'2か月一覧'!V$1,FALSE)+VLOOKUP($C471,'1か月一覧'!$A:$AH,'2か月一覧'!V$1,FALSE)</f>
        <v>128922</v>
      </c>
      <c r="W471" s="1">
        <f>VLOOKUP($B471,'1か月一覧'!$A:$AH,'2か月一覧'!W$1,FALSE)+VLOOKUP($C471,'1か月一覧'!$A:$AH,'2か月一覧'!W$1,FALSE)</f>
        <v>130922</v>
      </c>
      <c r="X471" s="1">
        <f>VLOOKUP($B471,'1か月一覧'!$A:$AH,'2か月一覧'!X$1,FALSE)+VLOOKUP($C471,'1か月一覧'!$A:$AH,'2か月一覧'!X$1,FALSE)</f>
        <v>279922</v>
      </c>
      <c r="Y471" s="1">
        <f>VLOOKUP($B471,'1か月一覧'!$A:$AH,'2か月一覧'!Y$1,FALSE)+VLOOKUP($C471,'1か月一覧'!$A:$AH,'2か月一覧'!Y$1,FALSE)</f>
        <v>101620</v>
      </c>
      <c r="Z471" s="1">
        <f>VLOOKUP($B471,'1か月一覧'!$A:$AH,'2か月一覧'!Z$1,FALSE)+VLOOKUP($C471,'1か月一覧'!$A:$AH,'2か月一覧'!Z$1,FALSE)</f>
        <v>9607</v>
      </c>
      <c r="AA471" s="1">
        <f>VLOOKUP($B471,'1か月一覧'!$A:$AH,'2か月一覧'!AA$1,FALSE)+VLOOKUP($C471,'1か月一覧'!$A:$AH,'2か月一覧'!AA$1,FALSE)</f>
        <v>9607</v>
      </c>
      <c r="AB471" s="1">
        <f>VLOOKUP($B471,'1か月一覧'!$A:$AH,'2か月一覧'!AB$1,FALSE)+VLOOKUP($C471,'1か月一覧'!$A:$AH,'2か月一覧'!AB$1,FALSE)</f>
        <v>9607</v>
      </c>
      <c r="AC471" s="1">
        <f>VLOOKUP($B471,'1か月一覧'!$A:$AH,'2か月一覧'!AC$1,FALSE)+VLOOKUP($C471,'1か月一覧'!$A:$AH,'2か月一覧'!AC$1,FALSE)</f>
        <v>9961</v>
      </c>
      <c r="AD471" s="1">
        <f>VLOOKUP($B471,'1か月一覧'!$A:$AH,'2か月一覧'!AD$1,FALSE)+VLOOKUP($C471,'1か月一覧'!$A:$AH,'2か月一覧'!AD$1,FALSE)</f>
        <v>9977</v>
      </c>
      <c r="AE471" s="1">
        <f>VLOOKUP($B471,'1か月一覧'!$A:$AH,'2か月一覧'!AE$1,FALSE)+VLOOKUP($C471,'1か月一覧'!$A:$AH,'2か月一覧'!AE$1,FALSE)</f>
        <v>10101</v>
      </c>
      <c r="AF471" s="1">
        <f>VLOOKUP($B471,'1か月一覧'!$A:$AH,'2か月一覧'!AF$1,FALSE)+VLOOKUP($C471,'1か月一覧'!$A:$AH,'2か月一覧'!AF$1,FALSE)</f>
        <v>10195</v>
      </c>
      <c r="AG471" s="1">
        <f>VLOOKUP($B471,'1か月一覧'!$A:$AH,'2か月一覧'!AG$1,FALSE)+VLOOKUP($C471,'1か月一覧'!$A:$AH,'2か月一覧'!AG$1,FALSE)</f>
        <v>12891</v>
      </c>
      <c r="AH471" s="1">
        <f>VLOOKUP($B471,'1か月一覧'!$A:$AH,'2か月一覧'!AH$1,FALSE)+VLOOKUP($C471,'1か月一覧'!$A:$AH,'2か月一覧'!AH$1,FALSE)</f>
        <v>13091</v>
      </c>
      <c r="AI471" s="1">
        <f>VLOOKUP($B471,'1か月一覧'!$A:$AH,'2か月一覧'!AI$1,FALSE)+VLOOKUP($C471,'1か月一覧'!$A:$AH,'2か月一覧'!AI$1,FALSE)</f>
        <v>27991</v>
      </c>
      <c r="AJ471" s="1">
        <f>VLOOKUP($B471,'1か月一覧'!$A:$AH,'2か月一覧'!AJ$1,FALSE)+VLOOKUP($C471,'1か月一覧'!$A:$AH,'2か月一覧'!AJ$1,FALSE)</f>
        <v>10161</v>
      </c>
    </row>
    <row r="472" spans="1:36">
      <c r="A472" s="1">
        <v>468</v>
      </c>
      <c r="B472" s="1">
        <f t="shared" si="17"/>
        <v>234</v>
      </c>
      <c r="C472" s="1">
        <f t="shared" si="18"/>
        <v>234</v>
      </c>
      <c r="D472" s="1">
        <f>VLOOKUP($B472,'1か月一覧'!$A:$AH,'2か月一覧'!D$1,FALSE)+VLOOKUP($C472,'1か月一覧'!$A:$AH,'2か月一覧'!D$1,FALSE)</f>
        <v>105922</v>
      </c>
      <c r="E472" s="1">
        <f>VLOOKUP($B472,'1か月一覧'!$A:$AH,'2か月一覧'!E$1,FALSE)+VLOOKUP($C472,'1か月一覧'!$A:$AH,'2か月一覧'!E$1,FALSE)</f>
        <v>105922</v>
      </c>
      <c r="F472" s="1">
        <f>VLOOKUP($B472,'1か月一覧'!$A:$AH,'2か月一覧'!F$1,FALSE)+VLOOKUP($C472,'1か月一覧'!$A:$AH,'2か月一覧'!F$1,FALSE)</f>
        <v>105922</v>
      </c>
      <c r="G472" s="1">
        <f>VLOOKUP($B472,'1か月一覧'!$A:$AH,'2か月一覧'!G$1,FALSE)+VLOOKUP($C472,'1か月一覧'!$A:$AH,'2か月一覧'!G$1,FALSE)</f>
        <v>109820</v>
      </c>
      <c r="H472" s="1">
        <f>VLOOKUP($B472,'1か月一覧'!$A:$AH,'2か月一覧'!H$1,FALSE)+VLOOKUP($C472,'1か月一覧'!$A:$AH,'2か月一覧'!H$1,FALSE)</f>
        <v>109996</v>
      </c>
      <c r="I472" s="1">
        <f>VLOOKUP($B472,'1か月一覧'!$A:$AH,'2か月一覧'!I$1,FALSE)+VLOOKUP($C472,'1か月一覧'!$A:$AH,'2か月一覧'!I$1,FALSE)</f>
        <v>111360</v>
      </c>
      <c r="J472" s="1">
        <f>VLOOKUP($B472,'1か月一覧'!$A:$AH,'2か月一覧'!J$1,FALSE)+VLOOKUP($C472,'1か月一覧'!$A:$AH,'2か月一覧'!J$1,FALSE)</f>
        <v>112394</v>
      </c>
      <c r="K472" s="1">
        <f>VLOOKUP($B472,'1か月一覧'!$A:$AH,'2か月一覧'!K$1,FALSE)+VLOOKUP($C472,'1か月一覧'!$A:$AH,'2か月一覧'!K$1,FALSE)</f>
        <v>142050</v>
      </c>
      <c r="L472" s="1">
        <f>VLOOKUP($B472,'1か月一覧'!$A:$AH,'2か月一覧'!L$1,FALSE)+VLOOKUP($C472,'1か月一覧'!$A:$AH,'2か月一覧'!L$1,FALSE)</f>
        <v>144250</v>
      </c>
      <c r="M472" s="1">
        <f>VLOOKUP($B472,'1か月一覧'!$A:$AH,'2か月一覧'!M$1,FALSE)+VLOOKUP($C472,'1か月一覧'!$A:$AH,'2か月一覧'!M$1,FALSE)</f>
        <v>308150</v>
      </c>
      <c r="N472" s="1">
        <f>VLOOKUP($B472,'1か月一覧'!$A:$AH,'2か月一覧'!N$1,FALSE)+VLOOKUP($C472,'1か月一覧'!$A:$AH,'2か月一覧'!N$1,FALSE)</f>
        <v>112058</v>
      </c>
      <c r="O472" s="1">
        <f>VLOOKUP($B472,'1か月一覧'!$A:$AH,'2か月一覧'!O$1,FALSE)+VLOOKUP($C472,'1か月一覧'!$A:$AH,'2か月一覧'!O$1,FALSE)</f>
        <v>96294</v>
      </c>
      <c r="P472" s="1">
        <f>VLOOKUP($B472,'1か月一覧'!$A:$AH,'2か月一覧'!P$1,FALSE)+VLOOKUP($C472,'1か月一覧'!$A:$AH,'2か月一覧'!P$1,FALSE)</f>
        <v>96294</v>
      </c>
      <c r="Q472" s="1">
        <f>VLOOKUP($B472,'1か月一覧'!$A:$AH,'2か月一覧'!Q$1,FALSE)+VLOOKUP($C472,'1か月一覧'!$A:$AH,'2か月一覧'!Q$1,FALSE)</f>
        <v>96294</v>
      </c>
      <c r="R472" s="1">
        <f>VLOOKUP($B472,'1か月一覧'!$A:$AH,'2か月一覧'!R$1,FALSE)+VLOOKUP($C472,'1か月一覧'!$A:$AH,'2か月一覧'!R$1,FALSE)</f>
        <v>99838</v>
      </c>
      <c r="S472" s="1">
        <f>VLOOKUP($B472,'1か月一覧'!$A:$AH,'2か月一覧'!S$1,FALSE)+VLOOKUP($C472,'1か月一覧'!$A:$AH,'2か月一覧'!S$1,FALSE)</f>
        <v>99998</v>
      </c>
      <c r="T472" s="1">
        <f>VLOOKUP($B472,'1か月一覧'!$A:$AH,'2か月一覧'!T$1,FALSE)+VLOOKUP($C472,'1か月一覧'!$A:$AH,'2か月一覧'!T$1,FALSE)</f>
        <v>101238</v>
      </c>
      <c r="U472" s="1">
        <f>VLOOKUP($B472,'1か月一覧'!$A:$AH,'2か月一覧'!U$1,FALSE)+VLOOKUP($C472,'1か月一覧'!$A:$AH,'2か月一覧'!U$1,FALSE)</f>
        <v>102178</v>
      </c>
      <c r="V472" s="1">
        <f>VLOOKUP($B472,'1か月一覧'!$A:$AH,'2か月一覧'!V$1,FALSE)+VLOOKUP($C472,'1か月一覧'!$A:$AH,'2か月一覧'!V$1,FALSE)</f>
        <v>129138</v>
      </c>
      <c r="W472" s="1">
        <f>VLOOKUP($B472,'1か月一覧'!$A:$AH,'2か月一覧'!W$1,FALSE)+VLOOKUP($C472,'1か月一覧'!$A:$AH,'2か月一覧'!W$1,FALSE)</f>
        <v>131138</v>
      </c>
      <c r="X472" s="1">
        <f>VLOOKUP($B472,'1か月一覧'!$A:$AH,'2か月一覧'!X$1,FALSE)+VLOOKUP($C472,'1か月一覧'!$A:$AH,'2か月一覧'!X$1,FALSE)</f>
        <v>280138</v>
      </c>
      <c r="Y472" s="1">
        <f>VLOOKUP($B472,'1か月一覧'!$A:$AH,'2か月一覧'!Y$1,FALSE)+VLOOKUP($C472,'1か月一覧'!$A:$AH,'2か月一覧'!Y$1,FALSE)</f>
        <v>101872</v>
      </c>
      <c r="Z472" s="1">
        <f>VLOOKUP($B472,'1か月一覧'!$A:$AH,'2か月一覧'!Z$1,FALSE)+VLOOKUP($C472,'1か月一覧'!$A:$AH,'2か月一覧'!Z$1,FALSE)</f>
        <v>9628</v>
      </c>
      <c r="AA472" s="1">
        <f>VLOOKUP($B472,'1か月一覧'!$A:$AH,'2か月一覧'!AA$1,FALSE)+VLOOKUP($C472,'1か月一覧'!$A:$AH,'2か月一覧'!AA$1,FALSE)</f>
        <v>9628</v>
      </c>
      <c r="AB472" s="1">
        <f>VLOOKUP($B472,'1か月一覧'!$A:$AH,'2か月一覧'!AB$1,FALSE)+VLOOKUP($C472,'1か月一覧'!$A:$AH,'2か月一覧'!AB$1,FALSE)</f>
        <v>9628</v>
      </c>
      <c r="AC472" s="1">
        <f>VLOOKUP($B472,'1か月一覧'!$A:$AH,'2か月一覧'!AC$1,FALSE)+VLOOKUP($C472,'1か月一覧'!$A:$AH,'2か月一覧'!AC$1,FALSE)</f>
        <v>9982</v>
      </c>
      <c r="AD472" s="1">
        <f>VLOOKUP($B472,'1か月一覧'!$A:$AH,'2か月一覧'!AD$1,FALSE)+VLOOKUP($C472,'1か月一覧'!$A:$AH,'2か月一覧'!AD$1,FALSE)</f>
        <v>9998</v>
      </c>
      <c r="AE472" s="1">
        <f>VLOOKUP($B472,'1か月一覧'!$A:$AH,'2か月一覧'!AE$1,FALSE)+VLOOKUP($C472,'1か月一覧'!$A:$AH,'2か月一覧'!AE$1,FALSE)</f>
        <v>10122</v>
      </c>
      <c r="AF472" s="1">
        <f>VLOOKUP($B472,'1か月一覧'!$A:$AH,'2か月一覧'!AF$1,FALSE)+VLOOKUP($C472,'1か月一覧'!$A:$AH,'2か月一覧'!AF$1,FALSE)</f>
        <v>10216</v>
      </c>
      <c r="AG472" s="1">
        <f>VLOOKUP($B472,'1か月一覧'!$A:$AH,'2か月一覧'!AG$1,FALSE)+VLOOKUP($C472,'1か月一覧'!$A:$AH,'2か月一覧'!AG$1,FALSE)</f>
        <v>12912</v>
      </c>
      <c r="AH472" s="1">
        <f>VLOOKUP($B472,'1か月一覧'!$A:$AH,'2か月一覧'!AH$1,FALSE)+VLOOKUP($C472,'1か月一覧'!$A:$AH,'2か月一覧'!AH$1,FALSE)</f>
        <v>13112</v>
      </c>
      <c r="AI472" s="1">
        <f>VLOOKUP($B472,'1か月一覧'!$A:$AH,'2か月一覧'!AI$1,FALSE)+VLOOKUP($C472,'1か月一覧'!$A:$AH,'2か月一覧'!AI$1,FALSE)</f>
        <v>28012</v>
      </c>
      <c r="AJ472" s="1">
        <f>VLOOKUP($B472,'1か月一覧'!$A:$AH,'2か月一覧'!AJ$1,FALSE)+VLOOKUP($C472,'1か月一覧'!$A:$AH,'2か月一覧'!AJ$1,FALSE)</f>
        <v>10186</v>
      </c>
    </row>
    <row r="473" spans="1:36">
      <c r="A473" s="1">
        <v>469</v>
      </c>
      <c r="B473" s="1">
        <f t="shared" si="17"/>
        <v>235</v>
      </c>
      <c r="C473" s="1">
        <f t="shared" si="18"/>
        <v>234</v>
      </c>
      <c r="D473" s="1">
        <f>VLOOKUP($B473,'1か月一覧'!$A:$AH,'2か月一覧'!D$1,FALSE)+VLOOKUP($C473,'1か月一覧'!$A:$AH,'2か月一覧'!D$1,FALSE)</f>
        <v>106160</v>
      </c>
      <c r="E473" s="1">
        <f>VLOOKUP($B473,'1か月一覧'!$A:$AH,'2か月一覧'!E$1,FALSE)+VLOOKUP($C473,'1か月一覧'!$A:$AH,'2か月一覧'!E$1,FALSE)</f>
        <v>106160</v>
      </c>
      <c r="F473" s="1">
        <f>VLOOKUP($B473,'1か月一覧'!$A:$AH,'2か月一覧'!F$1,FALSE)+VLOOKUP($C473,'1か月一覧'!$A:$AH,'2か月一覧'!F$1,FALSE)</f>
        <v>106160</v>
      </c>
      <c r="G473" s="1">
        <f>VLOOKUP($B473,'1か月一覧'!$A:$AH,'2か月一覧'!G$1,FALSE)+VLOOKUP($C473,'1か月一覧'!$A:$AH,'2か月一覧'!G$1,FALSE)</f>
        <v>110058</v>
      </c>
      <c r="H473" s="1">
        <f>VLOOKUP($B473,'1か月一覧'!$A:$AH,'2か月一覧'!H$1,FALSE)+VLOOKUP($C473,'1か月一覧'!$A:$AH,'2か月一覧'!H$1,FALSE)</f>
        <v>110234</v>
      </c>
      <c r="I473" s="1">
        <f>VLOOKUP($B473,'1か月一覧'!$A:$AH,'2か月一覧'!I$1,FALSE)+VLOOKUP($C473,'1か月一覧'!$A:$AH,'2か月一覧'!I$1,FALSE)</f>
        <v>111598</v>
      </c>
      <c r="J473" s="1">
        <f>VLOOKUP($B473,'1か月一覧'!$A:$AH,'2か月一覧'!J$1,FALSE)+VLOOKUP($C473,'1か月一覧'!$A:$AH,'2か月一覧'!J$1,FALSE)</f>
        <v>112632</v>
      </c>
      <c r="K473" s="1">
        <f>VLOOKUP($B473,'1か月一覧'!$A:$AH,'2か月一覧'!K$1,FALSE)+VLOOKUP($C473,'1か月一覧'!$A:$AH,'2か月一覧'!K$1,FALSE)</f>
        <v>142288</v>
      </c>
      <c r="L473" s="1">
        <f>VLOOKUP($B473,'1か月一覧'!$A:$AH,'2か月一覧'!L$1,FALSE)+VLOOKUP($C473,'1か月一覧'!$A:$AH,'2か月一覧'!L$1,FALSE)</f>
        <v>144488</v>
      </c>
      <c r="M473" s="1">
        <f>VLOOKUP($B473,'1か月一覧'!$A:$AH,'2か月一覧'!M$1,FALSE)+VLOOKUP($C473,'1か月一覧'!$A:$AH,'2か月一覧'!M$1,FALSE)</f>
        <v>308388</v>
      </c>
      <c r="N473" s="1">
        <f>VLOOKUP($B473,'1か月一覧'!$A:$AH,'2か月一覧'!N$1,FALSE)+VLOOKUP($C473,'1か月一覧'!$A:$AH,'2か月一覧'!N$1,FALSE)</f>
        <v>112335</v>
      </c>
      <c r="O473" s="1">
        <f>VLOOKUP($B473,'1か月一覧'!$A:$AH,'2か月一覧'!O$1,FALSE)+VLOOKUP($C473,'1か月一覧'!$A:$AH,'2か月一覧'!O$1,FALSE)</f>
        <v>96510</v>
      </c>
      <c r="P473" s="1">
        <f>VLOOKUP($B473,'1か月一覧'!$A:$AH,'2か月一覧'!P$1,FALSE)+VLOOKUP($C473,'1か月一覧'!$A:$AH,'2か月一覧'!P$1,FALSE)</f>
        <v>96510</v>
      </c>
      <c r="Q473" s="1">
        <f>VLOOKUP($B473,'1か月一覧'!$A:$AH,'2か月一覧'!Q$1,FALSE)+VLOOKUP($C473,'1か月一覧'!$A:$AH,'2か月一覧'!Q$1,FALSE)</f>
        <v>96510</v>
      </c>
      <c r="R473" s="1">
        <f>VLOOKUP($B473,'1か月一覧'!$A:$AH,'2か月一覧'!R$1,FALSE)+VLOOKUP($C473,'1か月一覧'!$A:$AH,'2か月一覧'!R$1,FALSE)</f>
        <v>100054</v>
      </c>
      <c r="S473" s="1">
        <f>VLOOKUP($B473,'1か月一覧'!$A:$AH,'2か月一覧'!S$1,FALSE)+VLOOKUP($C473,'1か月一覧'!$A:$AH,'2か月一覧'!S$1,FALSE)</f>
        <v>100214</v>
      </c>
      <c r="T473" s="1">
        <f>VLOOKUP($B473,'1か月一覧'!$A:$AH,'2か月一覧'!T$1,FALSE)+VLOOKUP($C473,'1か月一覧'!$A:$AH,'2か月一覧'!T$1,FALSE)</f>
        <v>101454</v>
      </c>
      <c r="U473" s="1">
        <f>VLOOKUP($B473,'1か月一覧'!$A:$AH,'2か月一覧'!U$1,FALSE)+VLOOKUP($C473,'1か月一覧'!$A:$AH,'2か月一覧'!U$1,FALSE)</f>
        <v>102394</v>
      </c>
      <c r="V473" s="1">
        <f>VLOOKUP($B473,'1か月一覧'!$A:$AH,'2か月一覧'!V$1,FALSE)+VLOOKUP($C473,'1か月一覧'!$A:$AH,'2か月一覧'!V$1,FALSE)</f>
        <v>129354</v>
      </c>
      <c r="W473" s="1">
        <f>VLOOKUP($B473,'1か月一覧'!$A:$AH,'2か月一覧'!W$1,FALSE)+VLOOKUP($C473,'1か月一覧'!$A:$AH,'2か月一覧'!W$1,FALSE)</f>
        <v>131354</v>
      </c>
      <c r="X473" s="1">
        <f>VLOOKUP($B473,'1か月一覧'!$A:$AH,'2か月一覧'!X$1,FALSE)+VLOOKUP($C473,'1か月一覧'!$A:$AH,'2か月一覧'!X$1,FALSE)</f>
        <v>280354</v>
      </c>
      <c r="Y473" s="1">
        <f>VLOOKUP($B473,'1か月一覧'!$A:$AH,'2か月一覧'!Y$1,FALSE)+VLOOKUP($C473,'1か月一覧'!$A:$AH,'2か月一覧'!Y$1,FALSE)</f>
        <v>102124</v>
      </c>
      <c r="Z473" s="1">
        <f>VLOOKUP($B473,'1か月一覧'!$A:$AH,'2か月一覧'!Z$1,FALSE)+VLOOKUP($C473,'1か月一覧'!$A:$AH,'2か月一覧'!Z$1,FALSE)</f>
        <v>9650</v>
      </c>
      <c r="AA473" s="1">
        <f>VLOOKUP($B473,'1か月一覧'!$A:$AH,'2か月一覧'!AA$1,FALSE)+VLOOKUP($C473,'1か月一覧'!$A:$AH,'2か月一覧'!AA$1,FALSE)</f>
        <v>9650</v>
      </c>
      <c r="AB473" s="1">
        <f>VLOOKUP($B473,'1か月一覧'!$A:$AH,'2か月一覧'!AB$1,FALSE)+VLOOKUP($C473,'1か月一覧'!$A:$AH,'2か月一覧'!AB$1,FALSE)</f>
        <v>9650</v>
      </c>
      <c r="AC473" s="1">
        <f>VLOOKUP($B473,'1か月一覧'!$A:$AH,'2か月一覧'!AC$1,FALSE)+VLOOKUP($C473,'1か月一覧'!$A:$AH,'2か月一覧'!AC$1,FALSE)</f>
        <v>10004</v>
      </c>
      <c r="AD473" s="1">
        <f>VLOOKUP($B473,'1か月一覧'!$A:$AH,'2か月一覧'!AD$1,FALSE)+VLOOKUP($C473,'1か月一覧'!$A:$AH,'2か月一覧'!AD$1,FALSE)</f>
        <v>10020</v>
      </c>
      <c r="AE473" s="1">
        <f>VLOOKUP($B473,'1か月一覧'!$A:$AH,'2か月一覧'!AE$1,FALSE)+VLOOKUP($C473,'1か月一覧'!$A:$AH,'2か月一覧'!AE$1,FALSE)</f>
        <v>10144</v>
      </c>
      <c r="AF473" s="1">
        <f>VLOOKUP($B473,'1か月一覧'!$A:$AH,'2か月一覧'!AF$1,FALSE)+VLOOKUP($C473,'1か月一覧'!$A:$AH,'2か月一覧'!AF$1,FALSE)</f>
        <v>10238</v>
      </c>
      <c r="AG473" s="1">
        <f>VLOOKUP($B473,'1か月一覧'!$A:$AH,'2か月一覧'!AG$1,FALSE)+VLOOKUP($C473,'1か月一覧'!$A:$AH,'2か月一覧'!AG$1,FALSE)</f>
        <v>12934</v>
      </c>
      <c r="AH473" s="1">
        <f>VLOOKUP($B473,'1か月一覧'!$A:$AH,'2か月一覧'!AH$1,FALSE)+VLOOKUP($C473,'1か月一覧'!$A:$AH,'2か月一覧'!AH$1,FALSE)</f>
        <v>13134</v>
      </c>
      <c r="AI473" s="1">
        <f>VLOOKUP($B473,'1か月一覧'!$A:$AH,'2か月一覧'!AI$1,FALSE)+VLOOKUP($C473,'1か月一覧'!$A:$AH,'2か月一覧'!AI$1,FALSE)</f>
        <v>28034</v>
      </c>
      <c r="AJ473" s="1">
        <f>VLOOKUP($B473,'1か月一覧'!$A:$AH,'2か月一覧'!AJ$1,FALSE)+VLOOKUP($C473,'1か月一覧'!$A:$AH,'2か月一覧'!AJ$1,FALSE)</f>
        <v>10211</v>
      </c>
    </row>
    <row r="474" spans="1:36">
      <c r="A474" s="1">
        <v>470</v>
      </c>
      <c r="B474" s="1">
        <f t="shared" si="17"/>
        <v>235</v>
      </c>
      <c r="C474" s="1">
        <f t="shared" si="18"/>
        <v>235</v>
      </c>
      <c r="D474" s="1">
        <f>VLOOKUP($B474,'1か月一覧'!$A:$AH,'2か月一覧'!D$1,FALSE)+VLOOKUP($C474,'1か月一覧'!$A:$AH,'2か月一覧'!D$1,FALSE)</f>
        <v>106398</v>
      </c>
      <c r="E474" s="1">
        <f>VLOOKUP($B474,'1か月一覧'!$A:$AH,'2か月一覧'!E$1,FALSE)+VLOOKUP($C474,'1か月一覧'!$A:$AH,'2か月一覧'!E$1,FALSE)</f>
        <v>106398</v>
      </c>
      <c r="F474" s="1">
        <f>VLOOKUP($B474,'1か月一覧'!$A:$AH,'2か月一覧'!F$1,FALSE)+VLOOKUP($C474,'1か月一覧'!$A:$AH,'2か月一覧'!F$1,FALSE)</f>
        <v>106398</v>
      </c>
      <c r="G474" s="1">
        <f>VLOOKUP($B474,'1か月一覧'!$A:$AH,'2か月一覧'!G$1,FALSE)+VLOOKUP($C474,'1か月一覧'!$A:$AH,'2か月一覧'!G$1,FALSE)</f>
        <v>110296</v>
      </c>
      <c r="H474" s="1">
        <f>VLOOKUP($B474,'1か月一覧'!$A:$AH,'2か月一覧'!H$1,FALSE)+VLOOKUP($C474,'1か月一覧'!$A:$AH,'2か月一覧'!H$1,FALSE)</f>
        <v>110472</v>
      </c>
      <c r="I474" s="1">
        <f>VLOOKUP($B474,'1か月一覧'!$A:$AH,'2か月一覧'!I$1,FALSE)+VLOOKUP($C474,'1か月一覧'!$A:$AH,'2か月一覧'!I$1,FALSE)</f>
        <v>111836</v>
      </c>
      <c r="J474" s="1">
        <f>VLOOKUP($B474,'1か月一覧'!$A:$AH,'2か月一覧'!J$1,FALSE)+VLOOKUP($C474,'1か月一覧'!$A:$AH,'2か月一覧'!J$1,FALSE)</f>
        <v>112870</v>
      </c>
      <c r="K474" s="1">
        <f>VLOOKUP($B474,'1か月一覧'!$A:$AH,'2か月一覧'!K$1,FALSE)+VLOOKUP($C474,'1か月一覧'!$A:$AH,'2か月一覧'!K$1,FALSE)</f>
        <v>142526</v>
      </c>
      <c r="L474" s="1">
        <f>VLOOKUP($B474,'1か月一覧'!$A:$AH,'2か月一覧'!L$1,FALSE)+VLOOKUP($C474,'1か月一覧'!$A:$AH,'2か月一覧'!L$1,FALSE)</f>
        <v>144726</v>
      </c>
      <c r="M474" s="1">
        <f>VLOOKUP($B474,'1か月一覧'!$A:$AH,'2か月一覧'!M$1,FALSE)+VLOOKUP($C474,'1か月一覧'!$A:$AH,'2か月一覧'!M$1,FALSE)</f>
        <v>308626</v>
      </c>
      <c r="N474" s="1">
        <f>VLOOKUP($B474,'1か月一覧'!$A:$AH,'2か月一覧'!N$1,FALSE)+VLOOKUP($C474,'1か月一覧'!$A:$AH,'2か月一覧'!N$1,FALSE)</f>
        <v>112612</v>
      </c>
      <c r="O474" s="1">
        <f>VLOOKUP($B474,'1か月一覧'!$A:$AH,'2か月一覧'!O$1,FALSE)+VLOOKUP($C474,'1か月一覧'!$A:$AH,'2か月一覧'!O$1,FALSE)</f>
        <v>96726</v>
      </c>
      <c r="P474" s="1">
        <f>VLOOKUP($B474,'1か月一覧'!$A:$AH,'2か月一覧'!P$1,FALSE)+VLOOKUP($C474,'1か月一覧'!$A:$AH,'2か月一覧'!P$1,FALSE)</f>
        <v>96726</v>
      </c>
      <c r="Q474" s="1">
        <f>VLOOKUP($B474,'1か月一覧'!$A:$AH,'2か月一覧'!Q$1,FALSE)+VLOOKUP($C474,'1か月一覧'!$A:$AH,'2か月一覧'!Q$1,FALSE)</f>
        <v>96726</v>
      </c>
      <c r="R474" s="1">
        <f>VLOOKUP($B474,'1か月一覧'!$A:$AH,'2か月一覧'!R$1,FALSE)+VLOOKUP($C474,'1か月一覧'!$A:$AH,'2か月一覧'!R$1,FALSE)</f>
        <v>100270</v>
      </c>
      <c r="S474" s="1">
        <f>VLOOKUP($B474,'1か月一覧'!$A:$AH,'2か月一覧'!S$1,FALSE)+VLOOKUP($C474,'1か月一覧'!$A:$AH,'2か月一覧'!S$1,FALSE)</f>
        <v>100430</v>
      </c>
      <c r="T474" s="1">
        <f>VLOOKUP($B474,'1か月一覧'!$A:$AH,'2か月一覧'!T$1,FALSE)+VLOOKUP($C474,'1か月一覧'!$A:$AH,'2か月一覧'!T$1,FALSE)</f>
        <v>101670</v>
      </c>
      <c r="U474" s="1">
        <f>VLOOKUP($B474,'1か月一覧'!$A:$AH,'2か月一覧'!U$1,FALSE)+VLOOKUP($C474,'1か月一覧'!$A:$AH,'2か月一覧'!U$1,FALSE)</f>
        <v>102610</v>
      </c>
      <c r="V474" s="1">
        <f>VLOOKUP($B474,'1か月一覧'!$A:$AH,'2か月一覧'!V$1,FALSE)+VLOOKUP($C474,'1か月一覧'!$A:$AH,'2か月一覧'!V$1,FALSE)</f>
        <v>129570</v>
      </c>
      <c r="W474" s="1">
        <f>VLOOKUP($B474,'1か月一覧'!$A:$AH,'2か月一覧'!W$1,FALSE)+VLOOKUP($C474,'1か月一覧'!$A:$AH,'2か月一覧'!W$1,FALSE)</f>
        <v>131570</v>
      </c>
      <c r="X474" s="1">
        <f>VLOOKUP($B474,'1か月一覧'!$A:$AH,'2か月一覧'!X$1,FALSE)+VLOOKUP($C474,'1か月一覧'!$A:$AH,'2か月一覧'!X$1,FALSE)</f>
        <v>280570</v>
      </c>
      <c r="Y474" s="1">
        <f>VLOOKUP($B474,'1か月一覧'!$A:$AH,'2か月一覧'!Y$1,FALSE)+VLOOKUP($C474,'1か月一覧'!$A:$AH,'2か月一覧'!Y$1,FALSE)</f>
        <v>102376</v>
      </c>
      <c r="Z474" s="1">
        <f>VLOOKUP($B474,'1か月一覧'!$A:$AH,'2か月一覧'!Z$1,FALSE)+VLOOKUP($C474,'1か月一覧'!$A:$AH,'2か月一覧'!Z$1,FALSE)</f>
        <v>9672</v>
      </c>
      <c r="AA474" s="1">
        <f>VLOOKUP($B474,'1か月一覧'!$A:$AH,'2か月一覧'!AA$1,FALSE)+VLOOKUP($C474,'1か月一覧'!$A:$AH,'2か月一覧'!AA$1,FALSE)</f>
        <v>9672</v>
      </c>
      <c r="AB474" s="1">
        <f>VLOOKUP($B474,'1か月一覧'!$A:$AH,'2か月一覧'!AB$1,FALSE)+VLOOKUP($C474,'1か月一覧'!$A:$AH,'2か月一覧'!AB$1,FALSE)</f>
        <v>9672</v>
      </c>
      <c r="AC474" s="1">
        <f>VLOOKUP($B474,'1か月一覧'!$A:$AH,'2か月一覧'!AC$1,FALSE)+VLOOKUP($C474,'1か月一覧'!$A:$AH,'2か月一覧'!AC$1,FALSE)</f>
        <v>10026</v>
      </c>
      <c r="AD474" s="1">
        <f>VLOOKUP($B474,'1か月一覧'!$A:$AH,'2か月一覧'!AD$1,FALSE)+VLOOKUP($C474,'1か月一覧'!$A:$AH,'2か月一覧'!AD$1,FALSE)</f>
        <v>10042</v>
      </c>
      <c r="AE474" s="1">
        <f>VLOOKUP($B474,'1か月一覧'!$A:$AH,'2か月一覧'!AE$1,FALSE)+VLOOKUP($C474,'1か月一覧'!$A:$AH,'2か月一覧'!AE$1,FALSE)</f>
        <v>10166</v>
      </c>
      <c r="AF474" s="1">
        <f>VLOOKUP($B474,'1か月一覧'!$A:$AH,'2か月一覧'!AF$1,FALSE)+VLOOKUP($C474,'1か月一覧'!$A:$AH,'2か月一覧'!AF$1,FALSE)</f>
        <v>10260</v>
      </c>
      <c r="AG474" s="1">
        <f>VLOOKUP($B474,'1か月一覧'!$A:$AH,'2か月一覧'!AG$1,FALSE)+VLOOKUP($C474,'1か月一覧'!$A:$AH,'2か月一覧'!AG$1,FALSE)</f>
        <v>12956</v>
      </c>
      <c r="AH474" s="1">
        <f>VLOOKUP($B474,'1か月一覧'!$A:$AH,'2か月一覧'!AH$1,FALSE)+VLOOKUP($C474,'1か月一覧'!$A:$AH,'2か月一覧'!AH$1,FALSE)</f>
        <v>13156</v>
      </c>
      <c r="AI474" s="1">
        <f>VLOOKUP($B474,'1か月一覧'!$A:$AH,'2か月一覧'!AI$1,FALSE)+VLOOKUP($C474,'1か月一覧'!$A:$AH,'2か月一覧'!AI$1,FALSE)</f>
        <v>28056</v>
      </c>
      <c r="AJ474" s="1">
        <f>VLOOKUP($B474,'1か月一覧'!$A:$AH,'2か月一覧'!AJ$1,FALSE)+VLOOKUP($C474,'1か月一覧'!$A:$AH,'2か月一覧'!AJ$1,FALSE)</f>
        <v>10236</v>
      </c>
    </row>
    <row r="475" spans="1:36">
      <c r="A475" s="1">
        <v>471</v>
      </c>
      <c r="B475" s="1">
        <f t="shared" si="17"/>
        <v>236</v>
      </c>
      <c r="C475" s="1">
        <f t="shared" si="18"/>
        <v>235</v>
      </c>
      <c r="D475" s="1">
        <f>VLOOKUP($B475,'1か月一覧'!$A:$AH,'2か月一覧'!D$1,FALSE)+VLOOKUP($C475,'1か月一覧'!$A:$AH,'2か月一覧'!D$1,FALSE)</f>
        <v>106635</v>
      </c>
      <c r="E475" s="1">
        <f>VLOOKUP($B475,'1か月一覧'!$A:$AH,'2か月一覧'!E$1,FALSE)+VLOOKUP($C475,'1か月一覧'!$A:$AH,'2か月一覧'!E$1,FALSE)</f>
        <v>106635</v>
      </c>
      <c r="F475" s="1">
        <f>VLOOKUP($B475,'1か月一覧'!$A:$AH,'2か月一覧'!F$1,FALSE)+VLOOKUP($C475,'1か月一覧'!$A:$AH,'2か月一覧'!F$1,FALSE)</f>
        <v>106635</v>
      </c>
      <c r="G475" s="1">
        <f>VLOOKUP($B475,'1か月一覧'!$A:$AH,'2か月一覧'!G$1,FALSE)+VLOOKUP($C475,'1か月一覧'!$A:$AH,'2か月一覧'!G$1,FALSE)</f>
        <v>110534</v>
      </c>
      <c r="H475" s="1">
        <f>VLOOKUP($B475,'1か月一覧'!$A:$AH,'2か月一覧'!H$1,FALSE)+VLOOKUP($C475,'1か月一覧'!$A:$AH,'2か月一覧'!H$1,FALSE)</f>
        <v>110710</v>
      </c>
      <c r="I475" s="1">
        <f>VLOOKUP($B475,'1か月一覧'!$A:$AH,'2か月一覧'!I$1,FALSE)+VLOOKUP($C475,'1か月一覧'!$A:$AH,'2か月一覧'!I$1,FALSE)</f>
        <v>112074</v>
      </c>
      <c r="J475" s="1">
        <f>VLOOKUP($B475,'1か月一覧'!$A:$AH,'2か月一覧'!J$1,FALSE)+VLOOKUP($C475,'1か月一覧'!$A:$AH,'2か月一覧'!J$1,FALSE)</f>
        <v>113108</v>
      </c>
      <c r="K475" s="1">
        <f>VLOOKUP($B475,'1か月一覧'!$A:$AH,'2か月一覧'!K$1,FALSE)+VLOOKUP($C475,'1か月一覧'!$A:$AH,'2か月一覧'!K$1,FALSE)</f>
        <v>142764</v>
      </c>
      <c r="L475" s="1">
        <f>VLOOKUP($B475,'1か月一覧'!$A:$AH,'2か月一覧'!L$1,FALSE)+VLOOKUP($C475,'1か月一覧'!$A:$AH,'2か月一覧'!L$1,FALSE)</f>
        <v>144964</v>
      </c>
      <c r="M475" s="1">
        <f>VLOOKUP($B475,'1か月一覧'!$A:$AH,'2か月一覧'!M$1,FALSE)+VLOOKUP($C475,'1か月一覧'!$A:$AH,'2か月一覧'!M$1,FALSE)</f>
        <v>308864</v>
      </c>
      <c r="N475" s="1">
        <f>VLOOKUP($B475,'1か月一覧'!$A:$AH,'2か月一覧'!N$1,FALSE)+VLOOKUP($C475,'1か月一覧'!$A:$AH,'2か月一覧'!N$1,FALSE)</f>
        <v>112890</v>
      </c>
      <c r="O475" s="1">
        <f>VLOOKUP($B475,'1か月一覧'!$A:$AH,'2か月一覧'!O$1,FALSE)+VLOOKUP($C475,'1か月一覧'!$A:$AH,'2か月一覧'!O$1,FALSE)</f>
        <v>96942</v>
      </c>
      <c r="P475" s="1">
        <f>VLOOKUP($B475,'1か月一覧'!$A:$AH,'2か月一覧'!P$1,FALSE)+VLOOKUP($C475,'1か月一覧'!$A:$AH,'2か月一覧'!P$1,FALSE)</f>
        <v>96942</v>
      </c>
      <c r="Q475" s="1">
        <f>VLOOKUP($B475,'1か月一覧'!$A:$AH,'2か月一覧'!Q$1,FALSE)+VLOOKUP($C475,'1か月一覧'!$A:$AH,'2か月一覧'!Q$1,FALSE)</f>
        <v>96942</v>
      </c>
      <c r="R475" s="1">
        <f>VLOOKUP($B475,'1か月一覧'!$A:$AH,'2か月一覧'!R$1,FALSE)+VLOOKUP($C475,'1か月一覧'!$A:$AH,'2か月一覧'!R$1,FALSE)</f>
        <v>100486</v>
      </c>
      <c r="S475" s="1">
        <f>VLOOKUP($B475,'1か月一覧'!$A:$AH,'2か月一覧'!S$1,FALSE)+VLOOKUP($C475,'1か月一覧'!$A:$AH,'2か月一覧'!S$1,FALSE)</f>
        <v>100646</v>
      </c>
      <c r="T475" s="1">
        <f>VLOOKUP($B475,'1か月一覧'!$A:$AH,'2か月一覧'!T$1,FALSE)+VLOOKUP($C475,'1か月一覧'!$A:$AH,'2か月一覧'!T$1,FALSE)</f>
        <v>101886</v>
      </c>
      <c r="U475" s="1">
        <f>VLOOKUP($B475,'1か月一覧'!$A:$AH,'2か月一覧'!U$1,FALSE)+VLOOKUP($C475,'1か月一覧'!$A:$AH,'2か月一覧'!U$1,FALSE)</f>
        <v>102826</v>
      </c>
      <c r="V475" s="1">
        <f>VLOOKUP($B475,'1か月一覧'!$A:$AH,'2か月一覧'!V$1,FALSE)+VLOOKUP($C475,'1か月一覧'!$A:$AH,'2か月一覧'!V$1,FALSE)</f>
        <v>129786</v>
      </c>
      <c r="W475" s="1">
        <f>VLOOKUP($B475,'1か月一覧'!$A:$AH,'2か月一覧'!W$1,FALSE)+VLOOKUP($C475,'1か月一覧'!$A:$AH,'2か月一覧'!W$1,FALSE)</f>
        <v>131786</v>
      </c>
      <c r="X475" s="1">
        <f>VLOOKUP($B475,'1か月一覧'!$A:$AH,'2か月一覧'!X$1,FALSE)+VLOOKUP($C475,'1か月一覧'!$A:$AH,'2か月一覧'!X$1,FALSE)</f>
        <v>280786</v>
      </c>
      <c r="Y475" s="1">
        <f>VLOOKUP($B475,'1か月一覧'!$A:$AH,'2か月一覧'!Y$1,FALSE)+VLOOKUP($C475,'1か月一覧'!$A:$AH,'2か月一覧'!Y$1,FALSE)</f>
        <v>102628</v>
      </c>
      <c r="Z475" s="1">
        <f>VLOOKUP($B475,'1か月一覧'!$A:$AH,'2か月一覧'!Z$1,FALSE)+VLOOKUP($C475,'1か月一覧'!$A:$AH,'2か月一覧'!Z$1,FALSE)</f>
        <v>9693</v>
      </c>
      <c r="AA475" s="1">
        <f>VLOOKUP($B475,'1か月一覧'!$A:$AH,'2か月一覧'!AA$1,FALSE)+VLOOKUP($C475,'1か月一覧'!$A:$AH,'2か月一覧'!AA$1,FALSE)</f>
        <v>9693</v>
      </c>
      <c r="AB475" s="1">
        <f>VLOOKUP($B475,'1か月一覧'!$A:$AH,'2か月一覧'!AB$1,FALSE)+VLOOKUP($C475,'1か月一覧'!$A:$AH,'2か月一覧'!AB$1,FALSE)</f>
        <v>9693</v>
      </c>
      <c r="AC475" s="1">
        <f>VLOOKUP($B475,'1か月一覧'!$A:$AH,'2か月一覧'!AC$1,FALSE)+VLOOKUP($C475,'1か月一覧'!$A:$AH,'2か月一覧'!AC$1,FALSE)</f>
        <v>10048</v>
      </c>
      <c r="AD475" s="1">
        <f>VLOOKUP($B475,'1か月一覧'!$A:$AH,'2か月一覧'!AD$1,FALSE)+VLOOKUP($C475,'1か月一覧'!$A:$AH,'2か月一覧'!AD$1,FALSE)</f>
        <v>10064</v>
      </c>
      <c r="AE475" s="1">
        <f>VLOOKUP($B475,'1か月一覧'!$A:$AH,'2か月一覧'!AE$1,FALSE)+VLOOKUP($C475,'1か月一覧'!$A:$AH,'2か月一覧'!AE$1,FALSE)</f>
        <v>10188</v>
      </c>
      <c r="AF475" s="1">
        <f>VLOOKUP($B475,'1か月一覧'!$A:$AH,'2か月一覧'!AF$1,FALSE)+VLOOKUP($C475,'1か月一覧'!$A:$AH,'2か月一覧'!AF$1,FALSE)</f>
        <v>10282</v>
      </c>
      <c r="AG475" s="1">
        <f>VLOOKUP($B475,'1か月一覧'!$A:$AH,'2か月一覧'!AG$1,FALSE)+VLOOKUP($C475,'1か月一覧'!$A:$AH,'2か月一覧'!AG$1,FALSE)</f>
        <v>12978</v>
      </c>
      <c r="AH475" s="1">
        <f>VLOOKUP($B475,'1か月一覧'!$A:$AH,'2か月一覧'!AH$1,FALSE)+VLOOKUP($C475,'1か月一覧'!$A:$AH,'2か月一覧'!AH$1,FALSE)</f>
        <v>13178</v>
      </c>
      <c r="AI475" s="1">
        <f>VLOOKUP($B475,'1か月一覧'!$A:$AH,'2か月一覧'!AI$1,FALSE)+VLOOKUP($C475,'1か月一覧'!$A:$AH,'2か月一覧'!AI$1,FALSE)</f>
        <v>28078</v>
      </c>
      <c r="AJ475" s="1">
        <f>VLOOKUP($B475,'1か月一覧'!$A:$AH,'2か月一覧'!AJ$1,FALSE)+VLOOKUP($C475,'1か月一覧'!$A:$AH,'2か月一覧'!AJ$1,FALSE)</f>
        <v>10262</v>
      </c>
    </row>
    <row r="476" spans="1:36">
      <c r="A476" s="1">
        <v>472</v>
      </c>
      <c r="B476" s="1">
        <f t="shared" si="17"/>
        <v>236</v>
      </c>
      <c r="C476" s="1">
        <f t="shared" si="18"/>
        <v>236</v>
      </c>
      <c r="D476" s="1">
        <f>VLOOKUP($B476,'1か月一覧'!$A:$AH,'2か月一覧'!D$1,FALSE)+VLOOKUP($C476,'1か月一覧'!$A:$AH,'2か月一覧'!D$1,FALSE)</f>
        <v>106872</v>
      </c>
      <c r="E476" s="1">
        <f>VLOOKUP($B476,'1か月一覧'!$A:$AH,'2か月一覧'!E$1,FALSE)+VLOOKUP($C476,'1か月一覧'!$A:$AH,'2か月一覧'!E$1,FALSE)</f>
        <v>106872</v>
      </c>
      <c r="F476" s="1">
        <f>VLOOKUP($B476,'1か月一覧'!$A:$AH,'2か月一覧'!F$1,FALSE)+VLOOKUP($C476,'1か月一覧'!$A:$AH,'2か月一覧'!F$1,FALSE)</f>
        <v>106872</v>
      </c>
      <c r="G476" s="1">
        <f>VLOOKUP($B476,'1か月一覧'!$A:$AH,'2か月一覧'!G$1,FALSE)+VLOOKUP($C476,'1か月一覧'!$A:$AH,'2か月一覧'!G$1,FALSE)</f>
        <v>110772</v>
      </c>
      <c r="H476" s="1">
        <f>VLOOKUP($B476,'1か月一覧'!$A:$AH,'2か月一覧'!H$1,FALSE)+VLOOKUP($C476,'1か月一覧'!$A:$AH,'2か月一覧'!H$1,FALSE)</f>
        <v>110948</v>
      </c>
      <c r="I476" s="1">
        <f>VLOOKUP($B476,'1か月一覧'!$A:$AH,'2か月一覧'!I$1,FALSE)+VLOOKUP($C476,'1か月一覧'!$A:$AH,'2か月一覧'!I$1,FALSE)</f>
        <v>112312</v>
      </c>
      <c r="J476" s="1">
        <f>VLOOKUP($B476,'1か月一覧'!$A:$AH,'2か月一覧'!J$1,FALSE)+VLOOKUP($C476,'1か月一覧'!$A:$AH,'2か月一覧'!J$1,FALSE)</f>
        <v>113346</v>
      </c>
      <c r="K476" s="1">
        <f>VLOOKUP($B476,'1か月一覧'!$A:$AH,'2か月一覧'!K$1,FALSE)+VLOOKUP($C476,'1か月一覧'!$A:$AH,'2か月一覧'!K$1,FALSE)</f>
        <v>143002</v>
      </c>
      <c r="L476" s="1">
        <f>VLOOKUP($B476,'1か月一覧'!$A:$AH,'2か月一覧'!L$1,FALSE)+VLOOKUP($C476,'1か月一覧'!$A:$AH,'2か月一覧'!L$1,FALSE)</f>
        <v>145202</v>
      </c>
      <c r="M476" s="1">
        <f>VLOOKUP($B476,'1か月一覧'!$A:$AH,'2か月一覧'!M$1,FALSE)+VLOOKUP($C476,'1か月一覧'!$A:$AH,'2か月一覧'!M$1,FALSE)</f>
        <v>309102</v>
      </c>
      <c r="N476" s="1">
        <f>VLOOKUP($B476,'1か月一覧'!$A:$AH,'2か月一覧'!N$1,FALSE)+VLOOKUP($C476,'1か月一覧'!$A:$AH,'2か月一覧'!N$1,FALSE)</f>
        <v>113168</v>
      </c>
      <c r="O476" s="1">
        <f>VLOOKUP($B476,'1か月一覧'!$A:$AH,'2か月一覧'!O$1,FALSE)+VLOOKUP($C476,'1か月一覧'!$A:$AH,'2か月一覧'!O$1,FALSE)</f>
        <v>97158</v>
      </c>
      <c r="P476" s="1">
        <f>VLOOKUP($B476,'1か月一覧'!$A:$AH,'2か月一覧'!P$1,FALSE)+VLOOKUP($C476,'1か月一覧'!$A:$AH,'2か月一覧'!P$1,FALSE)</f>
        <v>97158</v>
      </c>
      <c r="Q476" s="1">
        <f>VLOOKUP($B476,'1か月一覧'!$A:$AH,'2か月一覧'!Q$1,FALSE)+VLOOKUP($C476,'1か月一覧'!$A:$AH,'2か月一覧'!Q$1,FALSE)</f>
        <v>97158</v>
      </c>
      <c r="R476" s="1">
        <f>VLOOKUP($B476,'1か月一覧'!$A:$AH,'2か月一覧'!R$1,FALSE)+VLOOKUP($C476,'1か月一覧'!$A:$AH,'2か月一覧'!R$1,FALSE)</f>
        <v>100702</v>
      </c>
      <c r="S476" s="1">
        <f>VLOOKUP($B476,'1か月一覧'!$A:$AH,'2か月一覧'!S$1,FALSE)+VLOOKUP($C476,'1か月一覧'!$A:$AH,'2か月一覧'!S$1,FALSE)</f>
        <v>100862</v>
      </c>
      <c r="T476" s="1">
        <f>VLOOKUP($B476,'1か月一覧'!$A:$AH,'2か月一覧'!T$1,FALSE)+VLOOKUP($C476,'1か月一覧'!$A:$AH,'2か月一覧'!T$1,FALSE)</f>
        <v>102102</v>
      </c>
      <c r="U476" s="1">
        <f>VLOOKUP($B476,'1か月一覧'!$A:$AH,'2か月一覧'!U$1,FALSE)+VLOOKUP($C476,'1か月一覧'!$A:$AH,'2か月一覧'!U$1,FALSE)</f>
        <v>103042</v>
      </c>
      <c r="V476" s="1">
        <f>VLOOKUP($B476,'1か月一覧'!$A:$AH,'2か月一覧'!V$1,FALSE)+VLOOKUP($C476,'1か月一覧'!$A:$AH,'2か月一覧'!V$1,FALSE)</f>
        <v>130002</v>
      </c>
      <c r="W476" s="1">
        <f>VLOOKUP($B476,'1か月一覧'!$A:$AH,'2か月一覧'!W$1,FALSE)+VLOOKUP($C476,'1か月一覧'!$A:$AH,'2か月一覧'!W$1,FALSE)</f>
        <v>132002</v>
      </c>
      <c r="X476" s="1">
        <f>VLOOKUP($B476,'1か月一覧'!$A:$AH,'2か月一覧'!X$1,FALSE)+VLOOKUP($C476,'1か月一覧'!$A:$AH,'2か月一覧'!X$1,FALSE)</f>
        <v>281002</v>
      </c>
      <c r="Y476" s="1">
        <f>VLOOKUP($B476,'1か月一覧'!$A:$AH,'2か月一覧'!Y$1,FALSE)+VLOOKUP($C476,'1か月一覧'!$A:$AH,'2か月一覧'!Y$1,FALSE)</f>
        <v>102880</v>
      </c>
      <c r="Z476" s="1">
        <f>VLOOKUP($B476,'1か月一覧'!$A:$AH,'2か月一覧'!Z$1,FALSE)+VLOOKUP($C476,'1か月一覧'!$A:$AH,'2か月一覧'!Z$1,FALSE)</f>
        <v>9714</v>
      </c>
      <c r="AA476" s="1">
        <f>VLOOKUP($B476,'1か月一覧'!$A:$AH,'2か月一覧'!AA$1,FALSE)+VLOOKUP($C476,'1か月一覧'!$A:$AH,'2か月一覧'!AA$1,FALSE)</f>
        <v>9714</v>
      </c>
      <c r="AB476" s="1">
        <f>VLOOKUP($B476,'1か月一覧'!$A:$AH,'2か月一覧'!AB$1,FALSE)+VLOOKUP($C476,'1か月一覧'!$A:$AH,'2か月一覧'!AB$1,FALSE)</f>
        <v>9714</v>
      </c>
      <c r="AC476" s="1">
        <f>VLOOKUP($B476,'1か月一覧'!$A:$AH,'2か月一覧'!AC$1,FALSE)+VLOOKUP($C476,'1か月一覧'!$A:$AH,'2か月一覧'!AC$1,FALSE)</f>
        <v>10070</v>
      </c>
      <c r="AD476" s="1">
        <f>VLOOKUP($B476,'1か月一覧'!$A:$AH,'2か月一覧'!AD$1,FALSE)+VLOOKUP($C476,'1か月一覧'!$A:$AH,'2か月一覧'!AD$1,FALSE)</f>
        <v>10086</v>
      </c>
      <c r="AE476" s="1">
        <f>VLOOKUP($B476,'1か月一覧'!$A:$AH,'2か月一覧'!AE$1,FALSE)+VLOOKUP($C476,'1か月一覧'!$A:$AH,'2か月一覧'!AE$1,FALSE)</f>
        <v>10210</v>
      </c>
      <c r="AF476" s="1">
        <f>VLOOKUP($B476,'1か月一覧'!$A:$AH,'2か月一覧'!AF$1,FALSE)+VLOOKUP($C476,'1か月一覧'!$A:$AH,'2か月一覧'!AF$1,FALSE)</f>
        <v>10304</v>
      </c>
      <c r="AG476" s="1">
        <f>VLOOKUP($B476,'1か月一覧'!$A:$AH,'2か月一覧'!AG$1,FALSE)+VLOOKUP($C476,'1か月一覧'!$A:$AH,'2か月一覧'!AG$1,FALSE)</f>
        <v>13000</v>
      </c>
      <c r="AH476" s="1">
        <f>VLOOKUP($B476,'1か月一覧'!$A:$AH,'2か月一覧'!AH$1,FALSE)+VLOOKUP($C476,'1か月一覧'!$A:$AH,'2か月一覧'!AH$1,FALSE)</f>
        <v>13200</v>
      </c>
      <c r="AI476" s="1">
        <f>VLOOKUP($B476,'1か月一覧'!$A:$AH,'2か月一覧'!AI$1,FALSE)+VLOOKUP($C476,'1か月一覧'!$A:$AH,'2か月一覧'!AI$1,FALSE)</f>
        <v>28100</v>
      </c>
      <c r="AJ476" s="1">
        <f>VLOOKUP($B476,'1か月一覧'!$A:$AH,'2か月一覧'!AJ$1,FALSE)+VLOOKUP($C476,'1か月一覧'!$A:$AH,'2か月一覧'!AJ$1,FALSE)</f>
        <v>10288</v>
      </c>
    </row>
    <row r="477" spans="1:36">
      <c r="A477" s="1">
        <v>473</v>
      </c>
      <c r="B477" s="1">
        <f t="shared" si="17"/>
        <v>237</v>
      </c>
      <c r="C477" s="1">
        <f t="shared" si="18"/>
        <v>236</v>
      </c>
      <c r="D477" s="1">
        <f>VLOOKUP($B477,'1か月一覧'!$A:$AH,'2か月一覧'!D$1,FALSE)+VLOOKUP($C477,'1か月一覧'!$A:$AH,'2か月一覧'!D$1,FALSE)</f>
        <v>107110</v>
      </c>
      <c r="E477" s="1">
        <f>VLOOKUP($B477,'1か月一覧'!$A:$AH,'2か月一覧'!E$1,FALSE)+VLOOKUP($C477,'1か月一覧'!$A:$AH,'2か月一覧'!E$1,FALSE)</f>
        <v>107110</v>
      </c>
      <c r="F477" s="1">
        <f>VLOOKUP($B477,'1か月一覧'!$A:$AH,'2か月一覧'!F$1,FALSE)+VLOOKUP($C477,'1か月一覧'!$A:$AH,'2か月一覧'!F$1,FALSE)</f>
        <v>107110</v>
      </c>
      <c r="G477" s="1">
        <f>VLOOKUP($B477,'1か月一覧'!$A:$AH,'2か月一覧'!G$1,FALSE)+VLOOKUP($C477,'1か月一覧'!$A:$AH,'2か月一覧'!G$1,FALSE)</f>
        <v>111009</v>
      </c>
      <c r="H477" s="1">
        <f>VLOOKUP($B477,'1か月一覧'!$A:$AH,'2か月一覧'!H$1,FALSE)+VLOOKUP($C477,'1か月一覧'!$A:$AH,'2か月一覧'!H$1,FALSE)</f>
        <v>111185</v>
      </c>
      <c r="I477" s="1">
        <f>VLOOKUP($B477,'1か月一覧'!$A:$AH,'2か月一覧'!I$1,FALSE)+VLOOKUP($C477,'1か月一覧'!$A:$AH,'2か月一覧'!I$1,FALSE)</f>
        <v>112549</v>
      </c>
      <c r="J477" s="1">
        <f>VLOOKUP($B477,'1か月一覧'!$A:$AH,'2か月一覧'!J$1,FALSE)+VLOOKUP($C477,'1か月一覧'!$A:$AH,'2か月一覧'!J$1,FALSE)</f>
        <v>113583</v>
      </c>
      <c r="K477" s="1">
        <f>VLOOKUP($B477,'1か月一覧'!$A:$AH,'2か月一覧'!K$1,FALSE)+VLOOKUP($C477,'1か月一覧'!$A:$AH,'2か月一覧'!K$1,FALSE)</f>
        <v>143239</v>
      </c>
      <c r="L477" s="1">
        <f>VLOOKUP($B477,'1か月一覧'!$A:$AH,'2か月一覧'!L$1,FALSE)+VLOOKUP($C477,'1か月一覧'!$A:$AH,'2か月一覧'!L$1,FALSE)</f>
        <v>145439</v>
      </c>
      <c r="M477" s="1">
        <f>VLOOKUP($B477,'1か月一覧'!$A:$AH,'2か月一覧'!M$1,FALSE)+VLOOKUP($C477,'1か月一覧'!$A:$AH,'2か月一覧'!M$1,FALSE)</f>
        <v>309339</v>
      </c>
      <c r="N477" s="1">
        <f>VLOOKUP($B477,'1か月一覧'!$A:$AH,'2か月一覧'!N$1,FALSE)+VLOOKUP($C477,'1か月一覧'!$A:$AH,'2か月一覧'!N$1,FALSE)</f>
        <v>113445</v>
      </c>
      <c r="O477" s="1">
        <f>VLOOKUP($B477,'1か月一覧'!$A:$AH,'2か月一覧'!O$1,FALSE)+VLOOKUP($C477,'1か月一覧'!$A:$AH,'2か月一覧'!O$1,FALSE)</f>
        <v>97374</v>
      </c>
      <c r="P477" s="1">
        <f>VLOOKUP($B477,'1か月一覧'!$A:$AH,'2か月一覧'!P$1,FALSE)+VLOOKUP($C477,'1か月一覧'!$A:$AH,'2か月一覧'!P$1,FALSE)</f>
        <v>97374</v>
      </c>
      <c r="Q477" s="1">
        <f>VLOOKUP($B477,'1か月一覧'!$A:$AH,'2か月一覧'!Q$1,FALSE)+VLOOKUP($C477,'1か月一覧'!$A:$AH,'2か月一覧'!Q$1,FALSE)</f>
        <v>97374</v>
      </c>
      <c r="R477" s="1">
        <f>VLOOKUP($B477,'1か月一覧'!$A:$AH,'2か月一覧'!R$1,FALSE)+VLOOKUP($C477,'1か月一覧'!$A:$AH,'2か月一覧'!R$1,FALSE)</f>
        <v>100918</v>
      </c>
      <c r="S477" s="1">
        <f>VLOOKUP($B477,'1か月一覧'!$A:$AH,'2か月一覧'!S$1,FALSE)+VLOOKUP($C477,'1か月一覧'!$A:$AH,'2か月一覧'!S$1,FALSE)</f>
        <v>101078</v>
      </c>
      <c r="T477" s="1">
        <f>VLOOKUP($B477,'1か月一覧'!$A:$AH,'2か月一覧'!T$1,FALSE)+VLOOKUP($C477,'1か月一覧'!$A:$AH,'2か月一覧'!T$1,FALSE)</f>
        <v>102318</v>
      </c>
      <c r="U477" s="1">
        <f>VLOOKUP($B477,'1か月一覧'!$A:$AH,'2か月一覧'!U$1,FALSE)+VLOOKUP($C477,'1か月一覧'!$A:$AH,'2か月一覧'!U$1,FALSE)</f>
        <v>103258</v>
      </c>
      <c r="V477" s="1">
        <f>VLOOKUP($B477,'1か月一覧'!$A:$AH,'2か月一覧'!V$1,FALSE)+VLOOKUP($C477,'1か月一覧'!$A:$AH,'2か月一覧'!V$1,FALSE)</f>
        <v>130218</v>
      </c>
      <c r="W477" s="1">
        <f>VLOOKUP($B477,'1か月一覧'!$A:$AH,'2か月一覧'!W$1,FALSE)+VLOOKUP($C477,'1か月一覧'!$A:$AH,'2か月一覧'!W$1,FALSE)</f>
        <v>132218</v>
      </c>
      <c r="X477" s="1">
        <f>VLOOKUP($B477,'1か月一覧'!$A:$AH,'2か月一覧'!X$1,FALSE)+VLOOKUP($C477,'1か月一覧'!$A:$AH,'2か月一覧'!X$1,FALSE)</f>
        <v>281218</v>
      </c>
      <c r="Y477" s="1">
        <f>VLOOKUP($B477,'1か月一覧'!$A:$AH,'2か月一覧'!Y$1,FALSE)+VLOOKUP($C477,'1か月一覧'!$A:$AH,'2か月一覧'!Y$1,FALSE)</f>
        <v>103132</v>
      </c>
      <c r="Z477" s="1">
        <f>VLOOKUP($B477,'1か月一覧'!$A:$AH,'2か月一覧'!Z$1,FALSE)+VLOOKUP($C477,'1か月一覧'!$A:$AH,'2か月一覧'!Z$1,FALSE)</f>
        <v>9736</v>
      </c>
      <c r="AA477" s="1">
        <f>VLOOKUP($B477,'1か月一覧'!$A:$AH,'2か月一覧'!AA$1,FALSE)+VLOOKUP($C477,'1か月一覧'!$A:$AH,'2か月一覧'!AA$1,FALSE)</f>
        <v>9736</v>
      </c>
      <c r="AB477" s="1">
        <f>VLOOKUP($B477,'1か月一覧'!$A:$AH,'2か月一覧'!AB$1,FALSE)+VLOOKUP($C477,'1か月一覧'!$A:$AH,'2か月一覧'!AB$1,FALSE)</f>
        <v>9736</v>
      </c>
      <c r="AC477" s="1">
        <f>VLOOKUP($B477,'1か月一覧'!$A:$AH,'2か月一覧'!AC$1,FALSE)+VLOOKUP($C477,'1か月一覧'!$A:$AH,'2か月一覧'!AC$1,FALSE)</f>
        <v>10091</v>
      </c>
      <c r="AD477" s="1">
        <f>VLOOKUP($B477,'1か月一覧'!$A:$AH,'2か月一覧'!AD$1,FALSE)+VLOOKUP($C477,'1か月一覧'!$A:$AH,'2か月一覧'!AD$1,FALSE)</f>
        <v>10107</v>
      </c>
      <c r="AE477" s="1">
        <f>VLOOKUP($B477,'1か月一覧'!$A:$AH,'2か月一覧'!AE$1,FALSE)+VLOOKUP($C477,'1か月一覧'!$A:$AH,'2か月一覧'!AE$1,FALSE)</f>
        <v>10231</v>
      </c>
      <c r="AF477" s="1">
        <f>VLOOKUP($B477,'1か月一覧'!$A:$AH,'2か月一覧'!AF$1,FALSE)+VLOOKUP($C477,'1か月一覧'!$A:$AH,'2か月一覧'!AF$1,FALSE)</f>
        <v>10325</v>
      </c>
      <c r="AG477" s="1">
        <f>VLOOKUP($B477,'1か月一覧'!$A:$AH,'2か月一覧'!AG$1,FALSE)+VLOOKUP($C477,'1か月一覧'!$A:$AH,'2か月一覧'!AG$1,FALSE)</f>
        <v>13021</v>
      </c>
      <c r="AH477" s="1">
        <f>VLOOKUP($B477,'1か月一覧'!$A:$AH,'2か月一覧'!AH$1,FALSE)+VLOOKUP($C477,'1か月一覧'!$A:$AH,'2か月一覧'!AH$1,FALSE)</f>
        <v>13221</v>
      </c>
      <c r="AI477" s="1">
        <f>VLOOKUP($B477,'1か月一覧'!$A:$AH,'2か月一覧'!AI$1,FALSE)+VLOOKUP($C477,'1か月一覧'!$A:$AH,'2か月一覧'!AI$1,FALSE)</f>
        <v>28121</v>
      </c>
      <c r="AJ477" s="1">
        <f>VLOOKUP($B477,'1か月一覧'!$A:$AH,'2か月一覧'!AJ$1,FALSE)+VLOOKUP($C477,'1か月一覧'!$A:$AH,'2か月一覧'!AJ$1,FALSE)</f>
        <v>10313</v>
      </c>
    </row>
    <row r="478" spans="1:36">
      <c r="A478" s="1">
        <v>474</v>
      </c>
      <c r="B478" s="1">
        <f t="shared" si="17"/>
        <v>237</v>
      </c>
      <c r="C478" s="1">
        <f t="shared" si="18"/>
        <v>237</v>
      </c>
      <c r="D478" s="1">
        <f>VLOOKUP($B478,'1か月一覧'!$A:$AH,'2か月一覧'!D$1,FALSE)+VLOOKUP($C478,'1か月一覧'!$A:$AH,'2か月一覧'!D$1,FALSE)</f>
        <v>107348</v>
      </c>
      <c r="E478" s="1">
        <f>VLOOKUP($B478,'1か月一覧'!$A:$AH,'2か月一覧'!E$1,FALSE)+VLOOKUP($C478,'1か月一覧'!$A:$AH,'2か月一覧'!E$1,FALSE)</f>
        <v>107348</v>
      </c>
      <c r="F478" s="1">
        <f>VLOOKUP($B478,'1か月一覧'!$A:$AH,'2か月一覧'!F$1,FALSE)+VLOOKUP($C478,'1か月一覧'!$A:$AH,'2か月一覧'!F$1,FALSE)</f>
        <v>107348</v>
      </c>
      <c r="G478" s="1">
        <f>VLOOKUP($B478,'1か月一覧'!$A:$AH,'2か月一覧'!G$1,FALSE)+VLOOKUP($C478,'1か月一覧'!$A:$AH,'2か月一覧'!G$1,FALSE)</f>
        <v>111246</v>
      </c>
      <c r="H478" s="1">
        <f>VLOOKUP($B478,'1か月一覧'!$A:$AH,'2か月一覧'!H$1,FALSE)+VLOOKUP($C478,'1か月一覧'!$A:$AH,'2か月一覧'!H$1,FALSE)</f>
        <v>111422</v>
      </c>
      <c r="I478" s="1">
        <f>VLOOKUP($B478,'1か月一覧'!$A:$AH,'2か月一覧'!I$1,FALSE)+VLOOKUP($C478,'1か月一覧'!$A:$AH,'2か月一覧'!I$1,FALSE)</f>
        <v>112786</v>
      </c>
      <c r="J478" s="1">
        <f>VLOOKUP($B478,'1か月一覧'!$A:$AH,'2か月一覧'!J$1,FALSE)+VLOOKUP($C478,'1か月一覧'!$A:$AH,'2か月一覧'!J$1,FALSE)</f>
        <v>113820</v>
      </c>
      <c r="K478" s="1">
        <f>VLOOKUP($B478,'1か月一覧'!$A:$AH,'2か月一覧'!K$1,FALSE)+VLOOKUP($C478,'1か月一覧'!$A:$AH,'2か月一覧'!K$1,FALSE)</f>
        <v>143476</v>
      </c>
      <c r="L478" s="1">
        <f>VLOOKUP($B478,'1か月一覧'!$A:$AH,'2か月一覧'!L$1,FALSE)+VLOOKUP($C478,'1か月一覧'!$A:$AH,'2か月一覧'!L$1,FALSE)</f>
        <v>145676</v>
      </c>
      <c r="M478" s="1">
        <f>VLOOKUP($B478,'1か月一覧'!$A:$AH,'2か月一覧'!M$1,FALSE)+VLOOKUP($C478,'1か月一覧'!$A:$AH,'2か月一覧'!M$1,FALSE)</f>
        <v>309576</v>
      </c>
      <c r="N478" s="1">
        <f>VLOOKUP($B478,'1か月一覧'!$A:$AH,'2か月一覧'!N$1,FALSE)+VLOOKUP($C478,'1か月一覧'!$A:$AH,'2か月一覧'!N$1,FALSE)</f>
        <v>113722</v>
      </c>
      <c r="O478" s="1">
        <f>VLOOKUP($B478,'1か月一覧'!$A:$AH,'2か月一覧'!O$1,FALSE)+VLOOKUP($C478,'1か月一覧'!$A:$AH,'2か月一覧'!O$1,FALSE)</f>
        <v>97590</v>
      </c>
      <c r="P478" s="1">
        <f>VLOOKUP($B478,'1か月一覧'!$A:$AH,'2か月一覧'!P$1,FALSE)+VLOOKUP($C478,'1か月一覧'!$A:$AH,'2か月一覧'!P$1,FALSE)</f>
        <v>97590</v>
      </c>
      <c r="Q478" s="1">
        <f>VLOOKUP($B478,'1か月一覧'!$A:$AH,'2か月一覧'!Q$1,FALSE)+VLOOKUP($C478,'1か月一覧'!$A:$AH,'2か月一覧'!Q$1,FALSE)</f>
        <v>97590</v>
      </c>
      <c r="R478" s="1">
        <f>VLOOKUP($B478,'1か月一覧'!$A:$AH,'2か月一覧'!R$1,FALSE)+VLOOKUP($C478,'1か月一覧'!$A:$AH,'2か月一覧'!R$1,FALSE)</f>
        <v>101134</v>
      </c>
      <c r="S478" s="1">
        <f>VLOOKUP($B478,'1か月一覧'!$A:$AH,'2か月一覧'!S$1,FALSE)+VLOOKUP($C478,'1か月一覧'!$A:$AH,'2か月一覧'!S$1,FALSE)</f>
        <v>101294</v>
      </c>
      <c r="T478" s="1">
        <f>VLOOKUP($B478,'1か月一覧'!$A:$AH,'2か月一覧'!T$1,FALSE)+VLOOKUP($C478,'1か月一覧'!$A:$AH,'2か月一覧'!T$1,FALSE)</f>
        <v>102534</v>
      </c>
      <c r="U478" s="1">
        <f>VLOOKUP($B478,'1か月一覧'!$A:$AH,'2か月一覧'!U$1,FALSE)+VLOOKUP($C478,'1か月一覧'!$A:$AH,'2か月一覧'!U$1,FALSE)</f>
        <v>103474</v>
      </c>
      <c r="V478" s="1">
        <f>VLOOKUP($B478,'1か月一覧'!$A:$AH,'2か月一覧'!V$1,FALSE)+VLOOKUP($C478,'1か月一覧'!$A:$AH,'2か月一覧'!V$1,FALSE)</f>
        <v>130434</v>
      </c>
      <c r="W478" s="1">
        <f>VLOOKUP($B478,'1か月一覧'!$A:$AH,'2か月一覧'!W$1,FALSE)+VLOOKUP($C478,'1か月一覧'!$A:$AH,'2か月一覧'!W$1,FALSE)</f>
        <v>132434</v>
      </c>
      <c r="X478" s="1">
        <f>VLOOKUP($B478,'1か月一覧'!$A:$AH,'2か月一覧'!X$1,FALSE)+VLOOKUP($C478,'1か月一覧'!$A:$AH,'2か月一覧'!X$1,FALSE)</f>
        <v>281434</v>
      </c>
      <c r="Y478" s="1">
        <f>VLOOKUP($B478,'1か月一覧'!$A:$AH,'2か月一覧'!Y$1,FALSE)+VLOOKUP($C478,'1か月一覧'!$A:$AH,'2か月一覧'!Y$1,FALSE)</f>
        <v>103384</v>
      </c>
      <c r="Z478" s="1">
        <f>VLOOKUP($B478,'1か月一覧'!$A:$AH,'2か月一覧'!Z$1,FALSE)+VLOOKUP($C478,'1か月一覧'!$A:$AH,'2か月一覧'!Z$1,FALSE)</f>
        <v>9758</v>
      </c>
      <c r="AA478" s="1">
        <f>VLOOKUP($B478,'1か月一覧'!$A:$AH,'2か月一覧'!AA$1,FALSE)+VLOOKUP($C478,'1か月一覧'!$A:$AH,'2か月一覧'!AA$1,FALSE)</f>
        <v>9758</v>
      </c>
      <c r="AB478" s="1">
        <f>VLOOKUP($B478,'1か月一覧'!$A:$AH,'2か月一覧'!AB$1,FALSE)+VLOOKUP($C478,'1か月一覧'!$A:$AH,'2か月一覧'!AB$1,FALSE)</f>
        <v>9758</v>
      </c>
      <c r="AC478" s="1">
        <f>VLOOKUP($B478,'1か月一覧'!$A:$AH,'2か月一覧'!AC$1,FALSE)+VLOOKUP($C478,'1か月一覧'!$A:$AH,'2か月一覧'!AC$1,FALSE)</f>
        <v>10112</v>
      </c>
      <c r="AD478" s="1">
        <f>VLOOKUP($B478,'1か月一覧'!$A:$AH,'2か月一覧'!AD$1,FALSE)+VLOOKUP($C478,'1か月一覧'!$A:$AH,'2か月一覧'!AD$1,FALSE)</f>
        <v>10128</v>
      </c>
      <c r="AE478" s="1">
        <f>VLOOKUP($B478,'1か月一覧'!$A:$AH,'2か月一覧'!AE$1,FALSE)+VLOOKUP($C478,'1か月一覧'!$A:$AH,'2か月一覧'!AE$1,FALSE)</f>
        <v>10252</v>
      </c>
      <c r="AF478" s="1">
        <f>VLOOKUP($B478,'1か月一覧'!$A:$AH,'2か月一覧'!AF$1,FALSE)+VLOOKUP($C478,'1か月一覧'!$A:$AH,'2か月一覧'!AF$1,FALSE)</f>
        <v>10346</v>
      </c>
      <c r="AG478" s="1">
        <f>VLOOKUP($B478,'1か月一覧'!$A:$AH,'2か月一覧'!AG$1,FALSE)+VLOOKUP($C478,'1か月一覧'!$A:$AH,'2か月一覧'!AG$1,FALSE)</f>
        <v>13042</v>
      </c>
      <c r="AH478" s="1">
        <f>VLOOKUP($B478,'1か月一覧'!$A:$AH,'2か月一覧'!AH$1,FALSE)+VLOOKUP($C478,'1か月一覧'!$A:$AH,'2か月一覧'!AH$1,FALSE)</f>
        <v>13242</v>
      </c>
      <c r="AI478" s="1">
        <f>VLOOKUP($B478,'1か月一覧'!$A:$AH,'2か月一覧'!AI$1,FALSE)+VLOOKUP($C478,'1か月一覧'!$A:$AH,'2か月一覧'!AI$1,FALSE)</f>
        <v>28142</v>
      </c>
      <c r="AJ478" s="1">
        <f>VLOOKUP($B478,'1か月一覧'!$A:$AH,'2か月一覧'!AJ$1,FALSE)+VLOOKUP($C478,'1か月一覧'!$A:$AH,'2か月一覧'!AJ$1,FALSE)</f>
        <v>10338</v>
      </c>
    </row>
    <row r="479" spans="1:36">
      <c r="A479" s="1">
        <v>475</v>
      </c>
      <c r="B479" s="1">
        <f t="shared" si="17"/>
        <v>238</v>
      </c>
      <c r="C479" s="1">
        <f t="shared" si="18"/>
        <v>237</v>
      </c>
      <c r="D479" s="1">
        <f>VLOOKUP($B479,'1か月一覧'!$A:$AH,'2か月一覧'!D$1,FALSE)+VLOOKUP($C479,'1か月一覧'!$A:$AH,'2か月一覧'!D$1,FALSE)</f>
        <v>107586</v>
      </c>
      <c r="E479" s="1">
        <f>VLOOKUP($B479,'1か月一覧'!$A:$AH,'2か月一覧'!E$1,FALSE)+VLOOKUP($C479,'1か月一覧'!$A:$AH,'2か月一覧'!E$1,FALSE)</f>
        <v>107586</v>
      </c>
      <c r="F479" s="1">
        <f>VLOOKUP($B479,'1か月一覧'!$A:$AH,'2か月一覧'!F$1,FALSE)+VLOOKUP($C479,'1か月一覧'!$A:$AH,'2か月一覧'!F$1,FALSE)</f>
        <v>107586</v>
      </c>
      <c r="G479" s="1">
        <f>VLOOKUP($B479,'1か月一覧'!$A:$AH,'2か月一覧'!G$1,FALSE)+VLOOKUP($C479,'1か月一覧'!$A:$AH,'2か月一覧'!G$1,FALSE)</f>
        <v>111484</v>
      </c>
      <c r="H479" s="1">
        <f>VLOOKUP($B479,'1か月一覧'!$A:$AH,'2か月一覧'!H$1,FALSE)+VLOOKUP($C479,'1か月一覧'!$A:$AH,'2か月一覧'!H$1,FALSE)</f>
        <v>111660</v>
      </c>
      <c r="I479" s="1">
        <f>VLOOKUP($B479,'1か月一覧'!$A:$AH,'2か月一覧'!I$1,FALSE)+VLOOKUP($C479,'1か月一覧'!$A:$AH,'2か月一覧'!I$1,FALSE)</f>
        <v>113024</v>
      </c>
      <c r="J479" s="1">
        <f>VLOOKUP($B479,'1か月一覧'!$A:$AH,'2か月一覧'!J$1,FALSE)+VLOOKUP($C479,'1か月一覧'!$A:$AH,'2か月一覧'!J$1,FALSE)</f>
        <v>114058</v>
      </c>
      <c r="K479" s="1">
        <f>VLOOKUP($B479,'1か月一覧'!$A:$AH,'2か月一覧'!K$1,FALSE)+VLOOKUP($C479,'1か月一覧'!$A:$AH,'2か月一覧'!K$1,FALSE)</f>
        <v>143714</v>
      </c>
      <c r="L479" s="1">
        <f>VLOOKUP($B479,'1か月一覧'!$A:$AH,'2か月一覧'!L$1,FALSE)+VLOOKUP($C479,'1か月一覧'!$A:$AH,'2か月一覧'!L$1,FALSE)</f>
        <v>145914</v>
      </c>
      <c r="M479" s="1">
        <f>VLOOKUP($B479,'1か月一覧'!$A:$AH,'2か月一覧'!M$1,FALSE)+VLOOKUP($C479,'1か月一覧'!$A:$AH,'2か月一覧'!M$1,FALSE)</f>
        <v>309814</v>
      </c>
      <c r="N479" s="1">
        <f>VLOOKUP($B479,'1か月一覧'!$A:$AH,'2か月一覧'!N$1,FALSE)+VLOOKUP($C479,'1か月一覧'!$A:$AH,'2か月一覧'!N$1,FALSE)</f>
        <v>113999</v>
      </c>
      <c r="O479" s="1">
        <f>VLOOKUP($B479,'1か月一覧'!$A:$AH,'2か月一覧'!O$1,FALSE)+VLOOKUP($C479,'1か月一覧'!$A:$AH,'2か月一覧'!O$1,FALSE)</f>
        <v>97806</v>
      </c>
      <c r="P479" s="1">
        <f>VLOOKUP($B479,'1か月一覧'!$A:$AH,'2か月一覧'!P$1,FALSE)+VLOOKUP($C479,'1か月一覧'!$A:$AH,'2か月一覧'!P$1,FALSE)</f>
        <v>97806</v>
      </c>
      <c r="Q479" s="1">
        <f>VLOOKUP($B479,'1か月一覧'!$A:$AH,'2か月一覧'!Q$1,FALSE)+VLOOKUP($C479,'1か月一覧'!$A:$AH,'2か月一覧'!Q$1,FALSE)</f>
        <v>97806</v>
      </c>
      <c r="R479" s="1">
        <f>VLOOKUP($B479,'1か月一覧'!$A:$AH,'2か月一覧'!R$1,FALSE)+VLOOKUP($C479,'1か月一覧'!$A:$AH,'2か月一覧'!R$1,FALSE)</f>
        <v>101350</v>
      </c>
      <c r="S479" s="1">
        <f>VLOOKUP($B479,'1か月一覧'!$A:$AH,'2か月一覧'!S$1,FALSE)+VLOOKUP($C479,'1か月一覧'!$A:$AH,'2か月一覧'!S$1,FALSE)</f>
        <v>101510</v>
      </c>
      <c r="T479" s="1">
        <f>VLOOKUP($B479,'1か月一覧'!$A:$AH,'2か月一覧'!T$1,FALSE)+VLOOKUP($C479,'1か月一覧'!$A:$AH,'2か月一覧'!T$1,FALSE)</f>
        <v>102750</v>
      </c>
      <c r="U479" s="1">
        <f>VLOOKUP($B479,'1か月一覧'!$A:$AH,'2か月一覧'!U$1,FALSE)+VLOOKUP($C479,'1か月一覧'!$A:$AH,'2か月一覧'!U$1,FALSE)</f>
        <v>103690</v>
      </c>
      <c r="V479" s="1">
        <f>VLOOKUP($B479,'1か月一覧'!$A:$AH,'2か月一覧'!V$1,FALSE)+VLOOKUP($C479,'1か月一覧'!$A:$AH,'2か月一覧'!V$1,FALSE)</f>
        <v>130650</v>
      </c>
      <c r="W479" s="1">
        <f>VLOOKUP($B479,'1か月一覧'!$A:$AH,'2か月一覧'!W$1,FALSE)+VLOOKUP($C479,'1か月一覧'!$A:$AH,'2か月一覧'!W$1,FALSE)</f>
        <v>132650</v>
      </c>
      <c r="X479" s="1">
        <f>VLOOKUP($B479,'1か月一覧'!$A:$AH,'2か月一覧'!X$1,FALSE)+VLOOKUP($C479,'1か月一覧'!$A:$AH,'2か月一覧'!X$1,FALSE)</f>
        <v>281650</v>
      </c>
      <c r="Y479" s="1">
        <f>VLOOKUP($B479,'1か月一覧'!$A:$AH,'2か月一覧'!Y$1,FALSE)+VLOOKUP($C479,'1か月一覧'!$A:$AH,'2か月一覧'!Y$1,FALSE)</f>
        <v>103636</v>
      </c>
      <c r="Z479" s="1">
        <f>VLOOKUP($B479,'1か月一覧'!$A:$AH,'2か月一覧'!Z$1,FALSE)+VLOOKUP($C479,'1か月一覧'!$A:$AH,'2か月一覧'!Z$1,FALSE)</f>
        <v>9780</v>
      </c>
      <c r="AA479" s="1">
        <f>VLOOKUP($B479,'1か月一覧'!$A:$AH,'2か月一覧'!AA$1,FALSE)+VLOOKUP($C479,'1か月一覧'!$A:$AH,'2か月一覧'!AA$1,FALSE)</f>
        <v>9780</v>
      </c>
      <c r="AB479" s="1">
        <f>VLOOKUP($B479,'1か月一覧'!$A:$AH,'2か月一覧'!AB$1,FALSE)+VLOOKUP($C479,'1か月一覧'!$A:$AH,'2か月一覧'!AB$1,FALSE)</f>
        <v>9780</v>
      </c>
      <c r="AC479" s="1">
        <f>VLOOKUP($B479,'1か月一覧'!$A:$AH,'2か月一覧'!AC$1,FALSE)+VLOOKUP($C479,'1か月一覧'!$A:$AH,'2か月一覧'!AC$1,FALSE)</f>
        <v>10134</v>
      </c>
      <c r="AD479" s="1">
        <f>VLOOKUP($B479,'1か月一覧'!$A:$AH,'2か月一覧'!AD$1,FALSE)+VLOOKUP($C479,'1か月一覧'!$A:$AH,'2か月一覧'!AD$1,FALSE)</f>
        <v>10150</v>
      </c>
      <c r="AE479" s="1">
        <f>VLOOKUP($B479,'1か月一覧'!$A:$AH,'2か月一覧'!AE$1,FALSE)+VLOOKUP($C479,'1か月一覧'!$A:$AH,'2か月一覧'!AE$1,FALSE)</f>
        <v>10274</v>
      </c>
      <c r="AF479" s="1">
        <f>VLOOKUP($B479,'1か月一覧'!$A:$AH,'2か月一覧'!AF$1,FALSE)+VLOOKUP($C479,'1か月一覧'!$A:$AH,'2か月一覧'!AF$1,FALSE)</f>
        <v>10368</v>
      </c>
      <c r="AG479" s="1">
        <f>VLOOKUP($B479,'1か月一覧'!$A:$AH,'2か月一覧'!AG$1,FALSE)+VLOOKUP($C479,'1か月一覧'!$A:$AH,'2か月一覧'!AG$1,FALSE)</f>
        <v>13064</v>
      </c>
      <c r="AH479" s="1">
        <f>VLOOKUP($B479,'1か月一覧'!$A:$AH,'2か月一覧'!AH$1,FALSE)+VLOOKUP($C479,'1か月一覧'!$A:$AH,'2か月一覧'!AH$1,FALSE)</f>
        <v>13264</v>
      </c>
      <c r="AI479" s="1">
        <f>VLOOKUP($B479,'1か月一覧'!$A:$AH,'2か月一覧'!AI$1,FALSE)+VLOOKUP($C479,'1か月一覧'!$A:$AH,'2か月一覧'!AI$1,FALSE)</f>
        <v>28164</v>
      </c>
      <c r="AJ479" s="1">
        <f>VLOOKUP($B479,'1か月一覧'!$A:$AH,'2か月一覧'!AJ$1,FALSE)+VLOOKUP($C479,'1か月一覧'!$A:$AH,'2か月一覧'!AJ$1,FALSE)</f>
        <v>10363</v>
      </c>
    </row>
    <row r="480" spans="1:36">
      <c r="A480" s="1">
        <v>476</v>
      </c>
      <c r="B480" s="1">
        <f t="shared" si="17"/>
        <v>238</v>
      </c>
      <c r="C480" s="1">
        <f t="shared" si="18"/>
        <v>238</v>
      </c>
      <c r="D480" s="1">
        <f>VLOOKUP($B480,'1か月一覧'!$A:$AH,'2か月一覧'!D$1,FALSE)+VLOOKUP($C480,'1か月一覧'!$A:$AH,'2か月一覧'!D$1,FALSE)</f>
        <v>107824</v>
      </c>
      <c r="E480" s="1">
        <f>VLOOKUP($B480,'1か月一覧'!$A:$AH,'2か月一覧'!E$1,FALSE)+VLOOKUP($C480,'1か月一覧'!$A:$AH,'2か月一覧'!E$1,FALSE)</f>
        <v>107824</v>
      </c>
      <c r="F480" s="1">
        <f>VLOOKUP($B480,'1か月一覧'!$A:$AH,'2か月一覧'!F$1,FALSE)+VLOOKUP($C480,'1か月一覧'!$A:$AH,'2か月一覧'!F$1,FALSE)</f>
        <v>107824</v>
      </c>
      <c r="G480" s="1">
        <f>VLOOKUP($B480,'1か月一覧'!$A:$AH,'2か月一覧'!G$1,FALSE)+VLOOKUP($C480,'1か月一覧'!$A:$AH,'2か月一覧'!G$1,FALSE)</f>
        <v>111722</v>
      </c>
      <c r="H480" s="1">
        <f>VLOOKUP($B480,'1か月一覧'!$A:$AH,'2か月一覧'!H$1,FALSE)+VLOOKUP($C480,'1か月一覧'!$A:$AH,'2か月一覧'!H$1,FALSE)</f>
        <v>111898</v>
      </c>
      <c r="I480" s="1">
        <f>VLOOKUP($B480,'1か月一覧'!$A:$AH,'2か月一覧'!I$1,FALSE)+VLOOKUP($C480,'1か月一覧'!$A:$AH,'2か月一覧'!I$1,FALSE)</f>
        <v>113262</v>
      </c>
      <c r="J480" s="1">
        <f>VLOOKUP($B480,'1か月一覧'!$A:$AH,'2か月一覧'!J$1,FALSE)+VLOOKUP($C480,'1か月一覧'!$A:$AH,'2か月一覧'!J$1,FALSE)</f>
        <v>114296</v>
      </c>
      <c r="K480" s="1">
        <f>VLOOKUP($B480,'1か月一覧'!$A:$AH,'2か月一覧'!K$1,FALSE)+VLOOKUP($C480,'1か月一覧'!$A:$AH,'2か月一覧'!K$1,FALSE)</f>
        <v>143952</v>
      </c>
      <c r="L480" s="1">
        <f>VLOOKUP($B480,'1か月一覧'!$A:$AH,'2か月一覧'!L$1,FALSE)+VLOOKUP($C480,'1か月一覧'!$A:$AH,'2か月一覧'!L$1,FALSE)</f>
        <v>146152</v>
      </c>
      <c r="M480" s="1">
        <f>VLOOKUP($B480,'1か月一覧'!$A:$AH,'2か月一覧'!M$1,FALSE)+VLOOKUP($C480,'1か月一覧'!$A:$AH,'2か月一覧'!M$1,FALSE)</f>
        <v>310052</v>
      </c>
      <c r="N480" s="1">
        <f>VLOOKUP($B480,'1か月一覧'!$A:$AH,'2か月一覧'!N$1,FALSE)+VLOOKUP($C480,'1か月一覧'!$A:$AH,'2か月一覧'!N$1,FALSE)</f>
        <v>114276</v>
      </c>
      <c r="O480" s="1">
        <f>VLOOKUP($B480,'1か月一覧'!$A:$AH,'2か月一覧'!O$1,FALSE)+VLOOKUP($C480,'1か月一覧'!$A:$AH,'2か月一覧'!O$1,FALSE)</f>
        <v>98022</v>
      </c>
      <c r="P480" s="1">
        <f>VLOOKUP($B480,'1か月一覧'!$A:$AH,'2か月一覧'!P$1,FALSE)+VLOOKUP($C480,'1か月一覧'!$A:$AH,'2か月一覧'!P$1,FALSE)</f>
        <v>98022</v>
      </c>
      <c r="Q480" s="1">
        <f>VLOOKUP($B480,'1か月一覧'!$A:$AH,'2か月一覧'!Q$1,FALSE)+VLOOKUP($C480,'1か月一覧'!$A:$AH,'2か月一覧'!Q$1,FALSE)</f>
        <v>98022</v>
      </c>
      <c r="R480" s="1">
        <f>VLOOKUP($B480,'1か月一覧'!$A:$AH,'2か月一覧'!R$1,FALSE)+VLOOKUP($C480,'1か月一覧'!$A:$AH,'2か月一覧'!R$1,FALSE)</f>
        <v>101566</v>
      </c>
      <c r="S480" s="1">
        <f>VLOOKUP($B480,'1か月一覧'!$A:$AH,'2か月一覧'!S$1,FALSE)+VLOOKUP($C480,'1か月一覧'!$A:$AH,'2か月一覧'!S$1,FALSE)</f>
        <v>101726</v>
      </c>
      <c r="T480" s="1">
        <f>VLOOKUP($B480,'1か月一覧'!$A:$AH,'2か月一覧'!T$1,FALSE)+VLOOKUP($C480,'1か月一覧'!$A:$AH,'2か月一覧'!T$1,FALSE)</f>
        <v>102966</v>
      </c>
      <c r="U480" s="1">
        <f>VLOOKUP($B480,'1か月一覧'!$A:$AH,'2か月一覧'!U$1,FALSE)+VLOOKUP($C480,'1か月一覧'!$A:$AH,'2か月一覧'!U$1,FALSE)</f>
        <v>103906</v>
      </c>
      <c r="V480" s="1">
        <f>VLOOKUP($B480,'1か月一覧'!$A:$AH,'2か月一覧'!V$1,FALSE)+VLOOKUP($C480,'1か月一覧'!$A:$AH,'2か月一覧'!V$1,FALSE)</f>
        <v>130866</v>
      </c>
      <c r="W480" s="1">
        <f>VLOOKUP($B480,'1か月一覧'!$A:$AH,'2か月一覧'!W$1,FALSE)+VLOOKUP($C480,'1か月一覧'!$A:$AH,'2か月一覧'!W$1,FALSE)</f>
        <v>132866</v>
      </c>
      <c r="X480" s="1">
        <f>VLOOKUP($B480,'1か月一覧'!$A:$AH,'2か月一覧'!X$1,FALSE)+VLOOKUP($C480,'1か月一覧'!$A:$AH,'2か月一覧'!X$1,FALSE)</f>
        <v>281866</v>
      </c>
      <c r="Y480" s="1">
        <f>VLOOKUP($B480,'1か月一覧'!$A:$AH,'2か月一覧'!Y$1,FALSE)+VLOOKUP($C480,'1か月一覧'!$A:$AH,'2か月一覧'!Y$1,FALSE)</f>
        <v>103888</v>
      </c>
      <c r="Z480" s="1">
        <f>VLOOKUP($B480,'1か月一覧'!$A:$AH,'2か月一覧'!Z$1,FALSE)+VLOOKUP($C480,'1か月一覧'!$A:$AH,'2か月一覧'!Z$1,FALSE)</f>
        <v>9802</v>
      </c>
      <c r="AA480" s="1">
        <f>VLOOKUP($B480,'1か月一覧'!$A:$AH,'2か月一覧'!AA$1,FALSE)+VLOOKUP($C480,'1か月一覧'!$A:$AH,'2か月一覧'!AA$1,FALSE)</f>
        <v>9802</v>
      </c>
      <c r="AB480" s="1">
        <f>VLOOKUP($B480,'1か月一覧'!$A:$AH,'2か月一覧'!AB$1,FALSE)+VLOOKUP($C480,'1か月一覧'!$A:$AH,'2か月一覧'!AB$1,FALSE)</f>
        <v>9802</v>
      </c>
      <c r="AC480" s="1">
        <f>VLOOKUP($B480,'1か月一覧'!$A:$AH,'2か月一覧'!AC$1,FALSE)+VLOOKUP($C480,'1か月一覧'!$A:$AH,'2か月一覧'!AC$1,FALSE)</f>
        <v>10156</v>
      </c>
      <c r="AD480" s="1">
        <f>VLOOKUP($B480,'1か月一覧'!$A:$AH,'2か月一覧'!AD$1,FALSE)+VLOOKUP($C480,'1か月一覧'!$A:$AH,'2か月一覧'!AD$1,FALSE)</f>
        <v>10172</v>
      </c>
      <c r="AE480" s="1">
        <f>VLOOKUP($B480,'1か月一覧'!$A:$AH,'2か月一覧'!AE$1,FALSE)+VLOOKUP($C480,'1か月一覧'!$A:$AH,'2か月一覧'!AE$1,FALSE)</f>
        <v>10296</v>
      </c>
      <c r="AF480" s="1">
        <f>VLOOKUP($B480,'1か月一覧'!$A:$AH,'2か月一覧'!AF$1,FALSE)+VLOOKUP($C480,'1か月一覧'!$A:$AH,'2か月一覧'!AF$1,FALSE)</f>
        <v>10390</v>
      </c>
      <c r="AG480" s="1">
        <f>VLOOKUP($B480,'1か月一覧'!$A:$AH,'2か月一覧'!AG$1,FALSE)+VLOOKUP($C480,'1か月一覧'!$A:$AH,'2か月一覧'!AG$1,FALSE)</f>
        <v>13086</v>
      </c>
      <c r="AH480" s="1">
        <f>VLOOKUP($B480,'1か月一覧'!$A:$AH,'2か月一覧'!AH$1,FALSE)+VLOOKUP($C480,'1か月一覧'!$A:$AH,'2か月一覧'!AH$1,FALSE)</f>
        <v>13286</v>
      </c>
      <c r="AI480" s="1">
        <f>VLOOKUP($B480,'1か月一覧'!$A:$AH,'2か月一覧'!AI$1,FALSE)+VLOOKUP($C480,'1か月一覧'!$A:$AH,'2か月一覧'!AI$1,FALSE)</f>
        <v>28186</v>
      </c>
      <c r="AJ480" s="1">
        <f>VLOOKUP($B480,'1か月一覧'!$A:$AH,'2か月一覧'!AJ$1,FALSE)+VLOOKUP($C480,'1か月一覧'!$A:$AH,'2か月一覧'!AJ$1,FALSE)</f>
        <v>10388</v>
      </c>
    </row>
    <row r="481" spans="1:36">
      <c r="A481" s="1">
        <v>477</v>
      </c>
      <c r="B481" s="1">
        <f t="shared" si="17"/>
        <v>239</v>
      </c>
      <c r="C481" s="1">
        <f t="shared" si="18"/>
        <v>238</v>
      </c>
      <c r="D481" s="1">
        <f>VLOOKUP($B481,'1か月一覧'!$A:$AH,'2か月一覧'!D$1,FALSE)+VLOOKUP($C481,'1か月一覧'!$A:$AH,'2か月一覧'!D$1,FALSE)</f>
        <v>108061</v>
      </c>
      <c r="E481" s="1">
        <f>VLOOKUP($B481,'1か月一覧'!$A:$AH,'2か月一覧'!E$1,FALSE)+VLOOKUP($C481,'1か月一覧'!$A:$AH,'2か月一覧'!E$1,FALSE)</f>
        <v>108061</v>
      </c>
      <c r="F481" s="1">
        <f>VLOOKUP($B481,'1か月一覧'!$A:$AH,'2か月一覧'!F$1,FALSE)+VLOOKUP($C481,'1か月一覧'!$A:$AH,'2か月一覧'!F$1,FALSE)</f>
        <v>108061</v>
      </c>
      <c r="G481" s="1">
        <f>VLOOKUP($B481,'1か月一覧'!$A:$AH,'2か月一覧'!G$1,FALSE)+VLOOKUP($C481,'1か月一覧'!$A:$AH,'2か月一覧'!G$1,FALSE)</f>
        <v>111959</v>
      </c>
      <c r="H481" s="1">
        <f>VLOOKUP($B481,'1か月一覧'!$A:$AH,'2か月一覧'!H$1,FALSE)+VLOOKUP($C481,'1か月一覧'!$A:$AH,'2か月一覧'!H$1,FALSE)</f>
        <v>112135</v>
      </c>
      <c r="I481" s="1">
        <f>VLOOKUP($B481,'1か月一覧'!$A:$AH,'2か月一覧'!I$1,FALSE)+VLOOKUP($C481,'1か月一覧'!$A:$AH,'2か月一覧'!I$1,FALSE)</f>
        <v>113499</v>
      </c>
      <c r="J481" s="1">
        <f>VLOOKUP($B481,'1か月一覧'!$A:$AH,'2か月一覧'!J$1,FALSE)+VLOOKUP($C481,'1か月一覧'!$A:$AH,'2か月一覧'!J$1,FALSE)</f>
        <v>114533</v>
      </c>
      <c r="K481" s="1">
        <f>VLOOKUP($B481,'1か月一覧'!$A:$AH,'2か月一覧'!K$1,FALSE)+VLOOKUP($C481,'1か月一覧'!$A:$AH,'2か月一覧'!K$1,FALSE)</f>
        <v>144189</v>
      </c>
      <c r="L481" s="1">
        <f>VLOOKUP($B481,'1か月一覧'!$A:$AH,'2か月一覧'!L$1,FALSE)+VLOOKUP($C481,'1か月一覧'!$A:$AH,'2か月一覧'!L$1,FALSE)</f>
        <v>146389</v>
      </c>
      <c r="M481" s="1">
        <f>VLOOKUP($B481,'1か月一覧'!$A:$AH,'2か月一覧'!M$1,FALSE)+VLOOKUP($C481,'1か月一覧'!$A:$AH,'2か月一覧'!M$1,FALSE)</f>
        <v>310289</v>
      </c>
      <c r="N481" s="1">
        <f>VLOOKUP($B481,'1か月一覧'!$A:$AH,'2か月一覧'!N$1,FALSE)+VLOOKUP($C481,'1か月一覧'!$A:$AH,'2か月一覧'!N$1,FALSE)</f>
        <v>114553</v>
      </c>
      <c r="O481" s="1">
        <f>VLOOKUP($B481,'1か月一覧'!$A:$AH,'2か月一覧'!O$1,FALSE)+VLOOKUP($C481,'1か月一覧'!$A:$AH,'2か月一覧'!O$1,FALSE)</f>
        <v>98238</v>
      </c>
      <c r="P481" s="1">
        <f>VLOOKUP($B481,'1か月一覧'!$A:$AH,'2か月一覧'!P$1,FALSE)+VLOOKUP($C481,'1か月一覧'!$A:$AH,'2か月一覧'!P$1,FALSE)</f>
        <v>98238</v>
      </c>
      <c r="Q481" s="1">
        <f>VLOOKUP($B481,'1か月一覧'!$A:$AH,'2か月一覧'!Q$1,FALSE)+VLOOKUP($C481,'1か月一覧'!$A:$AH,'2か月一覧'!Q$1,FALSE)</f>
        <v>98238</v>
      </c>
      <c r="R481" s="1">
        <f>VLOOKUP($B481,'1か月一覧'!$A:$AH,'2か月一覧'!R$1,FALSE)+VLOOKUP($C481,'1か月一覧'!$A:$AH,'2か月一覧'!R$1,FALSE)</f>
        <v>101782</v>
      </c>
      <c r="S481" s="1">
        <f>VLOOKUP($B481,'1か月一覧'!$A:$AH,'2か月一覧'!S$1,FALSE)+VLOOKUP($C481,'1か月一覧'!$A:$AH,'2か月一覧'!S$1,FALSE)</f>
        <v>101942</v>
      </c>
      <c r="T481" s="1">
        <f>VLOOKUP($B481,'1か月一覧'!$A:$AH,'2か月一覧'!T$1,FALSE)+VLOOKUP($C481,'1か月一覧'!$A:$AH,'2か月一覧'!T$1,FALSE)</f>
        <v>103182</v>
      </c>
      <c r="U481" s="1">
        <f>VLOOKUP($B481,'1か月一覧'!$A:$AH,'2か月一覧'!U$1,FALSE)+VLOOKUP($C481,'1か月一覧'!$A:$AH,'2か月一覧'!U$1,FALSE)</f>
        <v>104122</v>
      </c>
      <c r="V481" s="1">
        <f>VLOOKUP($B481,'1か月一覧'!$A:$AH,'2か月一覧'!V$1,FALSE)+VLOOKUP($C481,'1か月一覧'!$A:$AH,'2か月一覧'!V$1,FALSE)</f>
        <v>131082</v>
      </c>
      <c r="W481" s="1">
        <f>VLOOKUP($B481,'1か月一覧'!$A:$AH,'2か月一覧'!W$1,FALSE)+VLOOKUP($C481,'1か月一覧'!$A:$AH,'2か月一覧'!W$1,FALSE)</f>
        <v>133082</v>
      </c>
      <c r="X481" s="1">
        <f>VLOOKUP($B481,'1か月一覧'!$A:$AH,'2か月一覧'!X$1,FALSE)+VLOOKUP($C481,'1か月一覧'!$A:$AH,'2か月一覧'!X$1,FALSE)</f>
        <v>282082</v>
      </c>
      <c r="Y481" s="1">
        <f>VLOOKUP($B481,'1か月一覧'!$A:$AH,'2か月一覧'!Y$1,FALSE)+VLOOKUP($C481,'1か月一覧'!$A:$AH,'2か月一覧'!Y$1,FALSE)</f>
        <v>104140</v>
      </c>
      <c r="Z481" s="1">
        <f>VLOOKUP($B481,'1か月一覧'!$A:$AH,'2か月一覧'!Z$1,FALSE)+VLOOKUP($C481,'1か月一覧'!$A:$AH,'2か月一覧'!Z$1,FALSE)</f>
        <v>9823</v>
      </c>
      <c r="AA481" s="1">
        <f>VLOOKUP($B481,'1か月一覧'!$A:$AH,'2か月一覧'!AA$1,FALSE)+VLOOKUP($C481,'1か月一覧'!$A:$AH,'2か月一覧'!AA$1,FALSE)</f>
        <v>9823</v>
      </c>
      <c r="AB481" s="1">
        <f>VLOOKUP($B481,'1か月一覧'!$A:$AH,'2か月一覧'!AB$1,FALSE)+VLOOKUP($C481,'1か月一覧'!$A:$AH,'2か月一覧'!AB$1,FALSE)</f>
        <v>9823</v>
      </c>
      <c r="AC481" s="1">
        <f>VLOOKUP($B481,'1か月一覧'!$A:$AH,'2か月一覧'!AC$1,FALSE)+VLOOKUP($C481,'1か月一覧'!$A:$AH,'2か月一覧'!AC$1,FALSE)</f>
        <v>10177</v>
      </c>
      <c r="AD481" s="1">
        <f>VLOOKUP($B481,'1か月一覧'!$A:$AH,'2か月一覧'!AD$1,FALSE)+VLOOKUP($C481,'1か月一覧'!$A:$AH,'2か月一覧'!AD$1,FALSE)</f>
        <v>10193</v>
      </c>
      <c r="AE481" s="1">
        <f>VLOOKUP($B481,'1か月一覧'!$A:$AH,'2か月一覧'!AE$1,FALSE)+VLOOKUP($C481,'1か月一覧'!$A:$AH,'2か月一覧'!AE$1,FALSE)</f>
        <v>10317</v>
      </c>
      <c r="AF481" s="1">
        <f>VLOOKUP($B481,'1か月一覧'!$A:$AH,'2か月一覧'!AF$1,FALSE)+VLOOKUP($C481,'1か月一覧'!$A:$AH,'2か月一覧'!AF$1,FALSE)</f>
        <v>10411</v>
      </c>
      <c r="AG481" s="1">
        <f>VLOOKUP($B481,'1か月一覧'!$A:$AH,'2か月一覧'!AG$1,FALSE)+VLOOKUP($C481,'1か月一覧'!$A:$AH,'2か月一覧'!AG$1,FALSE)</f>
        <v>13107</v>
      </c>
      <c r="AH481" s="1">
        <f>VLOOKUP($B481,'1か月一覧'!$A:$AH,'2か月一覧'!AH$1,FALSE)+VLOOKUP($C481,'1か月一覧'!$A:$AH,'2か月一覧'!AH$1,FALSE)</f>
        <v>13307</v>
      </c>
      <c r="AI481" s="1">
        <f>VLOOKUP($B481,'1か月一覧'!$A:$AH,'2か月一覧'!AI$1,FALSE)+VLOOKUP($C481,'1か月一覧'!$A:$AH,'2か月一覧'!AI$1,FALSE)</f>
        <v>28207</v>
      </c>
      <c r="AJ481" s="1">
        <f>VLOOKUP($B481,'1か月一覧'!$A:$AH,'2か月一覧'!AJ$1,FALSE)+VLOOKUP($C481,'1か月一覧'!$A:$AH,'2か月一覧'!AJ$1,FALSE)</f>
        <v>10413</v>
      </c>
    </row>
    <row r="482" spans="1:36">
      <c r="A482" s="1">
        <v>478</v>
      </c>
      <c r="B482" s="1">
        <f t="shared" si="17"/>
        <v>239</v>
      </c>
      <c r="C482" s="1">
        <f t="shared" si="18"/>
        <v>239</v>
      </c>
      <c r="D482" s="1">
        <f>VLOOKUP($B482,'1か月一覧'!$A:$AH,'2か月一覧'!D$1,FALSE)+VLOOKUP($C482,'1か月一覧'!$A:$AH,'2か月一覧'!D$1,FALSE)</f>
        <v>108298</v>
      </c>
      <c r="E482" s="1">
        <f>VLOOKUP($B482,'1か月一覧'!$A:$AH,'2か月一覧'!E$1,FALSE)+VLOOKUP($C482,'1か月一覧'!$A:$AH,'2か月一覧'!E$1,FALSE)</f>
        <v>108298</v>
      </c>
      <c r="F482" s="1">
        <f>VLOOKUP($B482,'1か月一覧'!$A:$AH,'2か月一覧'!F$1,FALSE)+VLOOKUP($C482,'1か月一覧'!$A:$AH,'2か月一覧'!F$1,FALSE)</f>
        <v>108298</v>
      </c>
      <c r="G482" s="1">
        <f>VLOOKUP($B482,'1か月一覧'!$A:$AH,'2か月一覧'!G$1,FALSE)+VLOOKUP($C482,'1か月一覧'!$A:$AH,'2か月一覧'!G$1,FALSE)</f>
        <v>112196</v>
      </c>
      <c r="H482" s="1">
        <f>VLOOKUP($B482,'1か月一覧'!$A:$AH,'2か月一覧'!H$1,FALSE)+VLOOKUP($C482,'1か月一覧'!$A:$AH,'2か月一覧'!H$1,FALSE)</f>
        <v>112372</v>
      </c>
      <c r="I482" s="1">
        <f>VLOOKUP($B482,'1か月一覧'!$A:$AH,'2か月一覧'!I$1,FALSE)+VLOOKUP($C482,'1か月一覧'!$A:$AH,'2か月一覧'!I$1,FALSE)</f>
        <v>113736</v>
      </c>
      <c r="J482" s="1">
        <f>VLOOKUP($B482,'1か月一覧'!$A:$AH,'2か月一覧'!J$1,FALSE)+VLOOKUP($C482,'1か月一覧'!$A:$AH,'2か月一覧'!J$1,FALSE)</f>
        <v>114770</v>
      </c>
      <c r="K482" s="1">
        <f>VLOOKUP($B482,'1か月一覧'!$A:$AH,'2か月一覧'!K$1,FALSE)+VLOOKUP($C482,'1か月一覧'!$A:$AH,'2か月一覧'!K$1,FALSE)</f>
        <v>144426</v>
      </c>
      <c r="L482" s="1">
        <f>VLOOKUP($B482,'1か月一覧'!$A:$AH,'2か月一覧'!L$1,FALSE)+VLOOKUP($C482,'1か月一覧'!$A:$AH,'2か月一覧'!L$1,FALSE)</f>
        <v>146626</v>
      </c>
      <c r="M482" s="1">
        <f>VLOOKUP($B482,'1か月一覧'!$A:$AH,'2か月一覧'!M$1,FALSE)+VLOOKUP($C482,'1か月一覧'!$A:$AH,'2か月一覧'!M$1,FALSE)</f>
        <v>310526</v>
      </c>
      <c r="N482" s="1">
        <f>VLOOKUP($B482,'1か月一覧'!$A:$AH,'2か月一覧'!N$1,FALSE)+VLOOKUP($C482,'1か月一覧'!$A:$AH,'2か月一覧'!N$1,FALSE)</f>
        <v>114830</v>
      </c>
      <c r="O482" s="1">
        <f>VLOOKUP($B482,'1か月一覧'!$A:$AH,'2か月一覧'!O$1,FALSE)+VLOOKUP($C482,'1か月一覧'!$A:$AH,'2か月一覧'!O$1,FALSE)</f>
        <v>98454</v>
      </c>
      <c r="P482" s="1">
        <f>VLOOKUP($B482,'1か月一覧'!$A:$AH,'2か月一覧'!P$1,FALSE)+VLOOKUP($C482,'1か月一覧'!$A:$AH,'2か月一覧'!P$1,FALSE)</f>
        <v>98454</v>
      </c>
      <c r="Q482" s="1">
        <f>VLOOKUP($B482,'1か月一覧'!$A:$AH,'2か月一覧'!Q$1,FALSE)+VLOOKUP($C482,'1か月一覧'!$A:$AH,'2か月一覧'!Q$1,FALSE)</f>
        <v>98454</v>
      </c>
      <c r="R482" s="1">
        <f>VLOOKUP($B482,'1か月一覧'!$A:$AH,'2か月一覧'!R$1,FALSE)+VLOOKUP($C482,'1か月一覧'!$A:$AH,'2か月一覧'!R$1,FALSE)</f>
        <v>101998</v>
      </c>
      <c r="S482" s="1">
        <f>VLOOKUP($B482,'1か月一覧'!$A:$AH,'2か月一覧'!S$1,FALSE)+VLOOKUP($C482,'1か月一覧'!$A:$AH,'2か月一覧'!S$1,FALSE)</f>
        <v>102158</v>
      </c>
      <c r="T482" s="1">
        <f>VLOOKUP($B482,'1か月一覧'!$A:$AH,'2か月一覧'!T$1,FALSE)+VLOOKUP($C482,'1か月一覧'!$A:$AH,'2か月一覧'!T$1,FALSE)</f>
        <v>103398</v>
      </c>
      <c r="U482" s="1">
        <f>VLOOKUP($B482,'1か月一覧'!$A:$AH,'2か月一覧'!U$1,FALSE)+VLOOKUP($C482,'1か月一覧'!$A:$AH,'2か月一覧'!U$1,FALSE)</f>
        <v>104338</v>
      </c>
      <c r="V482" s="1">
        <f>VLOOKUP($B482,'1か月一覧'!$A:$AH,'2か月一覧'!V$1,FALSE)+VLOOKUP($C482,'1か月一覧'!$A:$AH,'2か月一覧'!V$1,FALSE)</f>
        <v>131298</v>
      </c>
      <c r="W482" s="1">
        <f>VLOOKUP($B482,'1か月一覧'!$A:$AH,'2か月一覧'!W$1,FALSE)+VLOOKUP($C482,'1か月一覧'!$A:$AH,'2か月一覧'!W$1,FALSE)</f>
        <v>133298</v>
      </c>
      <c r="X482" s="1">
        <f>VLOOKUP($B482,'1か月一覧'!$A:$AH,'2か月一覧'!X$1,FALSE)+VLOOKUP($C482,'1か月一覧'!$A:$AH,'2か月一覧'!X$1,FALSE)</f>
        <v>282298</v>
      </c>
      <c r="Y482" s="1">
        <f>VLOOKUP($B482,'1か月一覧'!$A:$AH,'2か月一覧'!Y$1,FALSE)+VLOOKUP($C482,'1か月一覧'!$A:$AH,'2か月一覧'!Y$1,FALSE)</f>
        <v>104392</v>
      </c>
      <c r="Z482" s="1">
        <f>VLOOKUP($B482,'1か月一覧'!$A:$AH,'2か月一覧'!Z$1,FALSE)+VLOOKUP($C482,'1か月一覧'!$A:$AH,'2か月一覧'!Z$1,FALSE)</f>
        <v>9844</v>
      </c>
      <c r="AA482" s="1">
        <f>VLOOKUP($B482,'1か月一覧'!$A:$AH,'2か月一覧'!AA$1,FALSE)+VLOOKUP($C482,'1か月一覧'!$A:$AH,'2か月一覧'!AA$1,FALSE)</f>
        <v>9844</v>
      </c>
      <c r="AB482" s="1">
        <f>VLOOKUP($B482,'1か月一覧'!$A:$AH,'2か月一覧'!AB$1,FALSE)+VLOOKUP($C482,'1か月一覧'!$A:$AH,'2か月一覧'!AB$1,FALSE)</f>
        <v>9844</v>
      </c>
      <c r="AC482" s="1">
        <f>VLOOKUP($B482,'1か月一覧'!$A:$AH,'2か月一覧'!AC$1,FALSE)+VLOOKUP($C482,'1か月一覧'!$A:$AH,'2か月一覧'!AC$1,FALSE)</f>
        <v>10198</v>
      </c>
      <c r="AD482" s="1">
        <f>VLOOKUP($B482,'1か月一覧'!$A:$AH,'2か月一覧'!AD$1,FALSE)+VLOOKUP($C482,'1か月一覧'!$A:$AH,'2か月一覧'!AD$1,FALSE)</f>
        <v>10214</v>
      </c>
      <c r="AE482" s="1">
        <f>VLOOKUP($B482,'1か月一覧'!$A:$AH,'2か月一覧'!AE$1,FALSE)+VLOOKUP($C482,'1か月一覧'!$A:$AH,'2か月一覧'!AE$1,FALSE)</f>
        <v>10338</v>
      </c>
      <c r="AF482" s="1">
        <f>VLOOKUP($B482,'1か月一覧'!$A:$AH,'2か月一覧'!AF$1,FALSE)+VLOOKUP($C482,'1か月一覧'!$A:$AH,'2か月一覧'!AF$1,FALSE)</f>
        <v>10432</v>
      </c>
      <c r="AG482" s="1">
        <f>VLOOKUP($B482,'1か月一覧'!$A:$AH,'2か月一覧'!AG$1,FALSE)+VLOOKUP($C482,'1か月一覧'!$A:$AH,'2か月一覧'!AG$1,FALSE)</f>
        <v>13128</v>
      </c>
      <c r="AH482" s="1">
        <f>VLOOKUP($B482,'1か月一覧'!$A:$AH,'2か月一覧'!AH$1,FALSE)+VLOOKUP($C482,'1か月一覧'!$A:$AH,'2か月一覧'!AH$1,FALSE)</f>
        <v>13328</v>
      </c>
      <c r="AI482" s="1">
        <f>VLOOKUP($B482,'1か月一覧'!$A:$AH,'2か月一覧'!AI$1,FALSE)+VLOOKUP($C482,'1か月一覧'!$A:$AH,'2か月一覧'!AI$1,FALSE)</f>
        <v>28228</v>
      </c>
      <c r="AJ482" s="1">
        <f>VLOOKUP($B482,'1か月一覧'!$A:$AH,'2か月一覧'!AJ$1,FALSE)+VLOOKUP($C482,'1か月一覧'!$A:$AH,'2か月一覧'!AJ$1,FALSE)</f>
        <v>10438</v>
      </c>
    </row>
    <row r="483" spans="1:36">
      <c r="A483" s="1">
        <v>479</v>
      </c>
      <c r="B483" s="1">
        <f t="shared" si="17"/>
        <v>240</v>
      </c>
      <c r="C483" s="1">
        <f t="shared" si="18"/>
        <v>239</v>
      </c>
      <c r="D483" s="1">
        <f>VLOOKUP($B483,'1か月一覧'!$A:$AH,'2か月一覧'!D$1,FALSE)+VLOOKUP($C483,'1か月一覧'!$A:$AH,'2か月一覧'!D$1,FALSE)</f>
        <v>108536</v>
      </c>
      <c r="E483" s="1">
        <f>VLOOKUP($B483,'1か月一覧'!$A:$AH,'2か月一覧'!E$1,FALSE)+VLOOKUP($C483,'1か月一覧'!$A:$AH,'2か月一覧'!E$1,FALSE)</f>
        <v>108536</v>
      </c>
      <c r="F483" s="1">
        <f>VLOOKUP($B483,'1か月一覧'!$A:$AH,'2か月一覧'!F$1,FALSE)+VLOOKUP($C483,'1か月一覧'!$A:$AH,'2か月一覧'!F$1,FALSE)</f>
        <v>108536</v>
      </c>
      <c r="G483" s="1">
        <f>VLOOKUP($B483,'1か月一覧'!$A:$AH,'2か月一覧'!G$1,FALSE)+VLOOKUP($C483,'1か月一覧'!$A:$AH,'2か月一覧'!G$1,FALSE)</f>
        <v>112434</v>
      </c>
      <c r="H483" s="1">
        <f>VLOOKUP($B483,'1か月一覧'!$A:$AH,'2か月一覧'!H$1,FALSE)+VLOOKUP($C483,'1か月一覧'!$A:$AH,'2か月一覧'!H$1,FALSE)</f>
        <v>112610</v>
      </c>
      <c r="I483" s="1">
        <f>VLOOKUP($B483,'1か月一覧'!$A:$AH,'2か月一覧'!I$1,FALSE)+VLOOKUP($C483,'1か月一覧'!$A:$AH,'2か月一覧'!I$1,FALSE)</f>
        <v>113974</v>
      </c>
      <c r="J483" s="1">
        <f>VLOOKUP($B483,'1か月一覧'!$A:$AH,'2か月一覧'!J$1,FALSE)+VLOOKUP($C483,'1か月一覧'!$A:$AH,'2か月一覧'!J$1,FALSE)</f>
        <v>115008</v>
      </c>
      <c r="K483" s="1">
        <f>VLOOKUP($B483,'1か月一覧'!$A:$AH,'2か月一覧'!K$1,FALSE)+VLOOKUP($C483,'1か月一覧'!$A:$AH,'2か月一覧'!K$1,FALSE)</f>
        <v>144664</v>
      </c>
      <c r="L483" s="1">
        <f>VLOOKUP($B483,'1か月一覧'!$A:$AH,'2か月一覧'!L$1,FALSE)+VLOOKUP($C483,'1か月一覧'!$A:$AH,'2か月一覧'!L$1,FALSE)</f>
        <v>146864</v>
      </c>
      <c r="M483" s="1">
        <f>VLOOKUP($B483,'1か月一覧'!$A:$AH,'2か月一覧'!M$1,FALSE)+VLOOKUP($C483,'1か月一覧'!$A:$AH,'2か月一覧'!M$1,FALSE)</f>
        <v>310764</v>
      </c>
      <c r="N483" s="1">
        <f>VLOOKUP($B483,'1か月一覧'!$A:$AH,'2か月一覧'!N$1,FALSE)+VLOOKUP($C483,'1か月一覧'!$A:$AH,'2か月一覧'!N$1,FALSE)</f>
        <v>115107</v>
      </c>
      <c r="O483" s="1">
        <f>VLOOKUP($B483,'1か月一覧'!$A:$AH,'2か月一覧'!O$1,FALSE)+VLOOKUP($C483,'1か月一覧'!$A:$AH,'2か月一覧'!O$1,FALSE)</f>
        <v>98670</v>
      </c>
      <c r="P483" s="1">
        <f>VLOOKUP($B483,'1か月一覧'!$A:$AH,'2か月一覧'!P$1,FALSE)+VLOOKUP($C483,'1か月一覧'!$A:$AH,'2か月一覧'!P$1,FALSE)</f>
        <v>98670</v>
      </c>
      <c r="Q483" s="1">
        <f>VLOOKUP($B483,'1か月一覧'!$A:$AH,'2か月一覧'!Q$1,FALSE)+VLOOKUP($C483,'1か月一覧'!$A:$AH,'2か月一覧'!Q$1,FALSE)</f>
        <v>98670</v>
      </c>
      <c r="R483" s="1">
        <f>VLOOKUP($B483,'1か月一覧'!$A:$AH,'2か月一覧'!R$1,FALSE)+VLOOKUP($C483,'1か月一覧'!$A:$AH,'2か月一覧'!R$1,FALSE)</f>
        <v>102214</v>
      </c>
      <c r="S483" s="1">
        <f>VLOOKUP($B483,'1か月一覧'!$A:$AH,'2か月一覧'!S$1,FALSE)+VLOOKUP($C483,'1か月一覧'!$A:$AH,'2か月一覧'!S$1,FALSE)</f>
        <v>102374</v>
      </c>
      <c r="T483" s="1">
        <f>VLOOKUP($B483,'1か月一覧'!$A:$AH,'2か月一覧'!T$1,FALSE)+VLOOKUP($C483,'1か月一覧'!$A:$AH,'2か月一覧'!T$1,FALSE)</f>
        <v>103614</v>
      </c>
      <c r="U483" s="1">
        <f>VLOOKUP($B483,'1か月一覧'!$A:$AH,'2か月一覧'!U$1,FALSE)+VLOOKUP($C483,'1か月一覧'!$A:$AH,'2か月一覧'!U$1,FALSE)</f>
        <v>104554</v>
      </c>
      <c r="V483" s="1">
        <f>VLOOKUP($B483,'1か月一覧'!$A:$AH,'2か月一覧'!V$1,FALSE)+VLOOKUP($C483,'1か月一覧'!$A:$AH,'2か月一覧'!V$1,FALSE)</f>
        <v>131514</v>
      </c>
      <c r="W483" s="1">
        <f>VLOOKUP($B483,'1か月一覧'!$A:$AH,'2か月一覧'!W$1,FALSE)+VLOOKUP($C483,'1か月一覧'!$A:$AH,'2か月一覧'!W$1,FALSE)</f>
        <v>133514</v>
      </c>
      <c r="X483" s="1">
        <f>VLOOKUP($B483,'1か月一覧'!$A:$AH,'2か月一覧'!X$1,FALSE)+VLOOKUP($C483,'1か月一覧'!$A:$AH,'2か月一覧'!X$1,FALSE)</f>
        <v>282514</v>
      </c>
      <c r="Y483" s="1">
        <f>VLOOKUP($B483,'1か月一覧'!$A:$AH,'2か月一覧'!Y$1,FALSE)+VLOOKUP($C483,'1か月一覧'!$A:$AH,'2か月一覧'!Y$1,FALSE)</f>
        <v>104644</v>
      </c>
      <c r="Z483" s="1">
        <f>VLOOKUP($B483,'1か月一覧'!$A:$AH,'2か月一覧'!Z$1,FALSE)+VLOOKUP($C483,'1か月一覧'!$A:$AH,'2か月一覧'!Z$1,FALSE)</f>
        <v>9866</v>
      </c>
      <c r="AA483" s="1">
        <f>VLOOKUP($B483,'1か月一覧'!$A:$AH,'2か月一覧'!AA$1,FALSE)+VLOOKUP($C483,'1か月一覧'!$A:$AH,'2か月一覧'!AA$1,FALSE)</f>
        <v>9866</v>
      </c>
      <c r="AB483" s="1">
        <f>VLOOKUP($B483,'1か月一覧'!$A:$AH,'2か月一覧'!AB$1,FALSE)+VLOOKUP($C483,'1か月一覧'!$A:$AH,'2か月一覧'!AB$1,FALSE)</f>
        <v>9866</v>
      </c>
      <c r="AC483" s="1">
        <f>VLOOKUP($B483,'1か月一覧'!$A:$AH,'2か月一覧'!AC$1,FALSE)+VLOOKUP($C483,'1か月一覧'!$A:$AH,'2か月一覧'!AC$1,FALSE)</f>
        <v>10220</v>
      </c>
      <c r="AD483" s="1">
        <f>VLOOKUP($B483,'1か月一覧'!$A:$AH,'2か月一覧'!AD$1,FALSE)+VLOOKUP($C483,'1か月一覧'!$A:$AH,'2か月一覧'!AD$1,FALSE)</f>
        <v>10236</v>
      </c>
      <c r="AE483" s="1">
        <f>VLOOKUP($B483,'1か月一覧'!$A:$AH,'2か月一覧'!AE$1,FALSE)+VLOOKUP($C483,'1か月一覧'!$A:$AH,'2か月一覧'!AE$1,FALSE)</f>
        <v>10360</v>
      </c>
      <c r="AF483" s="1">
        <f>VLOOKUP($B483,'1か月一覧'!$A:$AH,'2か月一覧'!AF$1,FALSE)+VLOOKUP($C483,'1か月一覧'!$A:$AH,'2か月一覧'!AF$1,FALSE)</f>
        <v>10454</v>
      </c>
      <c r="AG483" s="1">
        <f>VLOOKUP($B483,'1か月一覧'!$A:$AH,'2か月一覧'!AG$1,FALSE)+VLOOKUP($C483,'1か月一覧'!$A:$AH,'2か月一覧'!AG$1,FALSE)</f>
        <v>13150</v>
      </c>
      <c r="AH483" s="1">
        <f>VLOOKUP($B483,'1か月一覧'!$A:$AH,'2か月一覧'!AH$1,FALSE)+VLOOKUP($C483,'1か月一覧'!$A:$AH,'2か月一覧'!AH$1,FALSE)</f>
        <v>13350</v>
      </c>
      <c r="AI483" s="1">
        <f>VLOOKUP($B483,'1か月一覧'!$A:$AH,'2か月一覧'!AI$1,FALSE)+VLOOKUP($C483,'1か月一覧'!$A:$AH,'2か月一覧'!AI$1,FALSE)</f>
        <v>28250</v>
      </c>
      <c r="AJ483" s="1">
        <f>VLOOKUP($B483,'1か月一覧'!$A:$AH,'2か月一覧'!AJ$1,FALSE)+VLOOKUP($C483,'1か月一覧'!$A:$AH,'2か月一覧'!AJ$1,FALSE)</f>
        <v>10463</v>
      </c>
    </row>
    <row r="484" spans="1:36">
      <c r="A484" s="1">
        <v>480</v>
      </c>
      <c r="B484" s="1">
        <f t="shared" si="17"/>
        <v>240</v>
      </c>
      <c r="C484" s="1">
        <f t="shared" si="18"/>
        <v>240</v>
      </c>
      <c r="D484" s="1">
        <f>VLOOKUP($B484,'1か月一覧'!$A:$AH,'2か月一覧'!D$1,FALSE)+VLOOKUP($C484,'1か月一覧'!$A:$AH,'2か月一覧'!D$1,FALSE)</f>
        <v>108774</v>
      </c>
      <c r="E484" s="1">
        <f>VLOOKUP($B484,'1か月一覧'!$A:$AH,'2か月一覧'!E$1,FALSE)+VLOOKUP($C484,'1か月一覧'!$A:$AH,'2か月一覧'!E$1,FALSE)</f>
        <v>108774</v>
      </c>
      <c r="F484" s="1">
        <f>VLOOKUP($B484,'1か月一覧'!$A:$AH,'2か月一覧'!F$1,FALSE)+VLOOKUP($C484,'1か月一覧'!$A:$AH,'2か月一覧'!F$1,FALSE)</f>
        <v>108774</v>
      </c>
      <c r="G484" s="1">
        <f>VLOOKUP($B484,'1か月一覧'!$A:$AH,'2か月一覧'!G$1,FALSE)+VLOOKUP($C484,'1か月一覧'!$A:$AH,'2か月一覧'!G$1,FALSE)</f>
        <v>112672</v>
      </c>
      <c r="H484" s="1">
        <f>VLOOKUP($B484,'1か月一覧'!$A:$AH,'2か月一覧'!H$1,FALSE)+VLOOKUP($C484,'1か月一覧'!$A:$AH,'2か月一覧'!H$1,FALSE)</f>
        <v>112848</v>
      </c>
      <c r="I484" s="1">
        <f>VLOOKUP($B484,'1か月一覧'!$A:$AH,'2か月一覧'!I$1,FALSE)+VLOOKUP($C484,'1か月一覧'!$A:$AH,'2か月一覧'!I$1,FALSE)</f>
        <v>114212</v>
      </c>
      <c r="J484" s="1">
        <f>VLOOKUP($B484,'1か月一覧'!$A:$AH,'2か月一覧'!J$1,FALSE)+VLOOKUP($C484,'1か月一覧'!$A:$AH,'2か月一覧'!J$1,FALSE)</f>
        <v>115246</v>
      </c>
      <c r="K484" s="1">
        <f>VLOOKUP($B484,'1か月一覧'!$A:$AH,'2か月一覧'!K$1,FALSE)+VLOOKUP($C484,'1か月一覧'!$A:$AH,'2か月一覧'!K$1,FALSE)</f>
        <v>144902</v>
      </c>
      <c r="L484" s="1">
        <f>VLOOKUP($B484,'1か月一覧'!$A:$AH,'2か月一覧'!L$1,FALSE)+VLOOKUP($C484,'1か月一覧'!$A:$AH,'2か月一覧'!L$1,FALSE)</f>
        <v>147102</v>
      </c>
      <c r="M484" s="1">
        <f>VLOOKUP($B484,'1か月一覧'!$A:$AH,'2か月一覧'!M$1,FALSE)+VLOOKUP($C484,'1か月一覧'!$A:$AH,'2か月一覧'!M$1,FALSE)</f>
        <v>311002</v>
      </c>
      <c r="N484" s="1">
        <f>VLOOKUP($B484,'1か月一覧'!$A:$AH,'2か月一覧'!N$1,FALSE)+VLOOKUP($C484,'1か月一覧'!$A:$AH,'2か月一覧'!N$1,FALSE)</f>
        <v>115384</v>
      </c>
      <c r="O484" s="1">
        <f>VLOOKUP($B484,'1か月一覧'!$A:$AH,'2か月一覧'!O$1,FALSE)+VLOOKUP($C484,'1か月一覧'!$A:$AH,'2か月一覧'!O$1,FALSE)</f>
        <v>98886</v>
      </c>
      <c r="P484" s="1">
        <f>VLOOKUP($B484,'1か月一覧'!$A:$AH,'2か月一覧'!P$1,FALSE)+VLOOKUP($C484,'1か月一覧'!$A:$AH,'2か月一覧'!P$1,FALSE)</f>
        <v>98886</v>
      </c>
      <c r="Q484" s="1">
        <f>VLOOKUP($B484,'1か月一覧'!$A:$AH,'2か月一覧'!Q$1,FALSE)+VLOOKUP($C484,'1か月一覧'!$A:$AH,'2か月一覧'!Q$1,FALSE)</f>
        <v>98886</v>
      </c>
      <c r="R484" s="1">
        <f>VLOOKUP($B484,'1か月一覧'!$A:$AH,'2か月一覧'!R$1,FALSE)+VLOOKUP($C484,'1か月一覧'!$A:$AH,'2か月一覧'!R$1,FALSE)</f>
        <v>102430</v>
      </c>
      <c r="S484" s="1">
        <f>VLOOKUP($B484,'1か月一覧'!$A:$AH,'2か月一覧'!S$1,FALSE)+VLOOKUP($C484,'1か月一覧'!$A:$AH,'2か月一覧'!S$1,FALSE)</f>
        <v>102590</v>
      </c>
      <c r="T484" s="1">
        <f>VLOOKUP($B484,'1か月一覧'!$A:$AH,'2か月一覧'!T$1,FALSE)+VLOOKUP($C484,'1か月一覧'!$A:$AH,'2か月一覧'!T$1,FALSE)</f>
        <v>103830</v>
      </c>
      <c r="U484" s="1">
        <f>VLOOKUP($B484,'1か月一覧'!$A:$AH,'2か月一覧'!U$1,FALSE)+VLOOKUP($C484,'1か月一覧'!$A:$AH,'2か月一覧'!U$1,FALSE)</f>
        <v>104770</v>
      </c>
      <c r="V484" s="1">
        <f>VLOOKUP($B484,'1か月一覧'!$A:$AH,'2か月一覧'!V$1,FALSE)+VLOOKUP($C484,'1か月一覧'!$A:$AH,'2か月一覧'!V$1,FALSE)</f>
        <v>131730</v>
      </c>
      <c r="W484" s="1">
        <f>VLOOKUP($B484,'1か月一覧'!$A:$AH,'2か月一覧'!W$1,FALSE)+VLOOKUP($C484,'1か月一覧'!$A:$AH,'2か月一覧'!W$1,FALSE)</f>
        <v>133730</v>
      </c>
      <c r="X484" s="1">
        <f>VLOOKUP($B484,'1か月一覧'!$A:$AH,'2か月一覧'!X$1,FALSE)+VLOOKUP($C484,'1か月一覧'!$A:$AH,'2か月一覧'!X$1,FALSE)</f>
        <v>282730</v>
      </c>
      <c r="Y484" s="1">
        <f>VLOOKUP($B484,'1か月一覧'!$A:$AH,'2か月一覧'!Y$1,FALSE)+VLOOKUP($C484,'1か月一覧'!$A:$AH,'2か月一覧'!Y$1,FALSE)</f>
        <v>104896</v>
      </c>
      <c r="Z484" s="1">
        <f>VLOOKUP($B484,'1か月一覧'!$A:$AH,'2か月一覧'!Z$1,FALSE)+VLOOKUP($C484,'1か月一覧'!$A:$AH,'2か月一覧'!Z$1,FALSE)</f>
        <v>9888</v>
      </c>
      <c r="AA484" s="1">
        <f>VLOOKUP($B484,'1か月一覧'!$A:$AH,'2か月一覧'!AA$1,FALSE)+VLOOKUP($C484,'1か月一覧'!$A:$AH,'2か月一覧'!AA$1,FALSE)</f>
        <v>9888</v>
      </c>
      <c r="AB484" s="1">
        <f>VLOOKUP($B484,'1か月一覧'!$A:$AH,'2か月一覧'!AB$1,FALSE)+VLOOKUP($C484,'1か月一覧'!$A:$AH,'2か月一覧'!AB$1,FALSE)</f>
        <v>9888</v>
      </c>
      <c r="AC484" s="1">
        <f>VLOOKUP($B484,'1か月一覧'!$A:$AH,'2か月一覧'!AC$1,FALSE)+VLOOKUP($C484,'1か月一覧'!$A:$AH,'2か月一覧'!AC$1,FALSE)</f>
        <v>10242</v>
      </c>
      <c r="AD484" s="1">
        <f>VLOOKUP($B484,'1か月一覧'!$A:$AH,'2か月一覧'!AD$1,FALSE)+VLOOKUP($C484,'1か月一覧'!$A:$AH,'2か月一覧'!AD$1,FALSE)</f>
        <v>10258</v>
      </c>
      <c r="AE484" s="1">
        <f>VLOOKUP($B484,'1か月一覧'!$A:$AH,'2か月一覧'!AE$1,FALSE)+VLOOKUP($C484,'1か月一覧'!$A:$AH,'2か月一覧'!AE$1,FALSE)</f>
        <v>10382</v>
      </c>
      <c r="AF484" s="1">
        <f>VLOOKUP($B484,'1か月一覧'!$A:$AH,'2か月一覧'!AF$1,FALSE)+VLOOKUP($C484,'1か月一覧'!$A:$AH,'2か月一覧'!AF$1,FALSE)</f>
        <v>10476</v>
      </c>
      <c r="AG484" s="1">
        <f>VLOOKUP($B484,'1か月一覧'!$A:$AH,'2か月一覧'!AG$1,FALSE)+VLOOKUP($C484,'1か月一覧'!$A:$AH,'2か月一覧'!AG$1,FALSE)</f>
        <v>13172</v>
      </c>
      <c r="AH484" s="1">
        <f>VLOOKUP($B484,'1か月一覧'!$A:$AH,'2か月一覧'!AH$1,FALSE)+VLOOKUP($C484,'1か月一覧'!$A:$AH,'2か月一覧'!AH$1,FALSE)</f>
        <v>13372</v>
      </c>
      <c r="AI484" s="1">
        <f>VLOOKUP($B484,'1か月一覧'!$A:$AH,'2か月一覧'!AI$1,FALSE)+VLOOKUP($C484,'1か月一覧'!$A:$AH,'2か月一覧'!AI$1,FALSE)</f>
        <v>28272</v>
      </c>
      <c r="AJ484" s="1">
        <f>VLOOKUP($B484,'1か月一覧'!$A:$AH,'2か月一覧'!AJ$1,FALSE)+VLOOKUP($C484,'1か月一覧'!$A:$AH,'2か月一覧'!AJ$1,FALSE)</f>
        <v>10488</v>
      </c>
    </row>
    <row r="485" spans="1:36">
      <c r="A485" s="1">
        <v>481</v>
      </c>
      <c r="B485" s="1">
        <f t="shared" si="17"/>
        <v>241</v>
      </c>
      <c r="C485" s="1">
        <f t="shared" si="18"/>
        <v>240</v>
      </c>
      <c r="D485" s="1">
        <f>VLOOKUP($B485,'1か月一覧'!$A:$AH,'2か月一覧'!D$1,FALSE)+VLOOKUP($C485,'1か月一覧'!$A:$AH,'2か月一覧'!D$1,FALSE)</f>
        <v>109011</v>
      </c>
      <c r="E485" s="1">
        <f>VLOOKUP($B485,'1か月一覧'!$A:$AH,'2か月一覧'!E$1,FALSE)+VLOOKUP($C485,'1か月一覧'!$A:$AH,'2か月一覧'!E$1,FALSE)</f>
        <v>109011</v>
      </c>
      <c r="F485" s="1">
        <f>VLOOKUP($B485,'1か月一覧'!$A:$AH,'2か月一覧'!F$1,FALSE)+VLOOKUP($C485,'1か月一覧'!$A:$AH,'2か月一覧'!F$1,FALSE)</f>
        <v>109011</v>
      </c>
      <c r="G485" s="1">
        <f>VLOOKUP($B485,'1か月一覧'!$A:$AH,'2か月一覧'!G$1,FALSE)+VLOOKUP($C485,'1か月一覧'!$A:$AH,'2か月一覧'!G$1,FALSE)</f>
        <v>112910</v>
      </c>
      <c r="H485" s="1">
        <f>VLOOKUP($B485,'1か月一覧'!$A:$AH,'2か月一覧'!H$1,FALSE)+VLOOKUP($C485,'1か月一覧'!$A:$AH,'2か月一覧'!H$1,FALSE)</f>
        <v>113086</v>
      </c>
      <c r="I485" s="1">
        <f>VLOOKUP($B485,'1か月一覧'!$A:$AH,'2か月一覧'!I$1,FALSE)+VLOOKUP($C485,'1か月一覧'!$A:$AH,'2か月一覧'!I$1,FALSE)</f>
        <v>114450</v>
      </c>
      <c r="J485" s="1">
        <f>VLOOKUP($B485,'1か月一覧'!$A:$AH,'2か月一覧'!J$1,FALSE)+VLOOKUP($C485,'1か月一覧'!$A:$AH,'2か月一覧'!J$1,FALSE)</f>
        <v>115484</v>
      </c>
      <c r="K485" s="1">
        <f>VLOOKUP($B485,'1か月一覧'!$A:$AH,'2か月一覧'!K$1,FALSE)+VLOOKUP($C485,'1か月一覧'!$A:$AH,'2か月一覧'!K$1,FALSE)</f>
        <v>145140</v>
      </c>
      <c r="L485" s="1">
        <f>VLOOKUP($B485,'1か月一覧'!$A:$AH,'2か月一覧'!L$1,FALSE)+VLOOKUP($C485,'1か月一覧'!$A:$AH,'2か月一覧'!L$1,FALSE)</f>
        <v>147340</v>
      </c>
      <c r="M485" s="1">
        <f>VLOOKUP($B485,'1か月一覧'!$A:$AH,'2か月一覧'!M$1,FALSE)+VLOOKUP($C485,'1か月一覧'!$A:$AH,'2か月一覧'!M$1,FALSE)</f>
        <v>311240</v>
      </c>
      <c r="N485" s="1">
        <f>VLOOKUP($B485,'1か月一覧'!$A:$AH,'2か月一覧'!N$1,FALSE)+VLOOKUP($C485,'1か月一覧'!$A:$AH,'2か月一覧'!N$1,FALSE)</f>
        <v>115662</v>
      </c>
      <c r="O485" s="1">
        <f>VLOOKUP($B485,'1か月一覧'!$A:$AH,'2か月一覧'!O$1,FALSE)+VLOOKUP($C485,'1か月一覧'!$A:$AH,'2か月一覧'!O$1,FALSE)</f>
        <v>99102</v>
      </c>
      <c r="P485" s="1">
        <f>VLOOKUP($B485,'1か月一覧'!$A:$AH,'2か月一覧'!P$1,FALSE)+VLOOKUP($C485,'1か月一覧'!$A:$AH,'2か月一覧'!P$1,FALSE)</f>
        <v>99102</v>
      </c>
      <c r="Q485" s="1">
        <f>VLOOKUP($B485,'1か月一覧'!$A:$AH,'2か月一覧'!Q$1,FALSE)+VLOOKUP($C485,'1か月一覧'!$A:$AH,'2か月一覧'!Q$1,FALSE)</f>
        <v>99102</v>
      </c>
      <c r="R485" s="1">
        <f>VLOOKUP($B485,'1か月一覧'!$A:$AH,'2か月一覧'!R$1,FALSE)+VLOOKUP($C485,'1か月一覧'!$A:$AH,'2か月一覧'!R$1,FALSE)</f>
        <v>102646</v>
      </c>
      <c r="S485" s="1">
        <f>VLOOKUP($B485,'1か月一覧'!$A:$AH,'2か月一覧'!S$1,FALSE)+VLOOKUP($C485,'1か月一覧'!$A:$AH,'2か月一覧'!S$1,FALSE)</f>
        <v>102806</v>
      </c>
      <c r="T485" s="1">
        <f>VLOOKUP($B485,'1か月一覧'!$A:$AH,'2か月一覧'!T$1,FALSE)+VLOOKUP($C485,'1か月一覧'!$A:$AH,'2か月一覧'!T$1,FALSE)</f>
        <v>104046</v>
      </c>
      <c r="U485" s="1">
        <f>VLOOKUP($B485,'1か月一覧'!$A:$AH,'2か月一覧'!U$1,FALSE)+VLOOKUP($C485,'1か月一覧'!$A:$AH,'2か月一覧'!U$1,FALSE)</f>
        <v>104986</v>
      </c>
      <c r="V485" s="1">
        <f>VLOOKUP($B485,'1か月一覧'!$A:$AH,'2か月一覧'!V$1,FALSE)+VLOOKUP($C485,'1か月一覧'!$A:$AH,'2か月一覧'!V$1,FALSE)</f>
        <v>131946</v>
      </c>
      <c r="W485" s="1">
        <f>VLOOKUP($B485,'1か月一覧'!$A:$AH,'2か月一覧'!W$1,FALSE)+VLOOKUP($C485,'1か月一覧'!$A:$AH,'2か月一覧'!W$1,FALSE)</f>
        <v>133946</v>
      </c>
      <c r="X485" s="1">
        <f>VLOOKUP($B485,'1か月一覧'!$A:$AH,'2か月一覧'!X$1,FALSE)+VLOOKUP($C485,'1か月一覧'!$A:$AH,'2か月一覧'!X$1,FALSE)</f>
        <v>282946</v>
      </c>
      <c r="Y485" s="1">
        <f>VLOOKUP($B485,'1か月一覧'!$A:$AH,'2か月一覧'!Y$1,FALSE)+VLOOKUP($C485,'1か月一覧'!$A:$AH,'2か月一覧'!Y$1,FALSE)</f>
        <v>105148</v>
      </c>
      <c r="Z485" s="1">
        <f>VLOOKUP($B485,'1か月一覧'!$A:$AH,'2か月一覧'!Z$1,FALSE)+VLOOKUP($C485,'1か月一覧'!$A:$AH,'2か月一覧'!Z$1,FALSE)</f>
        <v>9909</v>
      </c>
      <c r="AA485" s="1">
        <f>VLOOKUP($B485,'1か月一覧'!$A:$AH,'2か月一覧'!AA$1,FALSE)+VLOOKUP($C485,'1か月一覧'!$A:$AH,'2か月一覧'!AA$1,FALSE)</f>
        <v>9909</v>
      </c>
      <c r="AB485" s="1">
        <f>VLOOKUP($B485,'1か月一覧'!$A:$AH,'2か月一覧'!AB$1,FALSE)+VLOOKUP($C485,'1か月一覧'!$A:$AH,'2か月一覧'!AB$1,FALSE)</f>
        <v>9909</v>
      </c>
      <c r="AC485" s="1">
        <f>VLOOKUP($B485,'1か月一覧'!$A:$AH,'2か月一覧'!AC$1,FALSE)+VLOOKUP($C485,'1か月一覧'!$A:$AH,'2か月一覧'!AC$1,FALSE)</f>
        <v>10264</v>
      </c>
      <c r="AD485" s="1">
        <f>VLOOKUP($B485,'1か月一覧'!$A:$AH,'2か月一覧'!AD$1,FALSE)+VLOOKUP($C485,'1か月一覧'!$A:$AH,'2か月一覧'!AD$1,FALSE)</f>
        <v>10280</v>
      </c>
      <c r="AE485" s="1">
        <f>VLOOKUP($B485,'1か月一覧'!$A:$AH,'2か月一覧'!AE$1,FALSE)+VLOOKUP($C485,'1か月一覧'!$A:$AH,'2か月一覧'!AE$1,FALSE)</f>
        <v>10404</v>
      </c>
      <c r="AF485" s="1">
        <f>VLOOKUP($B485,'1か月一覧'!$A:$AH,'2か月一覧'!AF$1,FALSE)+VLOOKUP($C485,'1か月一覧'!$A:$AH,'2か月一覧'!AF$1,FALSE)</f>
        <v>10498</v>
      </c>
      <c r="AG485" s="1">
        <f>VLOOKUP($B485,'1か月一覧'!$A:$AH,'2か月一覧'!AG$1,FALSE)+VLOOKUP($C485,'1か月一覧'!$A:$AH,'2か月一覧'!AG$1,FALSE)</f>
        <v>13194</v>
      </c>
      <c r="AH485" s="1">
        <f>VLOOKUP($B485,'1か月一覧'!$A:$AH,'2か月一覧'!AH$1,FALSE)+VLOOKUP($C485,'1か月一覧'!$A:$AH,'2か月一覧'!AH$1,FALSE)</f>
        <v>13394</v>
      </c>
      <c r="AI485" s="1">
        <f>VLOOKUP($B485,'1か月一覧'!$A:$AH,'2か月一覧'!AI$1,FALSE)+VLOOKUP($C485,'1か月一覧'!$A:$AH,'2か月一覧'!AI$1,FALSE)</f>
        <v>28294</v>
      </c>
      <c r="AJ485" s="1">
        <f>VLOOKUP($B485,'1か月一覧'!$A:$AH,'2か月一覧'!AJ$1,FALSE)+VLOOKUP($C485,'1か月一覧'!$A:$AH,'2か月一覧'!AJ$1,FALSE)</f>
        <v>10514</v>
      </c>
    </row>
    <row r="486" spans="1:36">
      <c r="A486" s="1">
        <v>482</v>
      </c>
      <c r="B486" s="1">
        <f t="shared" si="17"/>
        <v>241</v>
      </c>
      <c r="C486" s="1">
        <f t="shared" si="18"/>
        <v>241</v>
      </c>
      <c r="D486" s="1">
        <f>VLOOKUP($B486,'1か月一覧'!$A:$AH,'2か月一覧'!D$1,FALSE)+VLOOKUP($C486,'1か月一覧'!$A:$AH,'2か月一覧'!D$1,FALSE)</f>
        <v>109248</v>
      </c>
      <c r="E486" s="1">
        <f>VLOOKUP($B486,'1か月一覧'!$A:$AH,'2か月一覧'!E$1,FALSE)+VLOOKUP($C486,'1か月一覧'!$A:$AH,'2か月一覧'!E$1,FALSE)</f>
        <v>109248</v>
      </c>
      <c r="F486" s="1">
        <f>VLOOKUP($B486,'1か月一覧'!$A:$AH,'2か月一覧'!F$1,FALSE)+VLOOKUP($C486,'1か月一覧'!$A:$AH,'2か月一覧'!F$1,FALSE)</f>
        <v>109248</v>
      </c>
      <c r="G486" s="1">
        <f>VLOOKUP($B486,'1か月一覧'!$A:$AH,'2か月一覧'!G$1,FALSE)+VLOOKUP($C486,'1か月一覧'!$A:$AH,'2か月一覧'!G$1,FALSE)</f>
        <v>113148</v>
      </c>
      <c r="H486" s="1">
        <f>VLOOKUP($B486,'1か月一覧'!$A:$AH,'2か月一覧'!H$1,FALSE)+VLOOKUP($C486,'1か月一覧'!$A:$AH,'2か月一覧'!H$1,FALSE)</f>
        <v>113324</v>
      </c>
      <c r="I486" s="1">
        <f>VLOOKUP($B486,'1か月一覧'!$A:$AH,'2か月一覧'!I$1,FALSE)+VLOOKUP($C486,'1か月一覧'!$A:$AH,'2か月一覧'!I$1,FALSE)</f>
        <v>114688</v>
      </c>
      <c r="J486" s="1">
        <f>VLOOKUP($B486,'1か月一覧'!$A:$AH,'2か月一覧'!J$1,FALSE)+VLOOKUP($C486,'1か月一覧'!$A:$AH,'2か月一覧'!J$1,FALSE)</f>
        <v>115722</v>
      </c>
      <c r="K486" s="1">
        <f>VLOOKUP($B486,'1か月一覧'!$A:$AH,'2か月一覧'!K$1,FALSE)+VLOOKUP($C486,'1か月一覧'!$A:$AH,'2か月一覧'!K$1,FALSE)</f>
        <v>145378</v>
      </c>
      <c r="L486" s="1">
        <f>VLOOKUP($B486,'1か月一覧'!$A:$AH,'2か月一覧'!L$1,FALSE)+VLOOKUP($C486,'1か月一覧'!$A:$AH,'2か月一覧'!L$1,FALSE)</f>
        <v>147578</v>
      </c>
      <c r="M486" s="1">
        <f>VLOOKUP($B486,'1か月一覧'!$A:$AH,'2か月一覧'!M$1,FALSE)+VLOOKUP($C486,'1か月一覧'!$A:$AH,'2か月一覧'!M$1,FALSE)</f>
        <v>311478</v>
      </c>
      <c r="N486" s="1">
        <f>VLOOKUP($B486,'1か月一覧'!$A:$AH,'2か月一覧'!N$1,FALSE)+VLOOKUP($C486,'1か月一覧'!$A:$AH,'2か月一覧'!N$1,FALSE)</f>
        <v>115940</v>
      </c>
      <c r="O486" s="1">
        <f>VLOOKUP($B486,'1か月一覧'!$A:$AH,'2か月一覧'!O$1,FALSE)+VLOOKUP($C486,'1か月一覧'!$A:$AH,'2か月一覧'!O$1,FALSE)</f>
        <v>99318</v>
      </c>
      <c r="P486" s="1">
        <f>VLOOKUP($B486,'1か月一覧'!$A:$AH,'2か月一覧'!P$1,FALSE)+VLOOKUP($C486,'1か月一覧'!$A:$AH,'2か月一覧'!P$1,FALSE)</f>
        <v>99318</v>
      </c>
      <c r="Q486" s="1">
        <f>VLOOKUP($B486,'1か月一覧'!$A:$AH,'2か月一覧'!Q$1,FALSE)+VLOOKUP($C486,'1か月一覧'!$A:$AH,'2か月一覧'!Q$1,FALSE)</f>
        <v>99318</v>
      </c>
      <c r="R486" s="1">
        <f>VLOOKUP($B486,'1か月一覧'!$A:$AH,'2か月一覧'!R$1,FALSE)+VLOOKUP($C486,'1か月一覧'!$A:$AH,'2か月一覧'!R$1,FALSE)</f>
        <v>102862</v>
      </c>
      <c r="S486" s="1">
        <f>VLOOKUP($B486,'1か月一覧'!$A:$AH,'2か月一覧'!S$1,FALSE)+VLOOKUP($C486,'1か月一覧'!$A:$AH,'2か月一覧'!S$1,FALSE)</f>
        <v>103022</v>
      </c>
      <c r="T486" s="1">
        <f>VLOOKUP($B486,'1か月一覧'!$A:$AH,'2か月一覧'!T$1,FALSE)+VLOOKUP($C486,'1か月一覧'!$A:$AH,'2か月一覧'!T$1,FALSE)</f>
        <v>104262</v>
      </c>
      <c r="U486" s="1">
        <f>VLOOKUP($B486,'1か月一覧'!$A:$AH,'2か月一覧'!U$1,FALSE)+VLOOKUP($C486,'1か月一覧'!$A:$AH,'2か月一覧'!U$1,FALSE)</f>
        <v>105202</v>
      </c>
      <c r="V486" s="1">
        <f>VLOOKUP($B486,'1か月一覧'!$A:$AH,'2か月一覧'!V$1,FALSE)+VLOOKUP($C486,'1か月一覧'!$A:$AH,'2か月一覧'!V$1,FALSE)</f>
        <v>132162</v>
      </c>
      <c r="W486" s="1">
        <f>VLOOKUP($B486,'1か月一覧'!$A:$AH,'2か月一覧'!W$1,FALSE)+VLOOKUP($C486,'1か月一覧'!$A:$AH,'2か月一覧'!W$1,FALSE)</f>
        <v>134162</v>
      </c>
      <c r="X486" s="1">
        <f>VLOOKUP($B486,'1か月一覧'!$A:$AH,'2か月一覧'!X$1,FALSE)+VLOOKUP($C486,'1か月一覧'!$A:$AH,'2か月一覧'!X$1,FALSE)</f>
        <v>283162</v>
      </c>
      <c r="Y486" s="1">
        <f>VLOOKUP($B486,'1か月一覧'!$A:$AH,'2か月一覧'!Y$1,FALSE)+VLOOKUP($C486,'1か月一覧'!$A:$AH,'2か月一覧'!Y$1,FALSE)</f>
        <v>105400</v>
      </c>
      <c r="Z486" s="1">
        <f>VLOOKUP($B486,'1か月一覧'!$A:$AH,'2か月一覧'!Z$1,FALSE)+VLOOKUP($C486,'1か月一覧'!$A:$AH,'2か月一覧'!Z$1,FALSE)</f>
        <v>9930</v>
      </c>
      <c r="AA486" s="1">
        <f>VLOOKUP($B486,'1か月一覧'!$A:$AH,'2か月一覧'!AA$1,FALSE)+VLOOKUP($C486,'1か月一覧'!$A:$AH,'2か月一覧'!AA$1,FALSE)</f>
        <v>9930</v>
      </c>
      <c r="AB486" s="1">
        <f>VLOOKUP($B486,'1か月一覧'!$A:$AH,'2か月一覧'!AB$1,FALSE)+VLOOKUP($C486,'1か月一覧'!$A:$AH,'2か月一覧'!AB$1,FALSE)</f>
        <v>9930</v>
      </c>
      <c r="AC486" s="1">
        <f>VLOOKUP($B486,'1か月一覧'!$A:$AH,'2か月一覧'!AC$1,FALSE)+VLOOKUP($C486,'1か月一覧'!$A:$AH,'2か月一覧'!AC$1,FALSE)</f>
        <v>10286</v>
      </c>
      <c r="AD486" s="1">
        <f>VLOOKUP($B486,'1か月一覧'!$A:$AH,'2か月一覧'!AD$1,FALSE)+VLOOKUP($C486,'1か月一覧'!$A:$AH,'2か月一覧'!AD$1,FALSE)</f>
        <v>10302</v>
      </c>
      <c r="AE486" s="1">
        <f>VLOOKUP($B486,'1か月一覧'!$A:$AH,'2か月一覧'!AE$1,FALSE)+VLOOKUP($C486,'1か月一覧'!$A:$AH,'2か月一覧'!AE$1,FALSE)</f>
        <v>10426</v>
      </c>
      <c r="AF486" s="1">
        <f>VLOOKUP($B486,'1か月一覧'!$A:$AH,'2か月一覧'!AF$1,FALSE)+VLOOKUP($C486,'1か月一覧'!$A:$AH,'2か月一覧'!AF$1,FALSE)</f>
        <v>10520</v>
      </c>
      <c r="AG486" s="1">
        <f>VLOOKUP($B486,'1か月一覧'!$A:$AH,'2か月一覧'!AG$1,FALSE)+VLOOKUP($C486,'1か月一覧'!$A:$AH,'2か月一覧'!AG$1,FALSE)</f>
        <v>13216</v>
      </c>
      <c r="AH486" s="1">
        <f>VLOOKUP($B486,'1か月一覧'!$A:$AH,'2か月一覧'!AH$1,FALSE)+VLOOKUP($C486,'1か月一覧'!$A:$AH,'2か月一覧'!AH$1,FALSE)</f>
        <v>13416</v>
      </c>
      <c r="AI486" s="1">
        <f>VLOOKUP($B486,'1か月一覧'!$A:$AH,'2か月一覧'!AI$1,FALSE)+VLOOKUP($C486,'1か月一覧'!$A:$AH,'2か月一覧'!AI$1,FALSE)</f>
        <v>28316</v>
      </c>
      <c r="AJ486" s="1">
        <f>VLOOKUP($B486,'1か月一覧'!$A:$AH,'2か月一覧'!AJ$1,FALSE)+VLOOKUP($C486,'1か月一覧'!$A:$AH,'2か月一覧'!AJ$1,FALSE)</f>
        <v>10540</v>
      </c>
    </row>
    <row r="487" spans="1:36">
      <c r="A487" s="1">
        <v>483</v>
      </c>
      <c r="B487" s="1">
        <f t="shared" si="17"/>
        <v>242</v>
      </c>
      <c r="C487" s="1">
        <f t="shared" si="18"/>
        <v>241</v>
      </c>
      <c r="D487" s="1">
        <f>VLOOKUP($B487,'1か月一覧'!$A:$AH,'2か月一覧'!D$1,FALSE)+VLOOKUP($C487,'1か月一覧'!$A:$AH,'2か月一覧'!D$1,FALSE)</f>
        <v>109486</v>
      </c>
      <c r="E487" s="1">
        <f>VLOOKUP($B487,'1か月一覧'!$A:$AH,'2か月一覧'!E$1,FALSE)+VLOOKUP($C487,'1か月一覧'!$A:$AH,'2か月一覧'!E$1,FALSE)</f>
        <v>109486</v>
      </c>
      <c r="F487" s="1">
        <f>VLOOKUP($B487,'1か月一覧'!$A:$AH,'2か月一覧'!F$1,FALSE)+VLOOKUP($C487,'1か月一覧'!$A:$AH,'2か月一覧'!F$1,FALSE)</f>
        <v>109486</v>
      </c>
      <c r="G487" s="1">
        <f>VLOOKUP($B487,'1か月一覧'!$A:$AH,'2か月一覧'!G$1,FALSE)+VLOOKUP($C487,'1か月一覧'!$A:$AH,'2か月一覧'!G$1,FALSE)</f>
        <v>113385</v>
      </c>
      <c r="H487" s="1">
        <f>VLOOKUP($B487,'1か月一覧'!$A:$AH,'2か月一覧'!H$1,FALSE)+VLOOKUP($C487,'1か月一覧'!$A:$AH,'2か月一覧'!H$1,FALSE)</f>
        <v>113561</v>
      </c>
      <c r="I487" s="1">
        <f>VLOOKUP($B487,'1か月一覧'!$A:$AH,'2か月一覧'!I$1,FALSE)+VLOOKUP($C487,'1か月一覧'!$A:$AH,'2か月一覧'!I$1,FALSE)</f>
        <v>114925</v>
      </c>
      <c r="J487" s="1">
        <f>VLOOKUP($B487,'1か月一覧'!$A:$AH,'2か月一覧'!J$1,FALSE)+VLOOKUP($C487,'1か月一覧'!$A:$AH,'2か月一覧'!J$1,FALSE)</f>
        <v>115959</v>
      </c>
      <c r="K487" s="1">
        <f>VLOOKUP($B487,'1か月一覧'!$A:$AH,'2か月一覧'!K$1,FALSE)+VLOOKUP($C487,'1か月一覧'!$A:$AH,'2か月一覧'!K$1,FALSE)</f>
        <v>145615</v>
      </c>
      <c r="L487" s="1">
        <f>VLOOKUP($B487,'1か月一覧'!$A:$AH,'2か月一覧'!L$1,FALSE)+VLOOKUP($C487,'1か月一覧'!$A:$AH,'2か月一覧'!L$1,FALSE)</f>
        <v>147815</v>
      </c>
      <c r="M487" s="1">
        <f>VLOOKUP($B487,'1か月一覧'!$A:$AH,'2か月一覧'!M$1,FALSE)+VLOOKUP($C487,'1か月一覧'!$A:$AH,'2か月一覧'!M$1,FALSE)</f>
        <v>311715</v>
      </c>
      <c r="N487" s="1">
        <f>VLOOKUP($B487,'1か月一覧'!$A:$AH,'2か月一覧'!N$1,FALSE)+VLOOKUP($C487,'1か月一覧'!$A:$AH,'2か月一覧'!N$1,FALSE)</f>
        <v>116217</v>
      </c>
      <c r="O487" s="1">
        <f>VLOOKUP($B487,'1か月一覧'!$A:$AH,'2か月一覧'!O$1,FALSE)+VLOOKUP($C487,'1か月一覧'!$A:$AH,'2か月一覧'!O$1,FALSE)</f>
        <v>99534</v>
      </c>
      <c r="P487" s="1">
        <f>VLOOKUP($B487,'1か月一覧'!$A:$AH,'2か月一覧'!P$1,FALSE)+VLOOKUP($C487,'1か月一覧'!$A:$AH,'2か月一覧'!P$1,FALSE)</f>
        <v>99534</v>
      </c>
      <c r="Q487" s="1">
        <f>VLOOKUP($B487,'1か月一覧'!$A:$AH,'2か月一覧'!Q$1,FALSE)+VLOOKUP($C487,'1か月一覧'!$A:$AH,'2か月一覧'!Q$1,FALSE)</f>
        <v>99534</v>
      </c>
      <c r="R487" s="1">
        <f>VLOOKUP($B487,'1か月一覧'!$A:$AH,'2か月一覧'!R$1,FALSE)+VLOOKUP($C487,'1か月一覧'!$A:$AH,'2か月一覧'!R$1,FALSE)</f>
        <v>103078</v>
      </c>
      <c r="S487" s="1">
        <f>VLOOKUP($B487,'1か月一覧'!$A:$AH,'2か月一覧'!S$1,FALSE)+VLOOKUP($C487,'1か月一覧'!$A:$AH,'2か月一覧'!S$1,FALSE)</f>
        <v>103238</v>
      </c>
      <c r="T487" s="1">
        <f>VLOOKUP($B487,'1か月一覧'!$A:$AH,'2か月一覧'!T$1,FALSE)+VLOOKUP($C487,'1か月一覧'!$A:$AH,'2か月一覧'!T$1,FALSE)</f>
        <v>104478</v>
      </c>
      <c r="U487" s="1">
        <f>VLOOKUP($B487,'1か月一覧'!$A:$AH,'2か月一覧'!U$1,FALSE)+VLOOKUP($C487,'1か月一覧'!$A:$AH,'2か月一覧'!U$1,FALSE)</f>
        <v>105418</v>
      </c>
      <c r="V487" s="1">
        <f>VLOOKUP($B487,'1か月一覧'!$A:$AH,'2か月一覧'!V$1,FALSE)+VLOOKUP($C487,'1か月一覧'!$A:$AH,'2か月一覧'!V$1,FALSE)</f>
        <v>132378</v>
      </c>
      <c r="W487" s="1">
        <f>VLOOKUP($B487,'1か月一覧'!$A:$AH,'2か月一覧'!W$1,FALSE)+VLOOKUP($C487,'1か月一覧'!$A:$AH,'2か月一覧'!W$1,FALSE)</f>
        <v>134378</v>
      </c>
      <c r="X487" s="1">
        <f>VLOOKUP($B487,'1か月一覧'!$A:$AH,'2か月一覧'!X$1,FALSE)+VLOOKUP($C487,'1か月一覧'!$A:$AH,'2か月一覧'!X$1,FALSE)</f>
        <v>283378</v>
      </c>
      <c r="Y487" s="1">
        <f>VLOOKUP($B487,'1か月一覧'!$A:$AH,'2か月一覧'!Y$1,FALSE)+VLOOKUP($C487,'1か月一覧'!$A:$AH,'2か月一覧'!Y$1,FALSE)</f>
        <v>105652</v>
      </c>
      <c r="Z487" s="1">
        <f>VLOOKUP($B487,'1か月一覧'!$A:$AH,'2か月一覧'!Z$1,FALSE)+VLOOKUP($C487,'1か月一覧'!$A:$AH,'2か月一覧'!Z$1,FALSE)</f>
        <v>9952</v>
      </c>
      <c r="AA487" s="1">
        <f>VLOOKUP($B487,'1か月一覧'!$A:$AH,'2か月一覧'!AA$1,FALSE)+VLOOKUP($C487,'1か月一覧'!$A:$AH,'2か月一覧'!AA$1,FALSE)</f>
        <v>9952</v>
      </c>
      <c r="AB487" s="1">
        <f>VLOOKUP($B487,'1か月一覧'!$A:$AH,'2か月一覧'!AB$1,FALSE)+VLOOKUP($C487,'1か月一覧'!$A:$AH,'2か月一覧'!AB$1,FALSE)</f>
        <v>9952</v>
      </c>
      <c r="AC487" s="1">
        <f>VLOOKUP($B487,'1か月一覧'!$A:$AH,'2か月一覧'!AC$1,FALSE)+VLOOKUP($C487,'1か月一覧'!$A:$AH,'2か月一覧'!AC$1,FALSE)</f>
        <v>10307</v>
      </c>
      <c r="AD487" s="1">
        <f>VLOOKUP($B487,'1か月一覧'!$A:$AH,'2か月一覧'!AD$1,FALSE)+VLOOKUP($C487,'1か月一覧'!$A:$AH,'2か月一覧'!AD$1,FALSE)</f>
        <v>10323</v>
      </c>
      <c r="AE487" s="1">
        <f>VLOOKUP($B487,'1か月一覧'!$A:$AH,'2か月一覧'!AE$1,FALSE)+VLOOKUP($C487,'1か月一覧'!$A:$AH,'2か月一覧'!AE$1,FALSE)</f>
        <v>10447</v>
      </c>
      <c r="AF487" s="1">
        <f>VLOOKUP($B487,'1か月一覧'!$A:$AH,'2か月一覧'!AF$1,FALSE)+VLOOKUP($C487,'1か月一覧'!$A:$AH,'2か月一覧'!AF$1,FALSE)</f>
        <v>10541</v>
      </c>
      <c r="AG487" s="1">
        <f>VLOOKUP($B487,'1か月一覧'!$A:$AH,'2か月一覧'!AG$1,FALSE)+VLOOKUP($C487,'1か月一覧'!$A:$AH,'2か月一覧'!AG$1,FALSE)</f>
        <v>13237</v>
      </c>
      <c r="AH487" s="1">
        <f>VLOOKUP($B487,'1か月一覧'!$A:$AH,'2か月一覧'!AH$1,FALSE)+VLOOKUP($C487,'1か月一覧'!$A:$AH,'2か月一覧'!AH$1,FALSE)</f>
        <v>13437</v>
      </c>
      <c r="AI487" s="1">
        <f>VLOOKUP($B487,'1か月一覧'!$A:$AH,'2か月一覧'!AI$1,FALSE)+VLOOKUP($C487,'1か月一覧'!$A:$AH,'2か月一覧'!AI$1,FALSE)</f>
        <v>28337</v>
      </c>
      <c r="AJ487" s="1">
        <f>VLOOKUP($B487,'1か月一覧'!$A:$AH,'2か月一覧'!AJ$1,FALSE)+VLOOKUP($C487,'1か月一覧'!$A:$AH,'2か月一覧'!AJ$1,FALSE)</f>
        <v>10565</v>
      </c>
    </row>
    <row r="488" spans="1:36">
      <c r="A488" s="1">
        <v>484</v>
      </c>
      <c r="B488" s="1">
        <f t="shared" si="17"/>
        <v>242</v>
      </c>
      <c r="C488" s="1">
        <f t="shared" si="18"/>
        <v>242</v>
      </c>
      <c r="D488" s="1">
        <f>VLOOKUP($B488,'1か月一覧'!$A:$AH,'2か月一覧'!D$1,FALSE)+VLOOKUP($C488,'1か月一覧'!$A:$AH,'2か月一覧'!D$1,FALSE)</f>
        <v>109724</v>
      </c>
      <c r="E488" s="1">
        <f>VLOOKUP($B488,'1か月一覧'!$A:$AH,'2か月一覧'!E$1,FALSE)+VLOOKUP($C488,'1か月一覧'!$A:$AH,'2か月一覧'!E$1,FALSE)</f>
        <v>109724</v>
      </c>
      <c r="F488" s="1">
        <f>VLOOKUP($B488,'1か月一覧'!$A:$AH,'2か月一覧'!F$1,FALSE)+VLOOKUP($C488,'1か月一覧'!$A:$AH,'2か月一覧'!F$1,FALSE)</f>
        <v>109724</v>
      </c>
      <c r="G488" s="1">
        <f>VLOOKUP($B488,'1か月一覧'!$A:$AH,'2か月一覧'!G$1,FALSE)+VLOOKUP($C488,'1か月一覧'!$A:$AH,'2か月一覧'!G$1,FALSE)</f>
        <v>113622</v>
      </c>
      <c r="H488" s="1">
        <f>VLOOKUP($B488,'1か月一覧'!$A:$AH,'2か月一覧'!H$1,FALSE)+VLOOKUP($C488,'1か月一覧'!$A:$AH,'2か月一覧'!H$1,FALSE)</f>
        <v>113798</v>
      </c>
      <c r="I488" s="1">
        <f>VLOOKUP($B488,'1か月一覧'!$A:$AH,'2か月一覧'!I$1,FALSE)+VLOOKUP($C488,'1か月一覧'!$A:$AH,'2か月一覧'!I$1,FALSE)</f>
        <v>115162</v>
      </c>
      <c r="J488" s="1">
        <f>VLOOKUP($B488,'1か月一覧'!$A:$AH,'2か月一覧'!J$1,FALSE)+VLOOKUP($C488,'1か月一覧'!$A:$AH,'2か月一覧'!J$1,FALSE)</f>
        <v>116196</v>
      </c>
      <c r="K488" s="1">
        <f>VLOOKUP($B488,'1か月一覧'!$A:$AH,'2か月一覧'!K$1,FALSE)+VLOOKUP($C488,'1か月一覧'!$A:$AH,'2か月一覧'!K$1,FALSE)</f>
        <v>145852</v>
      </c>
      <c r="L488" s="1">
        <f>VLOOKUP($B488,'1か月一覧'!$A:$AH,'2か月一覧'!L$1,FALSE)+VLOOKUP($C488,'1か月一覧'!$A:$AH,'2か月一覧'!L$1,FALSE)</f>
        <v>148052</v>
      </c>
      <c r="M488" s="1">
        <f>VLOOKUP($B488,'1か月一覧'!$A:$AH,'2か月一覧'!M$1,FALSE)+VLOOKUP($C488,'1か月一覧'!$A:$AH,'2か月一覧'!M$1,FALSE)</f>
        <v>311952</v>
      </c>
      <c r="N488" s="1">
        <f>VLOOKUP($B488,'1か月一覧'!$A:$AH,'2か月一覧'!N$1,FALSE)+VLOOKUP($C488,'1か月一覧'!$A:$AH,'2か月一覧'!N$1,FALSE)</f>
        <v>116494</v>
      </c>
      <c r="O488" s="1">
        <f>VLOOKUP($B488,'1か月一覧'!$A:$AH,'2か月一覧'!O$1,FALSE)+VLOOKUP($C488,'1か月一覧'!$A:$AH,'2か月一覧'!O$1,FALSE)</f>
        <v>99750</v>
      </c>
      <c r="P488" s="1">
        <f>VLOOKUP($B488,'1か月一覧'!$A:$AH,'2か月一覧'!P$1,FALSE)+VLOOKUP($C488,'1か月一覧'!$A:$AH,'2か月一覧'!P$1,FALSE)</f>
        <v>99750</v>
      </c>
      <c r="Q488" s="1">
        <f>VLOOKUP($B488,'1か月一覧'!$A:$AH,'2か月一覧'!Q$1,FALSE)+VLOOKUP($C488,'1か月一覧'!$A:$AH,'2か月一覧'!Q$1,FALSE)</f>
        <v>99750</v>
      </c>
      <c r="R488" s="1">
        <f>VLOOKUP($B488,'1か月一覧'!$A:$AH,'2か月一覧'!R$1,FALSE)+VLOOKUP($C488,'1か月一覧'!$A:$AH,'2か月一覧'!R$1,FALSE)</f>
        <v>103294</v>
      </c>
      <c r="S488" s="1">
        <f>VLOOKUP($B488,'1か月一覧'!$A:$AH,'2か月一覧'!S$1,FALSE)+VLOOKUP($C488,'1か月一覧'!$A:$AH,'2か月一覧'!S$1,FALSE)</f>
        <v>103454</v>
      </c>
      <c r="T488" s="1">
        <f>VLOOKUP($B488,'1か月一覧'!$A:$AH,'2か月一覧'!T$1,FALSE)+VLOOKUP($C488,'1か月一覧'!$A:$AH,'2か月一覧'!T$1,FALSE)</f>
        <v>104694</v>
      </c>
      <c r="U488" s="1">
        <f>VLOOKUP($B488,'1か月一覧'!$A:$AH,'2か月一覧'!U$1,FALSE)+VLOOKUP($C488,'1か月一覧'!$A:$AH,'2か月一覧'!U$1,FALSE)</f>
        <v>105634</v>
      </c>
      <c r="V488" s="1">
        <f>VLOOKUP($B488,'1か月一覧'!$A:$AH,'2か月一覧'!V$1,FALSE)+VLOOKUP($C488,'1か月一覧'!$A:$AH,'2か月一覧'!V$1,FALSE)</f>
        <v>132594</v>
      </c>
      <c r="W488" s="1">
        <f>VLOOKUP($B488,'1か月一覧'!$A:$AH,'2か月一覧'!W$1,FALSE)+VLOOKUP($C488,'1か月一覧'!$A:$AH,'2か月一覧'!W$1,FALSE)</f>
        <v>134594</v>
      </c>
      <c r="X488" s="1">
        <f>VLOOKUP($B488,'1か月一覧'!$A:$AH,'2か月一覧'!X$1,FALSE)+VLOOKUP($C488,'1か月一覧'!$A:$AH,'2か月一覧'!X$1,FALSE)</f>
        <v>283594</v>
      </c>
      <c r="Y488" s="1">
        <f>VLOOKUP($B488,'1か月一覧'!$A:$AH,'2か月一覧'!Y$1,FALSE)+VLOOKUP($C488,'1か月一覧'!$A:$AH,'2か月一覧'!Y$1,FALSE)</f>
        <v>105904</v>
      </c>
      <c r="Z488" s="1">
        <f>VLOOKUP($B488,'1か月一覧'!$A:$AH,'2か月一覧'!Z$1,FALSE)+VLOOKUP($C488,'1か月一覧'!$A:$AH,'2か月一覧'!Z$1,FALSE)</f>
        <v>9974</v>
      </c>
      <c r="AA488" s="1">
        <f>VLOOKUP($B488,'1か月一覧'!$A:$AH,'2か月一覧'!AA$1,FALSE)+VLOOKUP($C488,'1か月一覧'!$A:$AH,'2か月一覧'!AA$1,FALSE)</f>
        <v>9974</v>
      </c>
      <c r="AB488" s="1">
        <f>VLOOKUP($B488,'1か月一覧'!$A:$AH,'2か月一覧'!AB$1,FALSE)+VLOOKUP($C488,'1か月一覧'!$A:$AH,'2か月一覧'!AB$1,FALSE)</f>
        <v>9974</v>
      </c>
      <c r="AC488" s="1">
        <f>VLOOKUP($B488,'1か月一覧'!$A:$AH,'2か月一覧'!AC$1,FALSE)+VLOOKUP($C488,'1か月一覧'!$A:$AH,'2か月一覧'!AC$1,FALSE)</f>
        <v>10328</v>
      </c>
      <c r="AD488" s="1">
        <f>VLOOKUP($B488,'1か月一覧'!$A:$AH,'2か月一覧'!AD$1,FALSE)+VLOOKUP($C488,'1か月一覧'!$A:$AH,'2か月一覧'!AD$1,FALSE)</f>
        <v>10344</v>
      </c>
      <c r="AE488" s="1">
        <f>VLOOKUP($B488,'1か月一覧'!$A:$AH,'2か月一覧'!AE$1,FALSE)+VLOOKUP($C488,'1か月一覧'!$A:$AH,'2か月一覧'!AE$1,FALSE)</f>
        <v>10468</v>
      </c>
      <c r="AF488" s="1">
        <f>VLOOKUP($B488,'1か月一覧'!$A:$AH,'2か月一覧'!AF$1,FALSE)+VLOOKUP($C488,'1か月一覧'!$A:$AH,'2か月一覧'!AF$1,FALSE)</f>
        <v>10562</v>
      </c>
      <c r="AG488" s="1">
        <f>VLOOKUP($B488,'1か月一覧'!$A:$AH,'2か月一覧'!AG$1,FALSE)+VLOOKUP($C488,'1か月一覧'!$A:$AH,'2か月一覧'!AG$1,FALSE)</f>
        <v>13258</v>
      </c>
      <c r="AH488" s="1">
        <f>VLOOKUP($B488,'1か月一覧'!$A:$AH,'2か月一覧'!AH$1,FALSE)+VLOOKUP($C488,'1か月一覧'!$A:$AH,'2か月一覧'!AH$1,FALSE)</f>
        <v>13458</v>
      </c>
      <c r="AI488" s="1">
        <f>VLOOKUP($B488,'1か月一覧'!$A:$AH,'2か月一覧'!AI$1,FALSE)+VLOOKUP($C488,'1か月一覧'!$A:$AH,'2か月一覧'!AI$1,FALSE)</f>
        <v>28358</v>
      </c>
      <c r="AJ488" s="1">
        <f>VLOOKUP($B488,'1か月一覧'!$A:$AH,'2か月一覧'!AJ$1,FALSE)+VLOOKUP($C488,'1か月一覧'!$A:$AH,'2か月一覧'!AJ$1,FALSE)</f>
        <v>10590</v>
      </c>
    </row>
    <row r="489" spans="1:36">
      <c r="A489" s="1">
        <v>485</v>
      </c>
      <c r="B489" s="1">
        <f t="shared" si="17"/>
        <v>243</v>
      </c>
      <c r="C489" s="1">
        <f t="shared" si="18"/>
        <v>242</v>
      </c>
      <c r="D489" s="1">
        <f>VLOOKUP($B489,'1か月一覧'!$A:$AH,'2か月一覧'!D$1,FALSE)+VLOOKUP($C489,'1か月一覧'!$A:$AH,'2か月一覧'!D$1,FALSE)</f>
        <v>109962</v>
      </c>
      <c r="E489" s="1">
        <f>VLOOKUP($B489,'1か月一覧'!$A:$AH,'2か月一覧'!E$1,FALSE)+VLOOKUP($C489,'1か月一覧'!$A:$AH,'2か月一覧'!E$1,FALSE)</f>
        <v>109962</v>
      </c>
      <c r="F489" s="1">
        <f>VLOOKUP($B489,'1か月一覧'!$A:$AH,'2か月一覧'!F$1,FALSE)+VLOOKUP($C489,'1か月一覧'!$A:$AH,'2か月一覧'!F$1,FALSE)</f>
        <v>109962</v>
      </c>
      <c r="G489" s="1">
        <f>VLOOKUP($B489,'1か月一覧'!$A:$AH,'2か月一覧'!G$1,FALSE)+VLOOKUP($C489,'1か月一覧'!$A:$AH,'2か月一覧'!G$1,FALSE)</f>
        <v>113860</v>
      </c>
      <c r="H489" s="1">
        <f>VLOOKUP($B489,'1か月一覧'!$A:$AH,'2か月一覧'!H$1,FALSE)+VLOOKUP($C489,'1か月一覧'!$A:$AH,'2か月一覧'!H$1,FALSE)</f>
        <v>114036</v>
      </c>
      <c r="I489" s="1">
        <f>VLOOKUP($B489,'1か月一覧'!$A:$AH,'2か月一覧'!I$1,FALSE)+VLOOKUP($C489,'1か月一覧'!$A:$AH,'2か月一覧'!I$1,FALSE)</f>
        <v>115400</v>
      </c>
      <c r="J489" s="1">
        <f>VLOOKUP($B489,'1か月一覧'!$A:$AH,'2か月一覧'!J$1,FALSE)+VLOOKUP($C489,'1か月一覧'!$A:$AH,'2か月一覧'!J$1,FALSE)</f>
        <v>116434</v>
      </c>
      <c r="K489" s="1">
        <f>VLOOKUP($B489,'1か月一覧'!$A:$AH,'2か月一覧'!K$1,FALSE)+VLOOKUP($C489,'1か月一覧'!$A:$AH,'2か月一覧'!K$1,FALSE)</f>
        <v>146090</v>
      </c>
      <c r="L489" s="1">
        <f>VLOOKUP($B489,'1か月一覧'!$A:$AH,'2か月一覧'!L$1,FALSE)+VLOOKUP($C489,'1か月一覧'!$A:$AH,'2か月一覧'!L$1,FALSE)</f>
        <v>148290</v>
      </c>
      <c r="M489" s="1">
        <f>VLOOKUP($B489,'1か月一覧'!$A:$AH,'2か月一覧'!M$1,FALSE)+VLOOKUP($C489,'1か月一覧'!$A:$AH,'2か月一覧'!M$1,FALSE)</f>
        <v>312190</v>
      </c>
      <c r="N489" s="1">
        <f>VLOOKUP($B489,'1か月一覧'!$A:$AH,'2か月一覧'!N$1,FALSE)+VLOOKUP($C489,'1か月一覧'!$A:$AH,'2か月一覧'!N$1,FALSE)</f>
        <v>116771</v>
      </c>
      <c r="O489" s="1">
        <f>VLOOKUP($B489,'1か月一覧'!$A:$AH,'2か月一覧'!O$1,FALSE)+VLOOKUP($C489,'1か月一覧'!$A:$AH,'2か月一覧'!O$1,FALSE)</f>
        <v>99966</v>
      </c>
      <c r="P489" s="1">
        <f>VLOOKUP($B489,'1か月一覧'!$A:$AH,'2か月一覧'!P$1,FALSE)+VLOOKUP($C489,'1か月一覧'!$A:$AH,'2か月一覧'!P$1,FALSE)</f>
        <v>99966</v>
      </c>
      <c r="Q489" s="1">
        <f>VLOOKUP($B489,'1か月一覧'!$A:$AH,'2か月一覧'!Q$1,FALSE)+VLOOKUP($C489,'1か月一覧'!$A:$AH,'2か月一覧'!Q$1,FALSE)</f>
        <v>99966</v>
      </c>
      <c r="R489" s="1">
        <f>VLOOKUP($B489,'1か月一覧'!$A:$AH,'2か月一覧'!R$1,FALSE)+VLOOKUP($C489,'1か月一覧'!$A:$AH,'2か月一覧'!R$1,FALSE)</f>
        <v>103510</v>
      </c>
      <c r="S489" s="1">
        <f>VLOOKUP($B489,'1か月一覧'!$A:$AH,'2か月一覧'!S$1,FALSE)+VLOOKUP($C489,'1か月一覧'!$A:$AH,'2か月一覧'!S$1,FALSE)</f>
        <v>103670</v>
      </c>
      <c r="T489" s="1">
        <f>VLOOKUP($B489,'1か月一覧'!$A:$AH,'2か月一覧'!T$1,FALSE)+VLOOKUP($C489,'1か月一覧'!$A:$AH,'2か月一覧'!T$1,FALSE)</f>
        <v>104910</v>
      </c>
      <c r="U489" s="1">
        <f>VLOOKUP($B489,'1か月一覧'!$A:$AH,'2か月一覧'!U$1,FALSE)+VLOOKUP($C489,'1か月一覧'!$A:$AH,'2か月一覧'!U$1,FALSE)</f>
        <v>105850</v>
      </c>
      <c r="V489" s="1">
        <f>VLOOKUP($B489,'1か月一覧'!$A:$AH,'2か月一覧'!V$1,FALSE)+VLOOKUP($C489,'1か月一覧'!$A:$AH,'2か月一覧'!V$1,FALSE)</f>
        <v>132810</v>
      </c>
      <c r="W489" s="1">
        <f>VLOOKUP($B489,'1か月一覧'!$A:$AH,'2か月一覧'!W$1,FALSE)+VLOOKUP($C489,'1か月一覧'!$A:$AH,'2か月一覧'!W$1,FALSE)</f>
        <v>134810</v>
      </c>
      <c r="X489" s="1">
        <f>VLOOKUP($B489,'1か月一覧'!$A:$AH,'2か月一覧'!X$1,FALSE)+VLOOKUP($C489,'1か月一覧'!$A:$AH,'2か月一覧'!X$1,FALSE)</f>
        <v>283810</v>
      </c>
      <c r="Y489" s="1">
        <f>VLOOKUP($B489,'1か月一覧'!$A:$AH,'2か月一覧'!Y$1,FALSE)+VLOOKUP($C489,'1か月一覧'!$A:$AH,'2か月一覧'!Y$1,FALSE)</f>
        <v>106156</v>
      </c>
      <c r="Z489" s="1">
        <f>VLOOKUP($B489,'1か月一覧'!$A:$AH,'2か月一覧'!Z$1,FALSE)+VLOOKUP($C489,'1か月一覧'!$A:$AH,'2か月一覧'!Z$1,FALSE)</f>
        <v>9996</v>
      </c>
      <c r="AA489" s="1">
        <f>VLOOKUP($B489,'1か月一覧'!$A:$AH,'2か月一覧'!AA$1,FALSE)+VLOOKUP($C489,'1か月一覧'!$A:$AH,'2か月一覧'!AA$1,FALSE)</f>
        <v>9996</v>
      </c>
      <c r="AB489" s="1">
        <f>VLOOKUP($B489,'1か月一覧'!$A:$AH,'2か月一覧'!AB$1,FALSE)+VLOOKUP($C489,'1か月一覧'!$A:$AH,'2か月一覧'!AB$1,FALSE)</f>
        <v>9996</v>
      </c>
      <c r="AC489" s="1">
        <f>VLOOKUP($B489,'1か月一覧'!$A:$AH,'2か月一覧'!AC$1,FALSE)+VLOOKUP($C489,'1か月一覧'!$A:$AH,'2か月一覧'!AC$1,FALSE)</f>
        <v>10350</v>
      </c>
      <c r="AD489" s="1">
        <f>VLOOKUP($B489,'1か月一覧'!$A:$AH,'2か月一覧'!AD$1,FALSE)+VLOOKUP($C489,'1か月一覧'!$A:$AH,'2か月一覧'!AD$1,FALSE)</f>
        <v>10366</v>
      </c>
      <c r="AE489" s="1">
        <f>VLOOKUP($B489,'1か月一覧'!$A:$AH,'2か月一覧'!AE$1,FALSE)+VLOOKUP($C489,'1か月一覧'!$A:$AH,'2か月一覧'!AE$1,FALSE)</f>
        <v>10490</v>
      </c>
      <c r="AF489" s="1">
        <f>VLOOKUP($B489,'1か月一覧'!$A:$AH,'2か月一覧'!AF$1,FALSE)+VLOOKUP($C489,'1か月一覧'!$A:$AH,'2か月一覧'!AF$1,FALSE)</f>
        <v>10584</v>
      </c>
      <c r="AG489" s="1">
        <f>VLOOKUP($B489,'1か月一覧'!$A:$AH,'2か月一覧'!AG$1,FALSE)+VLOOKUP($C489,'1か月一覧'!$A:$AH,'2か月一覧'!AG$1,FALSE)</f>
        <v>13280</v>
      </c>
      <c r="AH489" s="1">
        <f>VLOOKUP($B489,'1か月一覧'!$A:$AH,'2か月一覧'!AH$1,FALSE)+VLOOKUP($C489,'1か月一覧'!$A:$AH,'2か月一覧'!AH$1,FALSE)</f>
        <v>13480</v>
      </c>
      <c r="AI489" s="1">
        <f>VLOOKUP($B489,'1か月一覧'!$A:$AH,'2か月一覧'!AI$1,FALSE)+VLOOKUP($C489,'1か月一覧'!$A:$AH,'2か月一覧'!AI$1,FALSE)</f>
        <v>28380</v>
      </c>
      <c r="AJ489" s="1">
        <f>VLOOKUP($B489,'1か月一覧'!$A:$AH,'2か月一覧'!AJ$1,FALSE)+VLOOKUP($C489,'1か月一覧'!$A:$AH,'2か月一覧'!AJ$1,FALSE)</f>
        <v>10615</v>
      </c>
    </row>
    <row r="490" spans="1:36">
      <c r="A490" s="1">
        <v>486</v>
      </c>
      <c r="B490" s="1">
        <f t="shared" si="17"/>
        <v>243</v>
      </c>
      <c r="C490" s="1">
        <f t="shared" si="18"/>
        <v>243</v>
      </c>
      <c r="D490" s="1">
        <f>VLOOKUP($B490,'1か月一覧'!$A:$AH,'2か月一覧'!D$1,FALSE)+VLOOKUP($C490,'1か月一覧'!$A:$AH,'2か月一覧'!D$1,FALSE)</f>
        <v>110200</v>
      </c>
      <c r="E490" s="1">
        <f>VLOOKUP($B490,'1か月一覧'!$A:$AH,'2か月一覧'!E$1,FALSE)+VLOOKUP($C490,'1か月一覧'!$A:$AH,'2か月一覧'!E$1,FALSE)</f>
        <v>110200</v>
      </c>
      <c r="F490" s="1">
        <f>VLOOKUP($B490,'1か月一覧'!$A:$AH,'2か月一覧'!F$1,FALSE)+VLOOKUP($C490,'1か月一覧'!$A:$AH,'2か月一覧'!F$1,FALSE)</f>
        <v>110200</v>
      </c>
      <c r="G490" s="1">
        <f>VLOOKUP($B490,'1か月一覧'!$A:$AH,'2か月一覧'!G$1,FALSE)+VLOOKUP($C490,'1か月一覧'!$A:$AH,'2か月一覧'!G$1,FALSE)</f>
        <v>114098</v>
      </c>
      <c r="H490" s="1">
        <f>VLOOKUP($B490,'1か月一覧'!$A:$AH,'2か月一覧'!H$1,FALSE)+VLOOKUP($C490,'1か月一覧'!$A:$AH,'2か月一覧'!H$1,FALSE)</f>
        <v>114274</v>
      </c>
      <c r="I490" s="1">
        <f>VLOOKUP($B490,'1か月一覧'!$A:$AH,'2か月一覧'!I$1,FALSE)+VLOOKUP($C490,'1か月一覧'!$A:$AH,'2か月一覧'!I$1,FALSE)</f>
        <v>115638</v>
      </c>
      <c r="J490" s="1">
        <f>VLOOKUP($B490,'1か月一覧'!$A:$AH,'2か月一覧'!J$1,FALSE)+VLOOKUP($C490,'1か月一覧'!$A:$AH,'2か月一覧'!J$1,FALSE)</f>
        <v>116672</v>
      </c>
      <c r="K490" s="1">
        <f>VLOOKUP($B490,'1か月一覧'!$A:$AH,'2か月一覧'!K$1,FALSE)+VLOOKUP($C490,'1か月一覧'!$A:$AH,'2か月一覧'!K$1,FALSE)</f>
        <v>146328</v>
      </c>
      <c r="L490" s="1">
        <f>VLOOKUP($B490,'1か月一覧'!$A:$AH,'2か月一覧'!L$1,FALSE)+VLOOKUP($C490,'1か月一覧'!$A:$AH,'2か月一覧'!L$1,FALSE)</f>
        <v>148528</v>
      </c>
      <c r="M490" s="1">
        <f>VLOOKUP($B490,'1か月一覧'!$A:$AH,'2か月一覧'!M$1,FALSE)+VLOOKUP($C490,'1か月一覧'!$A:$AH,'2か月一覧'!M$1,FALSE)</f>
        <v>312428</v>
      </c>
      <c r="N490" s="1">
        <f>VLOOKUP($B490,'1か月一覧'!$A:$AH,'2か月一覧'!N$1,FALSE)+VLOOKUP($C490,'1か月一覧'!$A:$AH,'2か月一覧'!N$1,FALSE)</f>
        <v>117048</v>
      </c>
      <c r="O490" s="1">
        <f>VLOOKUP($B490,'1か月一覧'!$A:$AH,'2か月一覧'!O$1,FALSE)+VLOOKUP($C490,'1か月一覧'!$A:$AH,'2か月一覧'!O$1,FALSE)</f>
        <v>100182</v>
      </c>
      <c r="P490" s="1">
        <f>VLOOKUP($B490,'1か月一覧'!$A:$AH,'2か月一覧'!P$1,FALSE)+VLOOKUP($C490,'1か月一覧'!$A:$AH,'2か月一覧'!P$1,FALSE)</f>
        <v>100182</v>
      </c>
      <c r="Q490" s="1">
        <f>VLOOKUP($B490,'1か月一覧'!$A:$AH,'2か月一覧'!Q$1,FALSE)+VLOOKUP($C490,'1か月一覧'!$A:$AH,'2か月一覧'!Q$1,FALSE)</f>
        <v>100182</v>
      </c>
      <c r="R490" s="1">
        <f>VLOOKUP($B490,'1か月一覧'!$A:$AH,'2か月一覧'!R$1,FALSE)+VLOOKUP($C490,'1か月一覧'!$A:$AH,'2か月一覧'!R$1,FALSE)</f>
        <v>103726</v>
      </c>
      <c r="S490" s="1">
        <f>VLOOKUP($B490,'1か月一覧'!$A:$AH,'2か月一覧'!S$1,FALSE)+VLOOKUP($C490,'1か月一覧'!$A:$AH,'2か月一覧'!S$1,FALSE)</f>
        <v>103886</v>
      </c>
      <c r="T490" s="1">
        <f>VLOOKUP($B490,'1か月一覧'!$A:$AH,'2か月一覧'!T$1,FALSE)+VLOOKUP($C490,'1か月一覧'!$A:$AH,'2か月一覧'!T$1,FALSE)</f>
        <v>105126</v>
      </c>
      <c r="U490" s="1">
        <f>VLOOKUP($B490,'1か月一覧'!$A:$AH,'2か月一覧'!U$1,FALSE)+VLOOKUP($C490,'1か月一覧'!$A:$AH,'2か月一覧'!U$1,FALSE)</f>
        <v>106066</v>
      </c>
      <c r="V490" s="1">
        <f>VLOOKUP($B490,'1か月一覧'!$A:$AH,'2か月一覧'!V$1,FALSE)+VLOOKUP($C490,'1か月一覧'!$A:$AH,'2か月一覧'!V$1,FALSE)</f>
        <v>133026</v>
      </c>
      <c r="W490" s="1">
        <f>VLOOKUP($B490,'1か月一覧'!$A:$AH,'2か月一覧'!W$1,FALSE)+VLOOKUP($C490,'1か月一覧'!$A:$AH,'2か月一覧'!W$1,FALSE)</f>
        <v>135026</v>
      </c>
      <c r="X490" s="1">
        <f>VLOOKUP($B490,'1か月一覧'!$A:$AH,'2か月一覧'!X$1,FALSE)+VLOOKUP($C490,'1か月一覧'!$A:$AH,'2か月一覧'!X$1,FALSE)</f>
        <v>284026</v>
      </c>
      <c r="Y490" s="1">
        <f>VLOOKUP($B490,'1か月一覧'!$A:$AH,'2か月一覧'!Y$1,FALSE)+VLOOKUP($C490,'1か月一覧'!$A:$AH,'2か月一覧'!Y$1,FALSE)</f>
        <v>106408</v>
      </c>
      <c r="Z490" s="1">
        <f>VLOOKUP($B490,'1か月一覧'!$A:$AH,'2か月一覧'!Z$1,FALSE)+VLOOKUP($C490,'1か月一覧'!$A:$AH,'2か月一覧'!Z$1,FALSE)</f>
        <v>10018</v>
      </c>
      <c r="AA490" s="1">
        <f>VLOOKUP($B490,'1か月一覧'!$A:$AH,'2か月一覧'!AA$1,FALSE)+VLOOKUP($C490,'1か月一覧'!$A:$AH,'2か月一覧'!AA$1,FALSE)</f>
        <v>10018</v>
      </c>
      <c r="AB490" s="1">
        <f>VLOOKUP($B490,'1か月一覧'!$A:$AH,'2か月一覧'!AB$1,FALSE)+VLOOKUP($C490,'1か月一覧'!$A:$AH,'2か月一覧'!AB$1,FALSE)</f>
        <v>10018</v>
      </c>
      <c r="AC490" s="1">
        <f>VLOOKUP($B490,'1か月一覧'!$A:$AH,'2か月一覧'!AC$1,FALSE)+VLOOKUP($C490,'1か月一覧'!$A:$AH,'2か月一覧'!AC$1,FALSE)</f>
        <v>10372</v>
      </c>
      <c r="AD490" s="1">
        <f>VLOOKUP($B490,'1か月一覧'!$A:$AH,'2か月一覧'!AD$1,FALSE)+VLOOKUP($C490,'1か月一覧'!$A:$AH,'2か月一覧'!AD$1,FALSE)</f>
        <v>10388</v>
      </c>
      <c r="AE490" s="1">
        <f>VLOOKUP($B490,'1か月一覧'!$A:$AH,'2か月一覧'!AE$1,FALSE)+VLOOKUP($C490,'1か月一覧'!$A:$AH,'2か月一覧'!AE$1,FALSE)</f>
        <v>10512</v>
      </c>
      <c r="AF490" s="1">
        <f>VLOOKUP($B490,'1か月一覧'!$A:$AH,'2か月一覧'!AF$1,FALSE)+VLOOKUP($C490,'1か月一覧'!$A:$AH,'2か月一覧'!AF$1,FALSE)</f>
        <v>10606</v>
      </c>
      <c r="AG490" s="1">
        <f>VLOOKUP($B490,'1か月一覧'!$A:$AH,'2か月一覧'!AG$1,FALSE)+VLOOKUP($C490,'1か月一覧'!$A:$AH,'2か月一覧'!AG$1,FALSE)</f>
        <v>13302</v>
      </c>
      <c r="AH490" s="1">
        <f>VLOOKUP($B490,'1か月一覧'!$A:$AH,'2か月一覧'!AH$1,FALSE)+VLOOKUP($C490,'1か月一覧'!$A:$AH,'2か月一覧'!AH$1,FALSE)</f>
        <v>13502</v>
      </c>
      <c r="AI490" s="1">
        <f>VLOOKUP($B490,'1か月一覧'!$A:$AH,'2か月一覧'!AI$1,FALSE)+VLOOKUP($C490,'1か月一覧'!$A:$AH,'2か月一覧'!AI$1,FALSE)</f>
        <v>28402</v>
      </c>
      <c r="AJ490" s="1">
        <f>VLOOKUP($B490,'1か月一覧'!$A:$AH,'2か月一覧'!AJ$1,FALSE)+VLOOKUP($C490,'1か月一覧'!$A:$AH,'2か月一覧'!AJ$1,FALSE)</f>
        <v>10640</v>
      </c>
    </row>
    <row r="491" spans="1:36">
      <c r="A491" s="1">
        <v>487</v>
      </c>
      <c r="B491" s="1">
        <f t="shared" si="17"/>
        <v>244</v>
      </c>
      <c r="C491" s="1">
        <f t="shared" si="18"/>
        <v>243</v>
      </c>
      <c r="D491" s="1">
        <f>VLOOKUP($B491,'1か月一覧'!$A:$AH,'2か月一覧'!D$1,FALSE)+VLOOKUP($C491,'1か月一覧'!$A:$AH,'2か月一覧'!D$1,FALSE)</f>
        <v>110437</v>
      </c>
      <c r="E491" s="1">
        <f>VLOOKUP($B491,'1か月一覧'!$A:$AH,'2か月一覧'!E$1,FALSE)+VLOOKUP($C491,'1か月一覧'!$A:$AH,'2か月一覧'!E$1,FALSE)</f>
        <v>110437</v>
      </c>
      <c r="F491" s="1">
        <f>VLOOKUP($B491,'1か月一覧'!$A:$AH,'2か月一覧'!F$1,FALSE)+VLOOKUP($C491,'1か月一覧'!$A:$AH,'2か月一覧'!F$1,FALSE)</f>
        <v>110437</v>
      </c>
      <c r="G491" s="1">
        <f>VLOOKUP($B491,'1か月一覧'!$A:$AH,'2か月一覧'!G$1,FALSE)+VLOOKUP($C491,'1か月一覧'!$A:$AH,'2か月一覧'!G$1,FALSE)</f>
        <v>114335</v>
      </c>
      <c r="H491" s="1">
        <f>VLOOKUP($B491,'1か月一覧'!$A:$AH,'2か月一覧'!H$1,FALSE)+VLOOKUP($C491,'1か月一覧'!$A:$AH,'2か月一覧'!H$1,FALSE)</f>
        <v>114511</v>
      </c>
      <c r="I491" s="1">
        <f>VLOOKUP($B491,'1か月一覧'!$A:$AH,'2か月一覧'!I$1,FALSE)+VLOOKUP($C491,'1か月一覧'!$A:$AH,'2か月一覧'!I$1,FALSE)</f>
        <v>115875</v>
      </c>
      <c r="J491" s="1">
        <f>VLOOKUP($B491,'1か月一覧'!$A:$AH,'2か月一覧'!J$1,FALSE)+VLOOKUP($C491,'1か月一覧'!$A:$AH,'2か月一覧'!J$1,FALSE)</f>
        <v>116909</v>
      </c>
      <c r="K491" s="1">
        <f>VLOOKUP($B491,'1か月一覧'!$A:$AH,'2か月一覧'!K$1,FALSE)+VLOOKUP($C491,'1か月一覧'!$A:$AH,'2か月一覧'!K$1,FALSE)</f>
        <v>146565</v>
      </c>
      <c r="L491" s="1">
        <f>VLOOKUP($B491,'1か月一覧'!$A:$AH,'2か月一覧'!L$1,FALSE)+VLOOKUP($C491,'1か月一覧'!$A:$AH,'2か月一覧'!L$1,FALSE)</f>
        <v>148765</v>
      </c>
      <c r="M491" s="1">
        <f>VLOOKUP($B491,'1か月一覧'!$A:$AH,'2か月一覧'!M$1,FALSE)+VLOOKUP($C491,'1か月一覧'!$A:$AH,'2か月一覧'!M$1,FALSE)</f>
        <v>312665</v>
      </c>
      <c r="N491" s="1">
        <f>VLOOKUP($B491,'1か月一覧'!$A:$AH,'2か月一覧'!N$1,FALSE)+VLOOKUP($C491,'1か月一覧'!$A:$AH,'2か月一覧'!N$1,FALSE)</f>
        <v>117325</v>
      </c>
      <c r="O491" s="1">
        <f>VLOOKUP($B491,'1か月一覧'!$A:$AH,'2か月一覧'!O$1,FALSE)+VLOOKUP($C491,'1か月一覧'!$A:$AH,'2か月一覧'!O$1,FALSE)</f>
        <v>100398</v>
      </c>
      <c r="P491" s="1">
        <f>VLOOKUP($B491,'1か月一覧'!$A:$AH,'2か月一覧'!P$1,FALSE)+VLOOKUP($C491,'1か月一覧'!$A:$AH,'2か月一覧'!P$1,FALSE)</f>
        <v>100398</v>
      </c>
      <c r="Q491" s="1">
        <f>VLOOKUP($B491,'1か月一覧'!$A:$AH,'2か月一覧'!Q$1,FALSE)+VLOOKUP($C491,'1か月一覧'!$A:$AH,'2か月一覧'!Q$1,FALSE)</f>
        <v>100398</v>
      </c>
      <c r="R491" s="1">
        <f>VLOOKUP($B491,'1か月一覧'!$A:$AH,'2か月一覧'!R$1,FALSE)+VLOOKUP($C491,'1か月一覧'!$A:$AH,'2か月一覧'!R$1,FALSE)</f>
        <v>103942</v>
      </c>
      <c r="S491" s="1">
        <f>VLOOKUP($B491,'1か月一覧'!$A:$AH,'2か月一覧'!S$1,FALSE)+VLOOKUP($C491,'1か月一覧'!$A:$AH,'2か月一覧'!S$1,FALSE)</f>
        <v>104102</v>
      </c>
      <c r="T491" s="1">
        <f>VLOOKUP($B491,'1か月一覧'!$A:$AH,'2か月一覧'!T$1,FALSE)+VLOOKUP($C491,'1か月一覧'!$A:$AH,'2か月一覧'!T$1,FALSE)</f>
        <v>105342</v>
      </c>
      <c r="U491" s="1">
        <f>VLOOKUP($B491,'1か月一覧'!$A:$AH,'2か月一覧'!U$1,FALSE)+VLOOKUP($C491,'1か月一覧'!$A:$AH,'2か月一覧'!U$1,FALSE)</f>
        <v>106282</v>
      </c>
      <c r="V491" s="1">
        <f>VLOOKUP($B491,'1か月一覧'!$A:$AH,'2か月一覧'!V$1,FALSE)+VLOOKUP($C491,'1か月一覧'!$A:$AH,'2か月一覧'!V$1,FALSE)</f>
        <v>133242</v>
      </c>
      <c r="W491" s="1">
        <f>VLOOKUP($B491,'1か月一覧'!$A:$AH,'2か月一覧'!W$1,FALSE)+VLOOKUP($C491,'1か月一覧'!$A:$AH,'2か月一覧'!W$1,FALSE)</f>
        <v>135242</v>
      </c>
      <c r="X491" s="1">
        <f>VLOOKUP($B491,'1か月一覧'!$A:$AH,'2か月一覧'!X$1,FALSE)+VLOOKUP($C491,'1か月一覧'!$A:$AH,'2か月一覧'!X$1,FALSE)</f>
        <v>284242</v>
      </c>
      <c r="Y491" s="1">
        <f>VLOOKUP($B491,'1か月一覧'!$A:$AH,'2か月一覧'!Y$1,FALSE)+VLOOKUP($C491,'1か月一覧'!$A:$AH,'2か月一覧'!Y$1,FALSE)</f>
        <v>106660</v>
      </c>
      <c r="Z491" s="1">
        <f>VLOOKUP($B491,'1か月一覧'!$A:$AH,'2か月一覧'!Z$1,FALSE)+VLOOKUP($C491,'1か月一覧'!$A:$AH,'2か月一覧'!Z$1,FALSE)</f>
        <v>10039</v>
      </c>
      <c r="AA491" s="1">
        <f>VLOOKUP($B491,'1か月一覧'!$A:$AH,'2か月一覧'!AA$1,FALSE)+VLOOKUP($C491,'1か月一覧'!$A:$AH,'2か月一覧'!AA$1,FALSE)</f>
        <v>10039</v>
      </c>
      <c r="AB491" s="1">
        <f>VLOOKUP($B491,'1か月一覧'!$A:$AH,'2か月一覧'!AB$1,FALSE)+VLOOKUP($C491,'1か月一覧'!$A:$AH,'2か月一覧'!AB$1,FALSE)</f>
        <v>10039</v>
      </c>
      <c r="AC491" s="1">
        <f>VLOOKUP($B491,'1か月一覧'!$A:$AH,'2か月一覧'!AC$1,FALSE)+VLOOKUP($C491,'1か月一覧'!$A:$AH,'2か月一覧'!AC$1,FALSE)</f>
        <v>10393</v>
      </c>
      <c r="AD491" s="1">
        <f>VLOOKUP($B491,'1か月一覧'!$A:$AH,'2か月一覧'!AD$1,FALSE)+VLOOKUP($C491,'1か月一覧'!$A:$AH,'2か月一覧'!AD$1,FALSE)</f>
        <v>10409</v>
      </c>
      <c r="AE491" s="1">
        <f>VLOOKUP($B491,'1か月一覧'!$A:$AH,'2か月一覧'!AE$1,FALSE)+VLOOKUP($C491,'1か月一覧'!$A:$AH,'2か月一覧'!AE$1,FALSE)</f>
        <v>10533</v>
      </c>
      <c r="AF491" s="1">
        <f>VLOOKUP($B491,'1か月一覧'!$A:$AH,'2か月一覧'!AF$1,FALSE)+VLOOKUP($C491,'1か月一覧'!$A:$AH,'2か月一覧'!AF$1,FALSE)</f>
        <v>10627</v>
      </c>
      <c r="AG491" s="1">
        <f>VLOOKUP($B491,'1か月一覧'!$A:$AH,'2か月一覧'!AG$1,FALSE)+VLOOKUP($C491,'1か月一覧'!$A:$AH,'2か月一覧'!AG$1,FALSE)</f>
        <v>13323</v>
      </c>
      <c r="AH491" s="1">
        <f>VLOOKUP($B491,'1か月一覧'!$A:$AH,'2か月一覧'!AH$1,FALSE)+VLOOKUP($C491,'1か月一覧'!$A:$AH,'2か月一覧'!AH$1,FALSE)</f>
        <v>13523</v>
      </c>
      <c r="AI491" s="1">
        <f>VLOOKUP($B491,'1か月一覧'!$A:$AH,'2か月一覧'!AI$1,FALSE)+VLOOKUP($C491,'1か月一覧'!$A:$AH,'2か月一覧'!AI$1,FALSE)</f>
        <v>28423</v>
      </c>
      <c r="AJ491" s="1">
        <f>VLOOKUP($B491,'1か月一覧'!$A:$AH,'2か月一覧'!AJ$1,FALSE)+VLOOKUP($C491,'1か月一覧'!$A:$AH,'2か月一覧'!AJ$1,FALSE)</f>
        <v>10665</v>
      </c>
    </row>
    <row r="492" spans="1:36">
      <c r="A492" s="1">
        <v>488</v>
      </c>
      <c r="B492" s="1">
        <f t="shared" si="17"/>
        <v>244</v>
      </c>
      <c r="C492" s="1">
        <f t="shared" si="18"/>
        <v>244</v>
      </c>
      <c r="D492" s="1">
        <f>VLOOKUP($B492,'1か月一覧'!$A:$AH,'2か月一覧'!D$1,FALSE)+VLOOKUP($C492,'1か月一覧'!$A:$AH,'2か月一覧'!D$1,FALSE)</f>
        <v>110674</v>
      </c>
      <c r="E492" s="1">
        <f>VLOOKUP($B492,'1か月一覧'!$A:$AH,'2か月一覧'!E$1,FALSE)+VLOOKUP($C492,'1か月一覧'!$A:$AH,'2か月一覧'!E$1,FALSE)</f>
        <v>110674</v>
      </c>
      <c r="F492" s="1">
        <f>VLOOKUP($B492,'1か月一覧'!$A:$AH,'2か月一覧'!F$1,FALSE)+VLOOKUP($C492,'1か月一覧'!$A:$AH,'2か月一覧'!F$1,FALSE)</f>
        <v>110674</v>
      </c>
      <c r="G492" s="1">
        <f>VLOOKUP($B492,'1か月一覧'!$A:$AH,'2か月一覧'!G$1,FALSE)+VLOOKUP($C492,'1か月一覧'!$A:$AH,'2か月一覧'!G$1,FALSE)</f>
        <v>114572</v>
      </c>
      <c r="H492" s="1">
        <f>VLOOKUP($B492,'1か月一覧'!$A:$AH,'2か月一覧'!H$1,FALSE)+VLOOKUP($C492,'1か月一覧'!$A:$AH,'2か月一覧'!H$1,FALSE)</f>
        <v>114748</v>
      </c>
      <c r="I492" s="1">
        <f>VLOOKUP($B492,'1か月一覧'!$A:$AH,'2か月一覧'!I$1,FALSE)+VLOOKUP($C492,'1か月一覧'!$A:$AH,'2か月一覧'!I$1,FALSE)</f>
        <v>116112</v>
      </c>
      <c r="J492" s="1">
        <f>VLOOKUP($B492,'1か月一覧'!$A:$AH,'2か月一覧'!J$1,FALSE)+VLOOKUP($C492,'1か月一覧'!$A:$AH,'2か月一覧'!J$1,FALSE)</f>
        <v>117146</v>
      </c>
      <c r="K492" s="1">
        <f>VLOOKUP($B492,'1か月一覧'!$A:$AH,'2か月一覧'!K$1,FALSE)+VLOOKUP($C492,'1か月一覧'!$A:$AH,'2か月一覧'!K$1,FALSE)</f>
        <v>146802</v>
      </c>
      <c r="L492" s="1">
        <f>VLOOKUP($B492,'1か月一覧'!$A:$AH,'2か月一覧'!L$1,FALSE)+VLOOKUP($C492,'1か月一覧'!$A:$AH,'2か月一覧'!L$1,FALSE)</f>
        <v>149002</v>
      </c>
      <c r="M492" s="1">
        <f>VLOOKUP($B492,'1か月一覧'!$A:$AH,'2か月一覧'!M$1,FALSE)+VLOOKUP($C492,'1か月一覧'!$A:$AH,'2か月一覧'!M$1,FALSE)</f>
        <v>312902</v>
      </c>
      <c r="N492" s="1">
        <f>VLOOKUP($B492,'1か月一覧'!$A:$AH,'2か月一覧'!N$1,FALSE)+VLOOKUP($C492,'1か月一覧'!$A:$AH,'2か月一覧'!N$1,FALSE)</f>
        <v>117602</v>
      </c>
      <c r="O492" s="1">
        <f>VLOOKUP($B492,'1か月一覧'!$A:$AH,'2か月一覧'!O$1,FALSE)+VLOOKUP($C492,'1か月一覧'!$A:$AH,'2か月一覧'!O$1,FALSE)</f>
        <v>100614</v>
      </c>
      <c r="P492" s="1">
        <f>VLOOKUP($B492,'1か月一覧'!$A:$AH,'2か月一覧'!P$1,FALSE)+VLOOKUP($C492,'1か月一覧'!$A:$AH,'2か月一覧'!P$1,FALSE)</f>
        <v>100614</v>
      </c>
      <c r="Q492" s="1">
        <f>VLOOKUP($B492,'1か月一覧'!$A:$AH,'2か月一覧'!Q$1,FALSE)+VLOOKUP($C492,'1か月一覧'!$A:$AH,'2か月一覧'!Q$1,FALSE)</f>
        <v>100614</v>
      </c>
      <c r="R492" s="1">
        <f>VLOOKUP($B492,'1か月一覧'!$A:$AH,'2か月一覧'!R$1,FALSE)+VLOOKUP($C492,'1か月一覧'!$A:$AH,'2か月一覧'!R$1,FALSE)</f>
        <v>104158</v>
      </c>
      <c r="S492" s="1">
        <f>VLOOKUP($B492,'1か月一覧'!$A:$AH,'2か月一覧'!S$1,FALSE)+VLOOKUP($C492,'1か月一覧'!$A:$AH,'2か月一覧'!S$1,FALSE)</f>
        <v>104318</v>
      </c>
      <c r="T492" s="1">
        <f>VLOOKUP($B492,'1か月一覧'!$A:$AH,'2か月一覧'!T$1,FALSE)+VLOOKUP($C492,'1か月一覧'!$A:$AH,'2か月一覧'!T$1,FALSE)</f>
        <v>105558</v>
      </c>
      <c r="U492" s="1">
        <f>VLOOKUP($B492,'1か月一覧'!$A:$AH,'2か月一覧'!U$1,FALSE)+VLOOKUP($C492,'1か月一覧'!$A:$AH,'2か月一覧'!U$1,FALSE)</f>
        <v>106498</v>
      </c>
      <c r="V492" s="1">
        <f>VLOOKUP($B492,'1か月一覧'!$A:$AH,'2か月一覧'!V$1,FALSE)+VLOOKUP($C492,'1か月一覧'!$A:$AH,'2か月一覧'!V$1,FALSE)</f>
        <v>133458</v>
      </c>
      <c r="W492" s="1">
        <f>VLOOKUP($B492,'1か月一覧'!$A:$AH,'2か月一覧'!W$1,FALSE)+VLOOKUP($C492,'1か月一覧'!$A:$AH,'2か月一覧'!W$1,FALSE)</f>
        <v>135458</v>
      </c>
      <c r="X492" s="1">
        <f>VLOOKUP($B492,'1か月一覧'!$A:$AH,'2か月一覧'!X$1,FALSE)+VLOOKUP($C492,'1か月一覧'!$A:$AH,'2か月一覧'!X$1,FALSE)</f>
        <v>284458</v>
      </c>
      <c r="Y492" s="1">
        <f>VLOOKUP($B492,'1か月一覧'!$A:$AH,'2か月一覧'!Y$1,FALSE)+VLOOKUP($C492,'1か月一覧'!$A:$AH,'2か月一覧'!Y$1,FALSE)</f>
        <v>106912</v>
      </c>
      <c r="Z492" s="1">
        <f>VLOOKUP($B492,'1か月一覧'!$A:$AH,'2か月一覧'!Z$1,FALSE)+VLOOKUP($C492,'1か月一覧'!$A:$AH,'2か月一覧'!Z$1,FALSE)</f>
        <v>10060</v>
      </c>
      <c r="AA492" s="1">
        <f>VLOOKUP($B492,'1か月一覧'!$A:$AH,'2か月一覧'!AA$1,FALSE)+VLOOKUP($C492,'1か月一覧'!$A:$AH,'2か月一覧'!AA$1,FALSE)</f>
        <v>10060</v>
      </c>
      <c r="AB492" s="1">
        <f>VLOOKUP($B492,'1か月一覧'!$A:$AH,'2か月一覧'!AB$1,FALSE)+VLOOKUP($C492,'1か月一覧'!$A:$AH,'2か月一覧'!AB$1,FALSE)</f>
        <v>10060</v>
      </c>
      <c r="AC492" s="1">
        <f>VLOOKUP($B492,'1か月一覧'!$A:$AH,'2か月一覧'!AC$1,FALSE)+VLOOKUP($C492,'1か月一覧'!$A:$AH,'2か月一覧'!AC$1,FALSE)</f>
        <v>10414</v>
      </c>
      <c r="AD492" s="1">
        <f>VLOOKUP($B492,'1か月一覧'!$A:$AH,'2か月一覧'!AD$1,FALSE)+VLOOKUP($C492,'1か月一覧'!$A:$AH,'2か月一覧'!AD$1,FALSE)</f>
        <v>10430</v>
      </c>
      <c r="AE492" s="1">
        <f>VLOOKUP($B492,'1か月一覧'!$A:$AH,'2か月一覧'!AE$1,FALSE)+VLOOKUP($C492,'1か月一覧'!$A:$AH,'2か月一覧'!AE$1,FALSE)</f>
        <v>10554</v>
      </c>
      <c r="AF492" s="1">
        <f>VLOOKUP($B492,'1か月一覧'!$A:$AH,'2か月一覧'!AF$1,FALSE)+VLOOKUP($C492,'1か月一覧'!$A:$AH,'2か月一覧'!AF$1,FALSE)</f>
        <v>10648</v>
      </c>
      <c r="AG492" s="1">
        <f>VLOOKUP($B492,'1か月一覧'!$A:$AH,'2か月一覧'!AG$1,FALSE)+VLOOKUP($C492,'1か月一覧'!$A:$AH,'2か月一覧'!AG$1,FALSE)</f>
        <v>13344</v>
      </c>
      <c r="AH492" s="1">
        <f>VLOOKUP($B492,'1か月一覧'!$A:$AH,'2か月一覧'!AH$1,FALSE)+VLOOKUP($C492,'1か月一覧'!$A:$AH,'2か月一覧'!AH$1,FALSE)</f>
        <v>13544</v>
      </c>
      <c r="AI492" s="1">
        <f>VLOOKUP($B492,'1か月一覧'!$A:$AH,'2か月一覧'!AI$1,FALSE)+VLOOKUP($C492,'1か月一覧'!$A:$AH,'2か月一覧'!AI$1,FALSE)</f>
        <v>28444</v>
      </c>
      <c r="AJ492" s="1">
        <f>VLOOKUP($B492,'1か月一覧'!$A:$AH,'2か月一覧'!AJ$1,FALSE)+VLOOKUP($C492,'1か月一覧'!$A:$AH,'2か月一覧'!AJ$1,FALSE)</f>
        <v>10690</v>
      </c>
    </row>
    <row r="493" spans="1:36">
      <c r="A493" s="1">
        <v>489</v>
      </c>
      <c r="B493" s="1">
        <f t="shared" si="17"/>
        <v>245</v>
      </c>
      <c r="C493" s="1">
        <f t="shared" si="18"/>
        <v>244</v>
      </c>
      <c r="D493" s="1">
        <f>VLOOKUP($B493,'1か月一覧'!$A:$AH,'2か月一覧'!D$1,FALSE)+VLOOKUP($C493,'1か月一覧'!$A:$AH,'2か月一覧'!D$1,FALSE)</f>
        <v>110912</v>
      </c>
      <c r="E493" s="1">
        <f>VLOOKUP($B493,'1か月一覧'!$A:$AH,'2か月一覧'!E$1,FALSE)+VLOOKUP($C493,'1か月一覧'!$A:$AH,'2か月一覧'!E$1,FALSE)</f>
        <v>110912</v>
      </c>
      <c r="F493" s="1">
        <f>VLOOKUP($B493,'1か月一覧'!$A:$AH,'2か月一覧'!F$1,FALSE)+VLOOKUP($C493,'1か月一覧'!$A:$AH,'2か月一覧'!F$1,FALSE)</f>
        <v>110912</v>
      </c>
      <c r="G493" s="1">
        <f>VLOOKUP($B493,'1か月一覧'!$A:$AH,'2か月一覧'!G$1,FALSE)+VLOOKUP($C493,'1か月一覧'!$A:$AH,'2か月一覧'!G$1,FALSE)</f>
        <v>114810</v>
      </c>
      <c r="H493" s="1">
        <f>VLOOKUP($B493,'1か月一覧'!$A:$AH,'2か月一覧'!H$1,FALSE)+VLOOKUP($C493,'1か月一覧'!$A:$AH,'2か月一覧'!H$1,FALSE)</f>
        <v>114986</v>
      </c>
      <c r="I493" s="1">
        <f>VLOOKUP($B493,'1か月一覧'!$A:$AH,'2か月一覧'!I$1,FALSE)+VLOOKUP($C493,'1か月一覧'!$A:$AH,'2か月一覧'!I$1,FALSE)</f>
        <v>116350</v>
      </c>
      <c r="J493" s="1">
        <f>VLOOKUP($B493,'1か月一覧'!$A:$AH,'2か月一覧'!J$1,FALSE)+VLOOKUP($C493,'1か月一覧'!$A:$AH,'2か月一覧'!J$1,FALSE)</f>
        <v>117384</v>
      </c>
      <c r="K493" s="1">
        <f>VLOOKUP($B493,'1か月一覧'!$A:$AH,'2か月一覧'!K$1,FALSE)+VLOOKUP($C493,'1か月一覧'!$A:$AH,'2か月一覧'!K$1,FALSE)</f>
        <v>147040</v>
      </c>
      <c r="L493" s="1">
        <f>VLOOKUP($B493,'1か月一覧'!$A:$AH,'2か月一覧'!L$1,FALSE)+VLOOKUP($C493,'1か月一覧'!$A:$AH,'2か月一覧'!L$1,FALSE)</f>
        <v>149240</v>
      </c>
      <c r="M493" s="1">
        <f>VLOOKUP($B493,'1か月一覧'!$A:$AH,'2か月一覧'!M$1,FALSE)+VLOOKUP($C493,'1か月一覧'!$A:$AH,'2か月一覧'!M$1,FALSE)</f>
        <v>313140</v>
      </c>
      <c r="N493" s="1">
        <f>VLOOKUP($B493,'1か月一覧'!$A:$AH,'2か月一覧'!N$1,FALSE)+VLOOKUP($C493,'1か月一覧'!$A:$AH,'2か月一覧'!N$1,FALSE)</f>
        <v>117879</v>
      </c>
      <c r="O493" s="1">
        <f>VLOOKUP($B493,'1か月一覧'!$A:$AH,'2か月一覧'!O$1,FALSE)+VLOOKUP($C493,'1か月一覧'!$A:$AH,'2か月一覧'!O$1,FALSE)</f>
        <v>100830</v>
      </c>
      <c r="P493" s="1">
        <f>VLOOKUP($B493,'1か月一覧'!$A:$AH,'2か月一覧'!P$1,FALSE)+VLOOKUP($C493,'1か月一覧'!$A:$AH,'2か月一覧'!P$1,FALSE)</f>
        <v>100830</v>
      </c>
      <c r="Q493" s="1">
        <f>VLOOKUP($B493,'1か月一覧'!$A:$AH,'2か月一覧'!Q$1,FALSE)+VLOOKUP($C493,'1か月一覧'!$A:$AH,'2か月一覧'!Q$1,FALSE)</f>
        <v>100830</v>
      </c>
      <c r="R493" s="1">
        <f>VLOOKUP($B493,'1か月一覧'!$A:$AH,'2か月一覧'!R$1,FALSE)+VLOOKUP($C493,'1か月一覧'!$A:$AH,'2か月一覧'!R$1,FALSE)</f>
        <v>104374</v>
      </c>
      <c r="S493" s="1">
        <f>VLOOKUP($B493,'1か月一覧'!$A:$AH,'2か月一覧'!S$1,FALSE)+VLOOKUP($C493,'1か月一覧'!$A:$AH,'2か月一覧'!S$1,FALSE)</f>
        <v>104534</v>
      </c>
      <c r="T493" s="1">
        <f>VLOOKUP($B493,'1か月一覧'!$A:$AH,'2か月一覧'!T$1,FALSE)+VLOOKUP($C493,'1か月一覧'!$A:$AH,'2か月一覧'!T$1,FALSE)</f>
        <v>105774</v>
      </c>
      <c r="U493" s="1">
        <f>VLOOKUP($B493,'1か月一覧'!$A:$AH,'2か月一覧'!U$1,FALSE)+VLOOKUP($C493,'1か月一覧'!$A:$AH,'2か月一覧'!U$1,FALSE)</f>
        <v>106714</v>
      </c>
      <c r="V493" s="1">
        <f>VLOOKUP($B493,'1か月一覧'!$A:$AH,'2か月一覧'!V$1,FALSE)+VLOOKUP($C493,'1か月一覧'!$A:$AH,'2か月一覧'!V$1,FALSE)</f>
        <v>133674</v>
      </c>
      <c r="W493" s="1">
        <f>VLOOKUP($B493,'1か月一覧'!$A:$AH,'2か月一覧'!W$1,FALSE)+VLOOKUP($C493,'1か月一覧'!$A:$AH,'2か月一覧'!W$1,FALSE)</f>
        <v>135674</v>
      </c>
      <c r="X493" s="1">
        <f>VLOOKUP($B493,'1か月一覧'!$A:$AH,'2か月一覧'!X$1,FALSE)+VLOOKUP($C493,'1か月一覧'!$A:$AH,'2か月一覧'!X$1,FALSE)</f>
        <v>284674</v>
      </c>
      <c r="Y493" s="1">
        <f>VLOOKUP($B493,'1か月一覧'!$A:$AH,'2か月一覧'!Y$1,FALSE)+VLOOKUP($C493,'1か月一覧'!$A:$AH,'2か月一覧'!Y$1,FALSE)</f>
        <v>107164</v>
      </c>
      <c r="Z493" s="1">
        <f>VLOOKUP($B493,'1か月一覧'!$A:$AH,'2か月一覧'!Z$1,FALSE)+VLOOKUP($C493,'1か月一覧'!$A:$AH,'2か月一覧'!Z$1,FALSE)</f>
        <v>10082</v>
      </c>
      <c r="AA493" s="1">
        <f>VLOOKUP($B493,'1か月一覧'!$A:$AH,'2か月一覧'!AA$1,FALSE)+VLOOKUP($C493,'1か月一覧'!$A:$AH,'2か月一覧'!AA$1,FALSE)</f>
        <v>10082</v>
      </c>
      <c r="AB493" s="1">
        <f>VLOOKUP($B493,'1か月一覧'!$A:$AH,'2か月一覧'!AB$1,FALSE)+VLOOKUP($C493,'1か月一覧'!$A:$AH,'2か月一覧'!AB$1,FALSE)</f>
        <v>10082</v>
      </c>
      <c r="AC493" s="1">
        <f>VLOOKUP($B493,'1か月一覧'!$A:$AH,'2か月一覧'!AC$1,FALSE)+VLOOKUP($C493,'1か月一覧'!$A:$AH,'2か月一覧'!AC$1,FALSE)</f>
        <v>10436</v>
      </c>
      <c r="AD493" s="1">
        <f>VLOOKUP($B493,'1か月一覧'!$A:$AH,'2か月一覧'!AD$1,FALSE)+VLOOKUP($C493,'1か月一覧'!$A:$AH,'2か月一覧'!AD$1,FALSE)</f>
        <v>10452</v>
      </c>
      <c r="AE493" s="1">
        <f>VLOOKUP($B493,'1か月一覧'!$A:$AH,'2か月一覧'!AE$1,FALSE)+VLOOKUP($C493,'1か月一覧'!$A:$AH,'2か月一覧'!AE$1,FALSE)</f>
        <v>10576</v>
      </c>
      <c r="AF493" s="1">
        <f>VLOOKUP($B493,'1か月一覧'!$A:$AH,'2か月一覧'!AF$1,FALSE)+VLOOKUP($C493,'1か月一覧'!$A:$AH,'2か月一覧'!AF$1,FALSE)</f>
        <v>10670</v>
      </c>
      <c r="AG493" s="1">
        <f>VLOOKUP($B493,'1か月一覧'!$A:$AH,'2か月一覧'!AG$1,FALSE)+VLOOKUP($C493,'1か月一覧'!$A:$AH,'2か月一覧'!AG$1,FALSE)</f>
        <v>13366</v>
      </c>
      <c r="AH493" s="1">
        <f>VLOOKUP($B493,'1か月一覧'!$A:$AH,'2か月一覧'!AH$1,FALSE)+VLOOKUP($C493,'1か月一覧'!$A:$AH,'2か月一覧'!AH$1,FALSE)</f>
        <v>13566</v>
      </c>
      <c r="AI493" s="1">
        <f>VLOOKUP($B493,'1か月一覧'!$A:$AH,'2か月一覧'!AI$1,FALSE)+VLOOKUP($C493,'1か月一覧'!$A:$AH,'2か月一覧'!AI$1,FALSE)</f>
        <v>28466</v>
      </c>
      <c r="AJ493" s="1">
        <f>VLOOKUP($B493,'1か月一覧'!$A:$AH,'2か月一覧'!AJ$1,FALSE)+VLOOKUP($C493,'1か月一覧'!$A:$AH,'2か月一覧'!AJ$1,FALSE)</f>
        <v>10715</v>
      </c>
    </row>
    <row r="494" spans="1:36">
      <c r="A494" s="1">
        <v>490</v>
      </c>
      <c r="B494" s="1">
        <f t="shared" si="17"/>
        <v>245</v>
      </c>
      <c r="C494" s="1">
        <f t="shared" si="18"/>
        <v>245</v>
      </c>
      <c r="D494" s="1">
        <f>VLOOKUP($B494,'1か月一覧'!$A:$AH,'2か月一覧'!D$1,FALSE)+VLOOKUP($C494,'1か月一覧'!$A:$AH,'2か月一覧'!D$1,FALSE)</f>
        <v>111150</v>
      </c>
      <c r="E494" s="1">
        <f>VLOOKUP($B494,'1か月一覧'!$A:$AH,'2か月一覧'!E$1,FALSE)+VLOOKUP($C494,'1か月一覧'!$A:$AH,'2か月一覧'!E$1,FALSE)</f>
        <v>111150</v>
      </c>
      <c r="F494" s="1">
        <f>VLOOKUP($B494,'1か月一覧'!$A:$AH,'2か月一覧'!F$1,FALSE)+VLOOKUP($C494,'1か月一覧'!$A:$AH,'2か月一覧'!F$1,FALSE)</f>
        <v>111150</v>
      </c>
      <c r="G494" s="1">
        <f>VLOOKUP($B494,'1か月一覧'!$A:$AH,'2か月一覧'!G$1,FALSE)+VLOOKUP($C494,'1か月一覧'!$A:$AH,'2か月一覧'!G$1,FALSE)</f>
        <v>115048</v>
      </c>
      <c r="H494" s="1">
        <f>VLOOKUP($B494,'1か月一覧'!$A:$AH,'2か月一覧'!H$1,FALSE)+VLOOKUP($C494,'1か月一覧'!$A:$AH,'2か月一覧'!H$1,FALSE)</f>
        <v>115224</v>
      </c>
      <c r="I494" s="1">
        <f>VLOOKUP($B494,'1か月一覧'!$A:$AH,'2か月一覧'!I$1,FALSE)+VLOOKUP($C494,'1か月一覧'!$A:$AH,'2か月一覧'!I$1,FALSE)</f>
        <v>116588</v>
      </c>
      <c r="J494" s="1">
        <f>VLOOKUP($B494,'1か月一覧'!$A:$AH,'2か月一覧'!J$1,FALSE)+VLOOKUP($C494,'1か月一覧'!$A:$AH,'2か月一覧'!J$1,FALSE)</f>
        <v>117622</v>
      </c>
      <c r="K494" s="1">
        <f>VLOOKUP($B494,'1か月一覧'!$A:$AH,'2か月一覧'!K$1,FALSE)+VLOOKUP($C494,'1か月一覧'!$A:$AH,'2か月一覧'!K$1,FALSE)</f>
        <v>147278</v>
      </c>
      <c r="L494" s="1">
        <f>VLOOKUP($B494,'1か月一覧'!$A:$AH,'2か月一覧'!L$1,FALSE)+VLOOKUP($C494,'1か月一覧'!$A:$AH,'2か月一覧'!L$1,FALSE)</f>
        <v>149478</v>
      </c>
      <c r="M494" s="1">
        <f>VLOOKUP($B494,'1か月一覧'!$A:$AH,'2か月一覧'!M$1,FALSE)+VLOOKUP($C494,'1か月一覧'!$A:$AH,'2か月一覧'!M$1,FALSE)</f>
        <v>313378</v>
      </c>
      <c r="N494" s="1">
        <f>VLOOKUP($B494,'1か月一覧'!$A:$AH,'2か月一覧'!N$1,FALSE)+VLOOKUP($C494,'1か月一覧'!$A:$AH,'2か月一覧'!N$1,FALSE)</f>
        <v>118156</v>
      </c>
      <c r="O494" s="1">
        <f>VLOOKUP($B494,'1か月一覧'!$A:$AH,'2か月一覧'!O$1,FALSE)+VLOOKUP($C494,'1か月一覧'!$A:$AH,'2か月一覧'!O$1,FALSE)</f>
        <v>101046</v>
      </c>
      <c r="P494" s="1">
        <f>VLOOKUP($B494,'1か月一覧'!$A:$AH,'2か月一覧'!P$1,FALSE)+VLOOKUP($C494,'1か月一覧'!$A:$AH,'2か月一覧'!P$1,FALSE)</f>
        <v>101046</v>
      </c>
      <c r="Q494" s="1">
        <f>VLOOKUP($B494,'1か月一覧'!$A:$AH,'2か月一覧'!Q$1,FALSE)+VLOOKUP($C494,'1か月一覧'!$A:$AH,'2か月一覧'!Q$1,FALSE)</f>
        <v>101046</v>
      </c>
      <c r="R494" s="1">
        <f>VLOOKUP($B494,'1か月一覧'!$A:$AH,'2か月一覧'!R$1,FALSE)+VLOOKUP($C494,'1か月一覧'!$A:$AH,'2か月一覧'!R$1,FALSE)</f>
        <v>104590</v>
      </c>
      <c r="S494" s="1">
        <f>VLOOKUP($B494,'1か月一覧'!$A:$AH,'2か月一覧'!S$1,FALSE)+VLOOKUP($C494,'1か月一覧'!$A:$AH,'2か月一覧'!S$1,FALSE)</f>
        <v>104750</v>
      </c>
      <c r="T494" s="1">
        <f>VLOOKUP($B494,'1か月一覧'!$A:$AH,'2か月一覧'!T$1,FALSE)+VLOOKUP($C494,'1か月一覧'!$A:$AH,'2か月一覧'!T$1,FALSE)</f>
        <v>105990</v>
      </c>
      <c r="U494" s="1">
        <f>VLOOKUP($B494,'1か月一覧'!$A:$AH,'2か月一覧'!U$1,FALSE)+VLOOKUP($C494,'1か月一覧'!$A:$AH,'2か月一覧'!U$1,FALSE)</f>
        <v>106930</v>
      </c>
      <c r="V494" s="1">
        <f>VLOOKUP($B494,'1か月一覧'!$A:$AH,'2か月一覧'!V$1,FALSE)+VLOOKUP($C494,'1か月一覧'!$A:$AH,'2か月一覧'!V$1,FALSE)</f>
        <v>133890</v>
      </c>
      <c r="W494" s="1">
        <f>VLOOKUP($B494,'1か月一覧'!$A:$AH,'2か月一覧'!W$1,FALSE)+VLOOKUP($C494,'1か月一覧'!$A:$AH,'2か月一覧'!W$1,FALSE)</f>
        <v>135890</v>
      </c>
      <c r="X494" s="1">
        <f>VLOOKUP($B494,'1か月一覧'!$A:$AH,'2か月一覧'!X$1,FALSE)+VLOOKUP($C494,'1か月一覧'!$A:$AH,'2か月一覧'!X$1,FALSE)</f>
        <v>284890</v>
      </c>
      <c r="Y494" s="1">
        <f>VLOOKUP($B494,'1か月一覧'!$A:$AH,'2か月一覧'!Y$1,FALSE)+VLOOKUP($C494,'1か月一覧'!$A:$AH,'2か月一覧'!Y$1,FALSE)</f>
        <v>107416</v>
      </c>
      <c r="Z494" s="1">
        <f>VLOOKUP($B494,'1か月一覧'!$A:$AH,'2か月一覧'!Z$1,FALSE)+VLOOKUP($C494,'1か月一覧'!$A:$AH,'2か月一覧'!Z$1,FALSE)</f>
        <v>10104</v>
      </c>
      <c r="AA494" s="1">
        <f>VLOOKUP($B494,'1か月一覧'!$A:$AH,'2か月一覧'!AA$1,FALSE)+VLOOKUP($C494,'1か月一覧'!$A:$AH,'2か月一覧'!AA$1,FALSE)</f>
        <v>10104</v>
      </c>
      <c r="AB494" s="1">
        <f>VLOOKUP($B494,'1か月一覧'!$A:$AH,'2か月一覧'!AB$1,FALSE)+VLOOKUP($C494,'1か月一覧'!$A:$AH,'2か月一覧'!AB$1,FALSE)</f>
        <v>10104</v>
      </c>
      <c r="AC494" s="1">
        <f>VLOOKUP($B494,'1か月一覧'!$A:$AH,'2か月一覧'!AC$1,FALSE)+VLOOKUP($C494,'1か月一覧'!$A:$AH,'2か月一覧'!AC$1,FALSE)</f>
        <v>10458</v>
      </c>
      <c r="AD494" s="1">
        <f>VLOOKUP($B494,'1か月一覧'!$A:$AH,'2か月一覧'!AD$1,FALSE)+VLOOKUP($C494,'1か月一覧'!$A:$AH,'2か月一覧'!AD$1,FALSE)</f>
        <v>10474</v>
      </c>
      <c r="AE494" s="1">
        <f>VLOOKUP($B494,'1か月一覧'!$A:$AH,'2か月一覧'!AE$1,FALSE)+VLOOKUP($C494,'1か月一覧'!$A:$AH,'2か月一覧'!AE$1,FALSE)</f>
        <v>10598</v>
      </c>
      <c r="AF494" s="1">
        <f>VLOOKUP($B494,'1か月一覧'!$A:$AH,'2か月一覧'!AF$1,FALSE)+VLOOKUP($C494,'1か月一覧'!$A:$AH,'2か月一覧'!AF$1,FALSE)</f>
        <v>10692</v>
      </c>
      <c r="AG494" s="1">
        <f>VLOOKUP($B494,'1か月一覧'!$A:$AH,'2か月一覧'!AG$1,FALSE)+VLOOKUP($C494,'1か月一覧'!$A:$AH,'2か月一覧'!AG$1,FALSE)</f>
        <v>13388</v>
      </c>
      <c r="AH494" s="1">
        <f>VLOOKUP($B494,'1か月一覧'!$A:$AH,'2か月一覧'!AH$1,FALSE)+VLOOKUP($C494,'1か月一覧'!$A:$AH,'2か月一覧'!AH$1,FALSE)</f>
        <v>13588</v>
      </c>
      <c r="AI494" s="1">
        <f>VLOOKUP($B494,'1か月一覧'!$A:$AH,'2か月一覧'!AI$1,FALSE)+VLOOKUP($C494,'1か月一覧'!$A:$AH,'2か月一覧'!AI$1,FALSE)</f>
        <v>28488</v>
      </c>
      <c r="AJ494" s="1">
        <f>VLOOKUP($B494,'1か月一覧'!$A:$AH,'2か月一覧'!AJ$1,FALSE)+VLOOKUP($C494,'1か月一覧'!$A:$AH,'2か月一覧'!AJ$1,FALSE)</f>
        <v>10740</v>
      </c>
    </row>
    <row r="495" spans="1:36">
      <c r="A495" s="1">
        <v>491</v>
      </c>
      <c r="B495" s="1">
        <f t="shared" si="17"/>
        <v>246</v>
      </c>
      <c r="C495" s="1">
        <f t="shared" si="18"/>
        <v>245</v>
      </c>
      <c r="D495" s="1">
        <f>VLOOKUP($B495,'1か月一覧'!$A:$AH,'2か月一覧'!D$1,FALSE)+VLOOKUP($C495,'1か月一覧'!$A:$AH,'2か月一覧'!D$1,FALSE)</f>
        <v>111387</v>
      </c>
      <c r="E495" s="1">
        <f>VLOOKUP($B495,'1か月一覧'!$A:$AH,'2か月一覧'!E$1,FALSE)+VLOOKUP($C495,'1か月一覧'!$A:$AH,'2か月一覧'!E$1,FALSE)</f>
        <v>111387</v>
      </c>
      <c r="F495" s="1">
        <f>VLOOKUP($B495,'1か月一覧'!$A:$AH,'2か月一覧'!F$1,FALSE)+VLOOKUP($C495,'1か月一覧'!$A:$AH,'2か月一覧'!F$1,FALSE)</f>
        <v>111387</v>
      </c>
      <c r="G495" s="1">
        <f>VLOOKUP($B495,'1か月一覧'!$A:$AH,'2か月一覧'!G$1,FALSE)+VLOOKUP($C495,'1か月一覧'!$A:$AH,'2か月一覧'!G$1,FALSE)</f>
        <v>115286</v>
      </c>
      <c r="H495" s="1">
        <f>VLOOKUP($B495,'1か月一覧'!$A:$AH,'2か月一覧'!H$1,FALSE)+VLOOKUP($C495,'1か月一覧'!$A:$AH,'2か月一覧'!H$1,FALSE)</f>
        <v>115462</v>
      </c>
      <c r="I495" s="1">
        <f>VLOOKUP($B495,'1か月一覧'!$A:$AH,'2か月一覧'!I$1,FALSE)+VLOOKUP($C495,'1か月一覧'!$A:$AH,'2か月一覧'!I$1,FALSE)</f>
        <v>116826</v>
      </c>
      <c r="J495" s="1">
        <f>VLOOKUP($B495,'1か月一覧'!$A:$AH,'2か月一覧'!J$1,FALSE)+VLOOKUP($C495,'1か月一覧'!$A:$AH,'2か月一覧'!J$1,FALSE)</f>
        <v>117860</v>
      </c>
      <c r="K495" s="1">
        <f>VLOOKUP($B495,'1か月一覧'!$A:$AH,'2か月一覧'!K$1,FALSE)+VLOOKUP($C495,'1か月一覧'!$A:$AH,'2か月一覧'!K$1,FALSE)</f>
        <v>147516</v>
      </c>
      <c r="L495" s="1">
        <f>VLOOKUP($B495,'1か月一覧'!$A:$AH,'2か月一覧'!L$1,FALSE)+VLOOKUP($C495,'1か月一覧'!$A:$AH,'2か月一覧'!L$1,FALSE)</f>
        <v>149716</v>
      </c>
      <c r="M495" s="1">
        <f>VLOOKUP($B495,'1か月一覧'!$A:$AH,'2か月一覧'!M$1,FALSE)+VLOOKUP($C495,'1か月一覧'!$A:$AH,'2か月一覧'!M$1,FALSE)</f>
        <v>313616</v>
      </c>
      <c r="N495" s="1">
        <f>VLOOKUP($B495,'1か月一覧'!$A:$AH,'2か月一覧'!N$1,FALSE)+VLOOKUP($C495,'1か月一覧'!$A:$AH,'2か月一覧'!N$1,FALSE)</f>
        <v>118434</v>
      </c>
      <c r="O495" s="1">
        <f>VLOOKUP($B495,'1か月一覧'!$A:$AH,'2か月一覧'!O$1,FALSE)+VLOOKUP($C495,'1か月一覧'!$A:$AH,'2か月一覧'!O$1,FALSE)</f>
        <v>101262</v>
      </c>
      <c r="P495" s="1">
        <f>VLOOKUP($B495,'1か月一覧'!$A:$AH,'2か月一覧'!P$1,FALSE)+VLOOKUP($C495,'1か月一覧'!$A:$AH,'2か月一覧'!P$1,FALSE)</f>
        <v>101262</v>
      </c>
      <c r="Q495" s="1">
        <f>VLOOKUP($B495,'1か月一覧'!$A:$AH,'2か月一覧'!Q$1,FALSE)+VLOOKUP($C495,'1か月一覧'!$A:$AH,'2か月一覧'!Q$1,FALSE)</f>
        <v>101262</v>
      </c>
      <c r="R495" s="1">
        <f>VLOOKUP($B495,'1か月一覧'!$A:$AH,'2か月一覧'!R$1,FALSE)+VLOOKUP($C495,'1か月一覧'!$A:$AH,'2か月一覧'!R$1,FALSE)</f>
        <v>104806</v>
      </c>
      <c r="S495" s="1">
        <f>VLOOKUP($B495,'1か月一覧'!$A:$AH,'2か月一覧'!S$1,FALSE)+VLOOKUP($C495,'1か月一覧'!$A:$AH,'2か月一覧'!S$1,FALSE)</f>
        <v>104966</v>
      </c>
      <c r="T495" s="1">
        <f>VLOOKUP($B495,'1か月一覧'!$A:$AH,'2か月一覧'!T$1,FALSE)+VLOOKUP($C495,'1か月一覧'!$A:$AH,'2か月一覧'!T$1,FALSE)</f>
        <v>106206</v>
      </c>
      <c r="U495" s="1">
        <f>VLOOKUP($B495,'1か月一覧'!$A:$AH,'2か月一覧'!U$1,FALSE)+VLOOKUP($C495,'1か月一覧'!$A:$AH,'2か月一覧'!U$1,FALSE)</f>
        <v>107146</v>
      </c>
      <c r="V495" s="1">
        <f>VLOOKUP($B495,'1か月一覧'!$A:$AH,'2か月一覧'!V$1,FALSE)+VLOOKUP($C495,'1か月一覧'!$A:$AH,'2か月一覧'!V$1,FALSE)</f>
        <v>134106</v>
      </c>
      <c r="W495" s="1">
        <f>VLOOKUP($B495,'1か月一覧'!$A:$AH,'2か月一覧'!W$1,FALSE)+VLOOKUP($C495,'1か月一覧'!$A:$AH,'2か月一覧'!W$1,FALSE)</f>
        <v>136106</v>
      </c>
      <c r="X495" s="1">
        <f>VLOOKUP($B495,'1か月一覧'!$A:$AH,'2か月一覧'!X$1,FALSE)+VLOOKUP($C495,'1か月一覧'!$A:$AH,'2か月一覧'!X$1,FALSE)</f>
        <v>285106</v>
      </c>
      <c r="Y495" s="1">
        <f>VLOOKUP($B495,'1か月一覧'!$A:$AH,'2か月一覧'!Y$1,FALSE)+VLOOKUP($C495,'1か月一覧'!$A:$AH,'2か月一覧'!Y$1,FALSE)</f>
        <v>107668</v>
      </c>
      <c r="Z495" s="1">
        <f>VLOOKUP($B495,'1か月一覧'!$A:$AH,'2か月一覧'!Z$1,FALSE)+VLOOKUP($C495,'1か月一覧'!$A:$AH,'2か月一覧'!Z$1,FALSE)</f>
        <v>10125</v>
      </c>
      <c r="AA495" s="1">
        <f>VLOOKUP($B495,'1か月一覧'!$A:$AH,'2か月一覧'!AA$1,FALSE)+VLOOKUP($C495,'1か月一覧'!$A:$AH,'2か月一覧'!AA$1,FALSE)</f>
        <v>10125</v>
      </c>
      <c r="AB495" s="1">
        <f>VLOOKUP($B495,'1か月一覧'!$A:$AH,'2か月一覧'!AB$1,FALSE)+VLOOKUP($C495,'1か月一覧'!$A:$AH,'2か月一覧'!AB$1,FALSE)</f>
        <v>10125</v>
      </c>
      <c r="AC495" s="1">
        <f>VLOOKUP($B495,'1か月一覧'!$A:$AH,'2か月一覧'!AC$1,FALSE)+VLOOKUP($C495,'1か月一覧'!$A:$AH,'2か月一覧'!AC$1,FALSE)</f>
        <v>10480</v>
      </c>
      <c r="AD495" s="1">
        <f>VLOOKUP($B495,'1か月一覧'!$A:$AH,'2か月一覧'!AD$1,FALSE)+VLOOKUP($C495,'1か月一覧'!$A:$AH,'2か月一覧'!AD$1,FALSE)</f>
        <v>10496</v>
      </c>
      <c r="AE495" s="1">
        <f>VLOOKUP($B495,'1か月一覧'!$A:$AH,'2か月一覧'!AE$1,FALSE)+VLOOKUP($C495,'1か月一覧'!$A:$AH,'2か月一覧'!AE$1,FALSE)</f>
        <v>10620</v>
      </c>
      <c r="AF495" s="1">
        <f>VLOOKUP($B495,'1か月一覧'!$A:$AH,'2か月一覧'!AF$1,FALSE)+VLOOKUP($C495,'1か月一覧'!$A:$AH,'2か月一覧'!AF$1,FALSE)</f>
        <v>10714</v>
      </c>
      <c r="AG495" s="1">
        <f>VLOOKUP($B495,'1か月一覧'!$A:$AH,'2か月一覧'!AG$1,FALSE)+VLOOKUP($C495,'1か月一覧'!$A:$AH,'2か月一覧'!AG$1,FALSE)</f>
        <v>13410</v>
      </c>
      <c r="AH495" s="1">
        <f>VLOOKUP($B495,'1か月一覧'!$A:$AH,'2か月一覧'!AH$1,FALSE)+VLOOKUP($C495,'1か月一覧'!$A:$AH,'2か月一覧'!AH$1,FALSE)</f>
        <v>13610</v>
      </c>
      <c r="AI495" s="1">
        <f>VLOOKUP($B495,'1か月一覧'!$A:$AH,'2か月一覧'!AI$1,FALSE)+VLOOKUP($C495,'1か月一覧'!$A:$AH,'2か月一覧'!AI$1,FALSE)</f>
        <v>28510</v>
      </c>
      <c r="AJ495" s="1">
        <f>VLOOKUP($B495,'1か月一覧'!$A:$AH,'2か月一覧'!AJ$1,FALSE)+VLOOKUP($C495,'1か月一覧'!$A:$AH,'2か月一覧'!AJ$1,FALSE)</f>
        <v>10766</v>
      </c>
    </row>
    <row r="496" spans="1:36">
      <c r="A496" s="1">
        <v>492</v>
      </c>
      <c r="B496" s="1">
        <f t="shared" si="17"/>
        <v>246</v>
      </c>
      <c r="C496" s="1">
        <f t="shared" si="18"/>
        <v>246</v>
      </c>
      <c r="D496" s="1">
        <f>VLOOKUP($B496,'1か月一覧'!$A:$AH,'2か月一覧'!D$1,FALSE)+VLOOKUP($C496,'1か月一覧'!$A:$AH,'2か月一覧'!D$1,FALSE)</f>
        <v>111624</v>
      </c>
      <c r="E496" s="1">
        <f>VLOOKUP($B496,'1か月一覧'!$A:$AH,'2か月一覧'!E$1,FALSE)+VLOOKUP($C496,'1か月一覧'!$A:$AH,'2か月一覧'!E$1,FALSE)</f>
        <v>111624</v>
      </c>
      <c r="F496" s="1">
        <f>VLOOKUP($B496,'1か月一覧'!$A:$AH,'2か月一覧'!F$1,FALSE)+VLOOKUP($C496,'1か月一覧'!$A:$AH,'2か月一覧'!F$1,FALSE)</f>
        <v>111624</v>
      </c>
      <c r="G496" s="1">
        <f>VLOOKUP($B496,'1か月一覧'!$A:$AH,'2か月一覧'!G$1,FALSE)+VLOOKUP($C496,'1か月一覧'!$A:$AH,'2か月一覧'!G$1,FALSE)</f>
        <v>115524</v>
      </c>
      <c r="H496" s="1">
        <f>VLOOKUP($B496,'1か月一覧'!$A:$AH,'2か月一覧'!H$1,FALSE)+VLOOKUP($C496,'1か月一覧'!$A:$AH,'2か月一覧'!H$1,FALSE)</f>
        <v>115700</v>
      </c>
      <c r="I496" s="1">
        <f>VLOOKUP($B496,'1か月一覧'!$A:$AH,'2か月一覧'!I$1,FALSE)+VLOOKUP($C496,'1か月一覧'!$A:$AH,'2か月一覧'!I$1,FALSE)</f>
        <v>117064</v>
      </c>
      <c r="J496" s="1">
        <f>VLOOKUP($B496,'1か月一覧'!$A:$AH,'2か月一覧'!J$1,FALSE)+VLOOKUP($C496,'1か月一覧'!$A:$AH,'2か月一覧'!J$1,FALSE)</f>
        <v>118098</v>
      </c>
      <c r="K496" s="1">
        <f>VLOOKUP($B496,'1か月一覧'!$A:$AH,'2か月一覧'!K$1,FALSE)+VLOOKUP($C496,'1か月一覧'!$A:$AH,'2か月一覧'!K$1,FALSE)</f>
        <v>147754</v>
      </c>
      <c r="L496" s="1">
        <f>VLOOKUP($B496,'1か月一覧'!$A:$AH,'2か月一覧'!L$1,FALSE)+VLOOKUP($C496,'1か月一覧'!$A:$AH,'2か月一覧'!L$1,FALSE)</f>
        <v>149954</v>
      </c>
      <c r="M496" s="1">
        <f>VLOOKUP($B496,'1か月一覧'!$A:$AH,'2か月一覧'!M$1,FALSE)+VLOOKUP($C496,'1か月一覧'!$A:$AH,'2か月一覧'!M$1,FALSE)</f>
        <v>313854</v>
      </c>
      <c r="N496" s="1">
        <f>VLOOKUP($B496,'1か月一覧'!$A:$AH,'2か月一覧'!N$1,FALSE)+VLOOKUP($C496,'1か月一覧'!$A:$AH,'2か月一覧'!N$1,FALSE)</f>
        <v>118712</v>
      </c>
      <c r="O496" s="1">
        <f>VLOOKUP($B496,'1か月一覧'!$A:$AH,'2か月一覧'!O$1,FALSE)+VLOOKUP($C496,'1か月一覧'!$A:$AH,'2か月一覧'!O$1,FALSE)</f>
        <v>101478</v>
      </c>
      <c r="P496" s="1">
        <f>VLOOKUP($B496,'1か月一覧'!$A:$AH,'2か月一覧'!P$1,FALSE)+VLOOKUP($C496,'1か月一覧'!$A:$AH,'2か月一覧'!P$1,FALSE)</f>
        <v>101478</v>
      </c>
      <c r="Q496" s="1">
        <f>VLOOKUP($B496,'1か月一覧'!$A:$AH,'2か月一覧'!Q$1,FALSE)+VLOOKUP($C496,'1か月一覧'!$A:$AH,'2か月一覧'!Q$1,FALSE)</f>
        <v>101478</v>
      </c>
      <c r="R496" s="1">
        <f>VLOOKUP($B496,'1か月一覧'!$A:$AH,'2か月一覧'!R$1,FALSE)+VLOOKUP($C496,'1か月一覧'!$A:$AH,'2か月一覧'!R$1,FALSE)</f>
        <v>105022</v>
      </c>
      <c r="S496" s="1">
        <f>VLOOKUP($B496,'1か月一覧'!$A:$AH,'2か月一覧'!S$1,FALSE)+VLOOKUP($C496,'1か月一覧'!$A:$AH,'2か月一覧'!S$1,FALSE)</f>
        <v>105182</v>
      </c>
      <c r="T496" s="1">
        <f>VLOOKUP($B496,'1か月一覧'!$A:$AH,'2か月一覧'!T$1,FALSE)+VLOOKUP($C496,'1か月一覧'!$A:$AH,'2か月一覧'!T$1,FALSE)</f>
        <v>106422</v>
      </c>
      <c r="U496" s="1">
        <f>VLOOKUP($B496,'1か月一覧'!$A:$AH,'2か月一覧'!U$1,FALSE)+VLOOKUP($C496,'1か月一覧'!$A:$AH,'2か月一覧'!U$1,FALSE)</f>
        <v>107362</v>
      </c>
      <c r="V496" s="1">
        <f>VLOOKUP($B496,'1か月一覧'!$A:$AH,'2か月一覧'!V$1,FALSE)+VLOOKUP($C496,'1か月一覧'!$A:$AH,'2か月一覧'!V$1,FALSE)</f>
        <v>134322</v>
      </c>
      <c r="W496" s="1">
        <f>VLOOKUP($B496,'1か月一覧'!$A:$AH,'2か月一覧'!W$1,FALSE)+VLOOKUP($C496,'1か月一覧'!$A:$AH,'2か月一覧'!W$1,FALSE)</f>
        <v>136322</v>
      </c>
      <c r="X496" s="1">
        <f>VLOOKUP($B496,'1か月一覧'!$A:$AH,'2か月一覧'!X$1,FALSE)+VLOOKUP($C496,'1か月一覧'!$A:$AH,'2か月一覧'!X$1,FALSE)</f>
        <v>285322</v>
      </c>
      <c r="Y496" s="1">
        <f>VLOOKUP($B496,'1か月一覧'!$A:$AH,'2か月一覧'!Y$1,FALSE)+VLOOKUP($C496,'1か月一覧'!$A:$AH,'2か月一覧'!Y$1,FALSE)</f>
        <v>107920</v>
      </c>
      <c r="Z496" s="1">
        <f>VLOOKUP($B496,'1か月一覧'!$A:$AH,'2か月一覧'!Z$1,FALSE)+VLOOKUP($C496,'1か月一覧'!$A:$AH,'2か月一覧'!Z$1,FALSE)</f>
        <v>10146</v>
      </c>
      <c r="AA496" s="1">
        <f>VLOOKUP($B496,'1か月一覧'!$A:$AH,'2か月一覧'!AA$1,FALSE)+VLOOKUP($C496,'1か月一覧'!$A:$AH,'2か月一覧'!AA$1,FALSE)</f>
        <v>10146</v>
      </c>
      <c r="AB496" s="1">
        <f>VLOOKUP($B496,'1か月一覧'!$A:$AH,'2か月一覧'!AB$1,FALSE)+VLOOKUP($C496,'1か月一覧'!$A:$AH,'2か月一覧'!AB$1,FALSE)</f>
        <v>10146</v>
      </c>
      <c r="AC496" s="1">
        <f>VLOOKUP($B496,'1か月一覧'!$A:$AH,'2か月一覧'!AC$1,FALSE)+VLOOKUP($C496,'1か月一覧'!$A:$AH,'2か月一覧'!AC$1,FALSE)</f>
        <v>10502</v>
      </c>
      <c r="AD496" s="1">
        <f>VLOOKUP($B496,'1か月一覧'!$A:$AH,'2か月一覧'!AD$1,FALSE)+VLOOKUP($C496,'1か月一覧'!$A:$AH,'2か月一覧'!AD$1,FALSE)</f>
        <v>10518</v>
      </c>
      <c r="AE496" s="1">
        <f>VLOOKUP($B496,'1か月一覧'!$A:$AH,'2か月一覧'!AE$1,FALSE)+VLOOKUP($C496,'1か月一覧'!$A:$AH,'2か月一覧'!AE$1,FALSE)</f>
        <v>10642</v>
      </c>
      <c r="AF496" s="1">
        <f>VLOOKUP($B496,'1か月一覧'!$A:$AH,'2か月一覧'!AF$1,FALSE)+VLOOKUP($C496,'1か月一覧'!$A:$AH,'2か月一覧'!AF$1,FALSE)</f>
        <v>10736</v>
      </c>
      <c r="AG496" s="1">
        <f>VLOOKUP($B496,'1か月一覧'!$A:$AH,'2か月一覧'!AG$1,FALSE)+VLOOKUP($C496,'1か月一覧'!$A:$AH,'2か月一覧'!AG$1,FALSE)</f>
        <v>13432</v>
      </c>
      <c r="AH496" s="1">
        <f>VLOOKUP($B496,'1か月一覧'!$A:$AH,'2か月一覧'!AH$1,FALSE)+VLOOKUP($C496,'1か月一覧'!$A:$AH,'2か月一覧'!AH$1,FALSE)</f>
        <v>13632</v>
      </c>
      <c r="AI496" s="1">
        <f>VLOOKUP($B496,'1か月一覧'!$A:$AH,'2か月一覧'!AI$1,FALSE)+VLOOKUP($C496,'1か月一覧'!$A:$AH,'2か月一覧'!AI$1,FALSE)</f>
        <v>28532</v>
      </c>
      <c r="AJ496" s="1">
        <f>VLOOKUP($B496,'1か月一覧'!$A:$AH,'2か月一覧'!AJ$1,FALSE)+VLOOKUP($C496,'1か月一覧'!$A:$AH,'2か月一覧'!AJ$1,FALSE)</f>
        <v>10792</v>
      </c>
    </row>
    <row r="497" spans="1:36">
      <c r="A497" s="1">
        <v>493</v>
      </c>
      <c r="B497" s="1">
        <f t="shared" si="17"/>
        <v>247</v>
      </c>
      <c r="C497" s="1">
        <f t="shared" si="18"/>
        <v>246</v>
      </c>
      <c r="D497" s="1">
        <f>VLOOKUP($B497,'1か月一覧'!$A:$AH,'2か月一覧'!D$1,FALSE)+VLOOKUP($C497,'1か月一覧'!$A:$AH,'2か月一覧'!D$1,FALSE)</f>
        <v>111862</v>
      </c>
      <c r="E497" s="1">
        <f>VLOOKUP($B497,'1か月一覧'!$A:$AH,'2か月一覧'!E$1,FALSE)+VLOOKUP($C497,'1か月一覧'!$A:$AH,'2か月一覧'!E$1,FALSE)</f>
        <v>111862</v>
      </c>
      <c r="F497" s="1">
        <f>VLOOKUP($B497,'1か月一覧'!$A:$AH,'2か月一覧'!F$1,FALSE)+VLOOKUP($C497,'1か月一覧'!$A:$AH,'2か月一覧'!F$1,FALSE)</f>
        <v>111862</v>
      </c>
      <c r="G497" s="1">
        <f>VLOOKUP($B497,'1か月一覧'!$A:$AH,'2か月一覧'!G$1,FALSE)+VLOOKUP($C497,'1か月一覧'!$A:$AH,'2か月一覧'!G$1,FALSE)</f>
        <v>115761</v>
      </c>
      <c r="H497" s="1">
        <f>VLOOKUP($B497,'1か月一覧'!$A:$AH,'2か月一覧'!H$1,FALSE)+VLOOKUP($C497,'1か月一覧'!$A:$AH,'2か月一覧'!H$1,FALSE)</f>
        <v>115937</v>
      </c>
      <c r="I497" s="1">
        <f>VLOOKUP($B497,'1か月一覧'!$A:$AH,'2か月一覧'!I$1,FALSE)+VLOOKUP($C497,'1か月一覧'!$A:$AH,'2か月一覧'!I$1,FALSE)</f>
        <v>117301</v>
      </c>
      <c r="J497" s="1">
        <f>VLOOKUP($B497,'1か月一覧'!$A:$AH,'2か月一覧'!J$1,FALSE)+VLOOKUP($C497,'1か月一覧'!$A:$AH,'2か月一覧'!J$1,FALSE)</f>
        <v>118335</v>
      </c>
      <c r="K497" s="1">
        <f>VLOOKUP($B497,'1か月一覧'!$A:$AH,'2か月一覧'!K$1,FALSE)+VLOOKUP($C497,'1か月一覧'!$A:$AH,'2か月一覧'!K$1,FALSE)</f>
        <v>147991</v>
      </c>
      <c r="L497" s="1">
        <f>VLOOKUP($B497,'1か月一覧'!$A:$AH,'2か月一覧'!L$1,FALSE)+VLOOKUP($C497,'1か月一覧'!$A:$AH,'2か月一覧'!L$1,FALSE)</f>
        <v>150191</v>
      </c>
      <c r="M497" s="1">
        <f>VLOOKUP($B497,'1か月一覧'!$A:$AH,'2か月一覧'!M$1,FALSE)+VLOOKUP($C497,'1か月一覧'!$A:$AH,'2か月一覧'!M$1,FALSE)</f>
        <v>314091</v>
      </c>
      <c r="N497" s="1">
        <f>VLOOKUP($B497,'1か月一覧'!$A:$AH,'2か月一覧'!N$1,FALSE)+VLOOKUP($C497,'1か月一覧'!$A:$AH,'2か月一覧'!N$1,FALSE)</f>
        <v>118989</v>
      </c>
      <c r="O497" s="1">
        <f>VLOOKUP($B497,'1か月一覧'!$A:$AH,'2か月一覧'!O$1,FALSE)+VLOOKUP($C497,'1か月一覧'!$A:$AH,'2か月一覧'!O$1,FALSE)</f>
        <v>101694</v>
      </c>
      <c r="P497" s="1">
        <f>VLOOKUP($B497,'1か月一覧'!$A:$AH,'2か月一覧'!P$1,FALSE)+VLOOKUP($C497,'1か月一覧'!$A:$AH,'2か月一覧'!P$1,FALSE)</f>
        <v>101694</v>
      </c>
      <c r="Q497" s="1">
        <f>VLOOKUP($B497,'1か月一覧'!$A:$AH,'2か月一覧'!Q$1,FALSE)+VLOOKUP($C497,'1か月一覧'!$A:$AH,'2か月一覧'!Q$1,FALSE)</f>
        <v>101694</v>
      </c>
      <c r="R497" s="1">
        <f>VLOOKUP($B497,'1か月一覧'!$A:$AH,'2か月一覧'!R$1,FALSE)+VLOOKUP($C497,'1か月一覧'!$A:$AH,'2か月一覧'!R$1,FALSE)</f>
        <v>105238</v>
      </c>
      <c r="S497" s="1">
        <f>VLOOKUP($B497,'1か月一覧'!$A:$AH,'2か月一覧'!S$1,FALSE)+VLOOKUP($C497,'1か月一覧'!$A:$AH,'2か月一覧'!S$1,FALSE)</f>
        <v>105398</v>
      </c>
      <c r="T497" s="1">
        <f>VLOOKUP($B497,'1か月一覧'!$A:$AH,'2か月一覧'!T$1,FALSE)+VLOOKUP($C497,'1か月一覧'!$A:$AH,'2か月一覧'!T$1,FALSE)</f>
        <v>106638</v>
      </c>
      <c r="U497" s="1">
        <f>VLOOKUP($B497,'1か月一覧'!$A:$AH,'2か月一覧'!U$1,FALSE)+VLOOKUP($C497,'1か月一覧'!$A:$AH,'2か月一覧'!U$1,FALSE)</f>
        <v>107578</v>
      </c>
      <c r="V497" s="1">
        <f>VLOOKUP($B497,'1か月一覧'!$A:$AH,'2か月一覧'!V$1,FALSE)+VLOOKUP($C497,'1か月一覧'!$A:$AH,'2か月一覧'!V$1,FALSE)</f>
        <v>134538</v>
      </c>
      <c r="W497" s="1">
        <f>VLOOKUP($B497,'1か月一覧'!$A:$AH,'2か月一覧'!W$1,FALSE)+VLOOKUP($C497,'1か月一覧'!$A:$AH,'2か月一覧'!W$1,FALSE)</f>
        <v>136538</v>
      </c>
      <c r="X497" s="1">
        <f>VLOOKUP($B497,'1か月一覧'!$A:$AH,'2か月一覧'!X$1,FALSE)+VLOOKUP($C497,'1か月一覧'!$A:$AH,'2か月一覧'!X$1,FALSE)</f>
        <v>285538</v>
      </c>
      <c r="Y497" s="1">
        <f>VLOOKUP($B497,'1か月一覧'!$A:$AH,'2か月一覧'!Y$1,FALSE)+VLOOKUP($C497,'1か月一覧'!$A:$AH,'2か月一覧'!Y$1,FALSE)</f>
        <v>108172</v>
      </c>
      <c r="Z497" s="1">
        <f>VLOOKUP($B497,'1か月一覧'!$A:$AH,'2か月一覧'!Z$1,FALSE)+VLOOKUP($C497,'1か月一覧'!$A:$AH,'2か月一覧'!Z$1,FALSE)</f>
        <v>10168</v>
      </c>
      <c r="AA497" s="1">
        <f>VLOOKUP($B497,'1か月一覧'!$A:$AH,'2か月一覧'!AA$1,FALSE)+VLOOKUP($C497,'1か月一覧'!$A:$AH,'2か月一覧'!AA$1,FALSE)</f>
        <v>10168</v>
      </c>
      <c r="AB497" s="1">
        <f>VLOOKUP($B497,'1か月一覧'!$A:$AH,'2か月一覧'!AB$1,FALSE)+VLOOKUP($C497,'1か月一覧'!$A:$AH,'2か月一覧'!AB$1,FALSE)</f>
        <v>10168</v>
      </c>
      <c r="AC497" s="1">
        <f>VLOOKUP($B497,'1か月一覧'!$A:$AH,'2か月一覧'!AC$1,FALSE)+VLOOKUP($C497,'1か月一覧'!$A:$AH,'2か月一覧'!AC$1,FALSE)</f>
        <v>10523</v>
      </c>
      <c r="AD497" s="1">
        <f>VLOOKUP($B497,'1か月一覧'!$A:$AH,'2か月一覧'!AD$1,FALSE)+VLOOKUP($C497,'1か月一覧'!$A:$AH,'2か月一覧'!AD$1,FALSE)</f>
        <v>10539</v>
      </c>
      <c r="AE497" s="1">
        <f>VLOOKUP($B497,'1か月一覧'!$A:$AH,'2か月一覧'!AE$1,FALSE)+VLOOKUP($C497,'1か月一覧'!$A:$AH,'2か月一覧'!AE$1,FALSE)</f>
        <v>10663</v>
      </c>
      <c r="AF497" s="1">
        <f>VLOOKUP($B497,'1か月一覧'!$A:$AH,'2か月一覧'!AF$1,FALSE)+VLOOKUP($C497,'1か月一覧'!$A:$AH,'2か月一覧'!AF$1,FALSE)</f>
        <v>10757</v>
      </c>
      <c r="AG497" s="1">
        <f>VLOOKUP($B497,'1か月一覧'!$A:$AH,'2か月一覧'!AG$1,FALSE)+VLOOKUP($C497,'1か月一覧'!$A:$AH,'2か月一覧'!AG$1,FALSE)</f>
        <v>13453</v>
      </c>
      <c r="AH497" s="1">
        <f>VLOOKUP($B497,'1か月一覧'!$A:$AH,'2か月一覧'!AH$1,FALSE)+VLOOKUP($C497,'1か月一覧'!$A:$AH,'2か月一覧'!AH$1,FALSE)</f>
        <v>13653</v>
      </c>
      <c r="AI497" s="1">
        <f>VLOOKUP($B497,'1か月一覧'!$A:$AH,'2か月一覧'!AI$1,FALSE)+VLOOKUP($C497,'1か月一覧'!$A:$AH,'2か月一覧'!AI$1,FALSE)</f>
        <v>28553</v>
      </c>
      <c r="AJ497" s="1">
        <f>VLOOKUP($B497,'1か月一覧'!$A:$AH,'2か月一覧'!AJ$1,FALSE)+VLOOKUP($C497,'1か月一覧'!$A:$AH,'2か月一覧'!AJ$1,FALSE)</f>
        <v>10817</v>
      </c>
    </row>
    <row r="498" spans="1:36">
      <c r="A498" s="1">
        <v>494</v>
      </c>
      <c r="B498" s="1">
        <f t="shared" si="17"/>
        <v>247</v>
      </c>
      <c r="C498" s="1">
        <f t="shared" si="18"/>
        <v>247</v>
      </c>
      <c r="D498" s="1">
        <f>VLOOKUP($B498,'1か月一覧'!$A:$AH,'2か月一覧'!D$1,FALSE)+VLOOKUP($C498,'1か月一覧'!$A:$AH,'2か月一覧'!D$1,FALSE)</f>
        <v>112100</v>
      </c>
      <c r="E498" s="1">
        <f>VLOOKUP($B498,'1か月一覧'!$A:$AH,'2か月一覧'!E$1,FALSE)+VLOOKUP($C498,'1か月一覧'!$A:$AH,'2か月一覧'!E$1,FALSE)</f>
        <v>112100</v>
      </c>
      <c r="F498" s="1">
        <f>VLOOKUP($B498,'1か月一覧'!$A:$AH,'2か月一覧'!F$1,FALSE)+VLOOKUP($C498,'1か月一覧'!$A:$AH,'2か月一覧'!F$1,FALSE)</f>
        <v>112100</v>
      </c>
      <c r="G498" s="1">
        <f>VLOOKUP($B498,'1か月一覧'!$A:$AH,'2か月一覧'!G$1,FALSE)+VLOOKUP($C498,'1か月一覧'!$A:$AH,'2か月一覧'!G$1,FALSE)</f>
        <v>115998</v>
      </c>
      <c r="H498" s="1">
        <f>VLOOKUP($B498,'1か月一覧'!$A:$AH,'2か月一覧'!H$1,FALSE)+VLOOKUP($C498,'1か月一覧'!$A:$AH,'2か月一覧'!H$1,FALSE)</f>
        <v>116174</v>
      </c>
      <c r="I498" s="1">
        <f>VLOOKUP($B498,'1か月一覧'!$A:$AH,'2か月一覧'!I$1,FALSE)+VLOOKUP($C498,'1か月一覧'!$A:$AH,'2か月一覧'!I$1,FALSE)</f>
        <v>117538</v>
      </c>
      <c r="J498" s="1">
        <f>VLOOKUP($B498,'1か月一覧'!$A:$AH,'2か月一覧'!J$1,FALSE)+VLOOKUP($C498,'1か月一覧'!$A:$AH,'2か月一覧'!J$1,FALSE)</f>
        <v>118572</v>
      </c>
      <c r="K498" s="1">
        <f>VLOOKUP($B498,'1か月一覧'!$A:$AH,'2か月一覧'!K$1,FALSE)+VLOOKUP($C498,'1か月一覧'!$A:$AH,'2か月一覧'!K$1,FALSE)</f>
        <v>148228</v>
      </c>
      <c r="L498" s="1">
        <f>VLOOKUP($B498,'1か月一覧'!$A:$AH,'2か月一覧'!L$1,FALSE)+VLOOKUP($C498,'1か月一覧'!$A:$AH,'2か月一覧'!L$1,FALSE)</f>
        <v>150428</v>
      </c>
      <c r="M498" s="1">
        <f>VLOOKUP($B498,'1か月一覧'!$A:$AH,'2か月一覧'!M$1,FALSE)+VLOOKUP($C498,'1か月一覧'!$A:$AH,'2か月一覧'!M$1,FALSE)</f>
        <v>314328</v>
      </c>
      <c r="N498" s="1">
        <f>VLOOKUP($B498,'1か月一覧'!$A:$AH,'2か月一覧'!N$1,FALSE)+VLOOKUP($C498,'1か月一覧'!$A:$AH,'2か月一覧'!N$1,FALSE)</f>
        <v>119266</v>
      </c>
      <c r="O498" s="1">
        <f>VLOOKUP($B498,'1か月一覧'!$A:$AH,'2か月一覧'!O$1,FALSE)+VLOOKUP($C498,'1か月一覧'!$A:$AH,'2か月一覧'!O$1,FALSE)</f>
        <v>101910</v>
      </c>
      <c r="P498" s="1">
        <f>VLOOKUP($B498,'1か月一覧'!$A:$AH,'2か月一覧'!P$1,FALSE)+VLOOKUP($C498,'1か月一覧'!$A:$AH,'2か月一覧'!P$1,FALSE)</f>
        <v>101910</v>
      </c>
      <c r="Q498" s="1">
        <f>VLOOKUP($B498,'1か月一覧'!$A:$AH,'2か月一覧'!Q$1,FALSE)+VLOOKUP($C498,'1か月一覧'!$A:$AH,'2か月一覧'!Q$1,FALSE)</f>
        <v>101910</v>
      </c>
      <c r="R498" s="1">
        <f>VLOOKUP($B498,'1か月一覧'!$A:$AH,'2か月一覧'!R$1,FALSE)+VLOOKUP($C498,'1か月一覧'!$A:$AH,'2か月一覧'!R$1,FALSE)</f>
        <v>105454</v>
      </c>
      <c r="S498" s="1">
        <f>VLOOKUP($B498,'1か月一覧'!$A:$AH,'2か月一覧'!S$1,FALSE)+VLOOKUP($C498,'1か月一覧'!$A:$AH,'2か月一覧'!S$1,FALSE)</f>
        <v>105614</v>
      </c>
      <c r="T498" s="1">
        <f>VLOOKUP($B498,'1か月一覧'!$A:$AH,'2か月一覧'!T$1,FALSE)+VLOOKUP($C498,'1か月一覧'!$A:$AH,'2か月一覧'!T$1,FALSE)</f>
        <v>106854</v>
      </c>
      <c r="U498" s="1">
        <f>VLOOKUP($B498,'1か月一覧'!$A:$AH,'2か月一覧'!U$1,FALSE)+VLOOKUP($C498,'1か月一覧'!$A:$AH,'2か月一覧'!U$1,FALSE)</f>
        <v>107794</v>
      </c>
      <c r="V498" s="1">
        <f>VLOOKUP($B498,'1か月一覧'!$A:$AH,'2か月一覧'!V$1,FALSE)+VLOOKUP($C498,'1か月一覧'!$A:$AH,'2か月一覧'!V$1,FALSE)</f>
        <v>134754</v>
      </c>
      <c r="W498" s="1">
        <f>VLOOKUP($B498,'1か月一覧'!$A:$AH,'2か月一覧'!W$1,FALSE)+VLOOKUP($C498,'1か月一覧'!$A:$AH,'2か月一覧'!W$1,FALSE)</f>
        <v>136754</v>
      </c>
      <c r="X498" s="1">
        <f>VLOOKUP($B498,'1か月一覧'!$A:$AH,'2か月一覧'!X$1,FALSE)+VLOOKUP($C498,'1か月一覧'!$A:$AH,'2か月一覧'!X$1,FALSE)</f>
        <v>285754</v>
      </c>
      <c r="Y498" s="1">
        <f>VLOOKUP($B498,'1か月一覧'!$A:$AH,'2か月一覧'!Y$1,FALSE)+VLOOKUP($C498,'1か月一覧'!$A:$AH,'2か月一覧'!Y$1,FALSE)</f>
        <v>108424</v>
      </c>
      <c r="Z498" s="1">
        <f>VLOOKUP($B498,'1か月一覧'!$A:$AH,'2か月一覧'!Z$1,FALSE)+VLOOKUP($C498,'1か月一覧'!$A:$AH,'2か月一覧'!Z$1,FALSE)</f>
        <v>10190</v>
      </c>
      <c r="AA498" s="1">
        <f>VLOOKUP($B498,'1か月一覧'!$A:$AH,'2か月一覧'!AA$1,FALSE)+VLOOKUP($C498,'1か月一覧'!$A:$AH,'2か月一覧'!AA$1,FALSE)</f>
        <v>10190</v>
      </c>
      <c r="AB498" s="1">
        <f>VLOOKUP($B498,'1か月一覧'!$A:$AH,'2か月一覧'!AB$1,FALSE)+VLOOKUP($C498,'1か月一覧'!$A:$AH,'2か月一覧'!AB$1,FALSE)</f>
        <v>10190</v>
      </c>
      <c r="AC498" s="1">
        <f>VLOOKUP($B498,'1か月一覧'!$A:$AH,'2か月一覧'!AC$1,FALSE)+VLOOKUP($C498,'1か月一覧'!$A:$AH,'2か月一覧'!AC$1,FALSE)</f>
        <v>10544</v>
      </c>
      <c r="AD498" s="1">
        <f>VLOOKUP($B498,'1か月一覧'!$A:$AH,'2か月一覧'!AD$1,FALSE)+VLOOKUP($C498,'1か月一覧'!$A:$AH,'2か月一覧'!AD$1,FALSE)</f>
        <v>10560</v>
      </c>
      <c r="AE498" s="1">
        <f>VLOOKUP($B498,'1か月一覧'!$A:$AH,'2か月一覧'!AE$1,FALSE)+VLOOKUP($C498,'1か月一覧'!$A:$AH,'2か月一覧'!AE$1,FALSE)</f>
        <v>10684</v>
      </c>
      <c r="AF498" s="1">
        <f>VLOOKUP($B498,'1か月一覧'!$A:$AH,'2か月一覧'!AF$1,FALSE)+VLOOKUP($C498,'1か月一覧'!$A:$AH,'2か月一覧'!AF$1,FALSE)</f>
        <v>10778</v>
      </c>
      <c r="AG498" s="1">
        <f>VLOOKUP($B498,'1か月一覧'!$A:$AH,'2か月一覧'!AG$1,FALSE)+VLOOKUP($C498,'1か月一覧'!$A:$AH,'2か月一覧'!AG$1,FALSE)</f>
        <v>13474</v>
      </c>
      <c r="AH498" s="1">
        <f>VLOOKUP($B498,'1か月一覧'!$A:$AH,'2か月一覧'!AH$1,FALSE)+VLOOKUP($C498,'1か月一覧'!$A:$AH,'2か月一覧'!AH$1,FALSE)</f>
        <v>13674</v>
      </c>
      <c r="AI498" s="1">
        <f>VLOOKUP($B498,'1か月一覧'!$A:$AH,'2か月一覧'!AI$1,FALSE)+VLOOKUP($C498,'1か月一覧'!$A:$AH,'2か月一覧'!AI$1,FALSE)</f>
        <v>28574</v>
      </c>
      <c r="AJ498" s="1">
        <f>VLOOKUP($B498,'1か月一覧'!$A:$AH,'2か月一覧'!AJ$1,FALSE)+VLOOKUP($C498,'1か月一覧'!$A:$AH,'2か月一覧'!AJ$1,FALSE)</f>
        <v>10842</v>
      </c>
    </row>
    <row r="499" spans="1:36">
      <c r="A499" s="1">
        <v>495</v>
      </c>
      <c r="B499" s="1">
        <f t="shared" si="17"/>
        <v>248</v>
      </c>
      <c r="C499" s="1">
        <f t="shared" si="18"/>
        <v>247</v>
      </c>
      <c r="D499" s="1">
        <f>VLOOKUP($B499,'1か月一覧'!$A:$AH,'2か月一覧'!D$1,FALSE)+VLOOKUP($C499,'1か月一覧'!$A:$AH,'2か月一覧'!D$1,FALSE)</f>
        <v>112338</v>
      </c>
      <c r="E499" s="1">
        <f>VLOOKUP($B499,'1か月一覧'!$A:$AH,'2か月一覧'!E$1,FALSE)+VLOOKUP($C499,'1か月一覧'!$A:$AH,'2か月一覧'!E$1,FALSE)</f>
        <v>112338</v>
      </c>
      <c r="F499" s="1">
        <f>VLOOKUP($B499,'1か月一覧'!$A:$AH,'2か月一覧'!F$1,FALSE)+VLOOKUP($C499,'1か月一覧'!$A:$AH,'2か月一覧'!F$1,FALSE)</f>
        <v>112338</v>
      </c>
      <c r="G499" s="1">
        <f>VLOOKUP($B499,'1か月一覧'!$A:$AH,'2か月一覧'!G$1,FALSE)+VLOOKUP($C499,'1か月一覧'!$A:$AH,'2か月一覧'!G$1,FALSE)</f>
        <v>116236</v>
      </c>
      <c r="H499" s="1">
        <f>VLOOKUP($B499,'1か月一覧'!$A:$AH,'2か月一覧'!H$1,FALSE)+VLOOKUP($C499,'1か月一覧'!$A:$AH,'2か月一覧'!H$1,FALSE)</f>
        <v>116412</v>
      </c>
      <c r="I499" s="1">
        <f>VLOOKUP($B499,'1か月一覧'!$A:$AH,'2か月一覧'!I$1,FALSE)+VLOOKUP($C499,'1か月一覧'!$A:$AH,'2か月一覧'!I$1,FALSE)</f>
        <v>117776</v>
      </c>
      <c r="J499" s="1">
        <f>VLOOKUP($B499,'1か月一覧'!$A:$AH,'2か月一覧'!J$1,FALSE)+VLOOKUP($C499,'1か月一覧'!$A:$AH,'2か月一覧'!J$1,FALSE)</f>
        <v>118810</v>
      </c>
      <c r="K499" s="1">
        <f>VLOOKUP($B499,'1か月一覧'!$A:$AH,'2か月一覧'!K$1,FALSE)+VLOOKUP($C499,'1か月一覧'!$A:$AH,'2か月一覧'!K$1,FALSE)</f>
        <v>148466</v>
      </c>
      <c r="L499" s="1">
        <f>VLOOKUP($B499,'1か月一覧'!$A:$AH,'2か月一覧'!L$1,FALSE)+VLOOKUP($C499,'1か月一覧'!$A:$AH,'2か月一覧'!L$1,FALSE)</f>
        <v>150666</v>
      </c>
      <c r="M499" s="1">
        <f>VLOOKUP($B499,'1か月一覧'!$A:$AH,'2か月一覧'!M$1,FALSE)+VLOOKUP($C499,'1か月一覧'!$A:$AH,'2か月一覧'!M$1,FALSE)</f>
        <v>314566</v>
      </c>
      <c r="N499" s="1">
        <f>VLOOKUP($B499,'1か月一覧'!$A:$AH,'2か月一覧'!N$1,FALSE)+VLOOKUP($C499,'1か月一覧'!$A:$AH,'2か月一覧'!N$1,FALSE)</f>
        <v>119543</v>
      </c>
      <c r="O499" s="1">
        <f>VLOOKUP($B499,'1か月一覧'!$A:$AH,'2か月一覧'!O$1,FALSE)+VLOOKUP($C499,'1か月一覧'!$A:$AH,'2か月一覧'!O$1,FALSE)</f>
        <v>102126</v>
      </c>
      <c r="P499" s="1">
        <f>VLOOKUP($B499,'1か月一覧'!$A:$AH,'2か月一覧'!P$1,FALSE)+VLOOKUP($C499,'1か月一覧'!$A:$AH,'2か月一覧'!P$1,FALSE)</f>
        <v>102126</v>
      </c>
      <c r="Q499" s="1">
        <f>VLOOKUP($B499,'1か月一覧'!$A:$AH,'2か月一覧'!Q$1,FALSE)+VLOOKUP($C499,'1か月一覧'!$A:$AH,'2か月一覧'!Q$1,FALSE)</f>
        <v>102126</v>
      </c>
      <c r="R499" s="1">
        <f>VLOOKUP($B499,'1か月一覧'!$A:$AH,'2か月一覧'!R$1,FALSE)+VLOOKUP($C499,'1か月一覧'!$A:$AH,'2か月一覧'!R$1,FALSE)</f>
        <v>105670</v>
      </c>
      <c r="S499" s="1">
        <f>VLOOKUP($B499,'1か月一覧'!$A:$AH,'2か月一覧'!S$1,FALSE)+VLOOKUP($C499,'1か月一覧'!$A:$AH,'2か月一覧'!S$1,FALSE)</f>
        <v>105830</v>
      </c>
      <c r="T499" s="1">
        <f>VLOOKUP($B499,'1か月一覧'!$A:$AH,'2か月一覧'!T$1,FALSE)+VLOOKUP($C499,'1か月一覧'!$A:$AH,'2か月一覧'!T$1,FALSE)</f>
        <v>107070</v>
      </c>
      <c r="U499" s="1">
        <f>VLOOKUP($B499,'1か月一覧'!$A:$AH,'2か月一覧'!U$1,FALSE)+VLOOKUP($C499,'1か月一覧'!$A:$AH,'2か月一覧'!U$1,FALSE)</f>
        <v>108010</v>
      </c>
      <c r="V499" s="1">
        <f>VLOOKUP($B499,'1か月一覧'!$A:$AH,'2か月一覧'!V$1,FALSE)+VLOOKUP($C499,'1か月一覧'!$A:$AH,'2か月一覧'!V$1,FALSE)</f>
        <v>134970</v>
      </c>
      <c r="W499" s="1">
        <f>VLOOKUP($B499,'1か月一覧'!$A:$AH,'2か月一覧'!W$1,FALSE)+VLOOKUP($C499,'1か月一覧'!$A:$AH,'2か月一覧'!W$1,FALSE)</f>
        <v>136970</v>
      </c>
      <c r="X499" s="1">
        <f>VLOOKUP($B499,'1か月一覧'!$A:$AH,'2か月一覧'!X$1,FALSE)+VLOOKUP($C499,'1か月一覧'!$A:$AH,'2か月一覧'!X$1,FALSE)</f>
        <v>285970</v>
      </c>
      <c r="Y499" s="1">
        <f>VLOOKUP($B499,'1か月一覧'!$A:$AH,'2か月一覧'!Y$1,FALSE)+VLOOKUP($C499,'1か月一覧'!$A:$AH,'2か月一覧'!Y$1,FALSE)</f>
        <v>108676</v>
      </c>
      <c r="Z499" s="1">
        <f>VLOOKUP($B499,'1か月一覧'!$A:$AH,'2か月一覧'!Z$1,FALSE)+VLOOKUP($C499,'1か月一覧'!$A:$AH,'2か月一覧'!Z$1,FALSE)</f>
        <v>10212</v>
      </c>
      <c r="AA499" s="1">
        <f>VLOOKUP($B499,'1か月一覧'!$A:$AH,'2か月一覧'!AA$1,FALSE)+VLOOKUP($C499,'1か月一覧'!$A:$AH,'2か月一覧'!AA$1,FALSE)</f>
        <v>10212</v>
      </c>
      <c r="AB499" s="1">
        <f>VLOOKUP($B499,'1か月一覧'!$A:$AH,'2か月一覧'!AB$1,FALSE)+VLOOKUP($C499,'1か月一覧'!$A:$AH,'2か月一覧'!AB$1,FALSE)</f>
        <v>10212</v>
      </c>
      <c r="AC499" s="1">
        <f>VLOOKUP($B499,'1か月一覧'!$A:$AH,'2か月一覧'!AC$1,FALSE)+VLOOKUP($C499,'1か月一覧'!$A:$AH,'2か月一覧'!AC$1,FALSE)</f>
        <v>10566</v>
      </c>
      <c r="AD499" s="1">
        <f>VLOOKUP($B499,'1か月一覧'!$A:$AH,'2か月一覧'!AD$1,FALSE)+VLOOKUP($C499,'1か月一覧'!$A:$AH,'2か月一覧'!AD$1,FALSE)</f>
        <v>10582</v>
      </c>
      <c r="AE499" s="1">
        <f>VLOOKUP($B499,'1か月一覧'!$A:$AH,'2か月一覧'!AE$1,FALSE)+VLOOKUP($C499,'1か月一覧'!$A:$AH,'2か月一覧'!AE$1,FALSE)</f>
        <v>10706</v>
      </c>
      <c r="AF499" s="1">
        <f>VLOOKUP($B499,'1か月一覧'!$A:$AH,'2か月一覧'!AF$1,FALSE)+VLOOKUP($C499,'1か月一覧'!$A:$AH,'2か月一覧'!AF$1,FALSE)</f>
        <v>10800</v>
      </c>
      <c r="AG499" s="1">
        <f>VLOOKUP($B499,'1か月一覧'!$A:$AH,'2か月一覧'!AG$1,FALSE)+VLOOKUP($C499,'1か月一覧'!$A:$AH,'2か月一覧'!AG$1,FALSE)</f>
        <v>13496</v>
      </c>
      <c r="AH499" s="1">
        <f>VLOOKUP($B499,'1か月一覧'!$A:$AH,'2か月一覧'!AH$1,FALSE)+VLOOKUP($C499,'1か月一覧'!$A:$AH,'2か月一覧'!AH$1,FALSE)</f>
        <v>13696</v>
      </c>
      <c r="AI499" s="1">
        <f>VLOOKUP($B499,'1か月一覧'!$A:$AH,'2か月一覧'!AI$1,FALSE)+VLOOKUP($C499,'1か月一覧'!$A:$AH,'2か月一覧'!AI$1,FALSE)</f>
        <v>28596</v>
      </c>
      <c r="AJ499" s="1">
        <f>VLOOKUP($B499,'1か月一覧'!$A:$AH,'2か月一覧'!AJ$1,FALSE)+VLOOKUP($C499,'1か月一覧'!$A:$AH,'2か月一覧'!AJ$1,FALSE)</f>
        <v>10867</v>
      </c>
    </row>
    <row r="500" spans="1:36">
      <c r="A500" s="1">
        <v>496</v>
      </c>
      <c r="B500" s="1">
        <f t="shared" si="17"/>
        <v>248</v>
      </c>
      <c r="C500" s="1">
        <f t="shared" si="18"/>
        <v>248</v>
      </c>
      <c r="D500" s="1">
        <f>VLOOKUP($B500,'1か月一覧'!$A:$AH,'2か月一覧'!D$1,FALSE)+VLOOKUP($C500,'1か月一覧'!$A:$AH,'2か月一覧'!D$1,FALSE)</f>
        <v>112576</v>
      </c>
      <c r="E500" s="1">
        <f>VLOOKUP($B500,'1か月一覧'!$A:$AH,'2か月一覧'!E$1,FALSE)+VLOOKUP($C500,'1か月一覧'!$A:$AH,'2か月一覧'!E$1,FALSE)</f>
        <v>112576</v>
      </c>
      <c r="F500" s="1">
        <f>VLOOKUP($B500,'1か月一覧'!$A:$AH,'2か月一覧'!F$1,FALSE)+VLOOKUP($C500,'1か月一覧'!$A:$AH,'2か月一覧'!F$1,FALSE)</f>
        <v>112576</v>
      </c>
      <c r="G500" s="1">
        <f>VLOOKUP($B500,'1か月一覧'!$A:$AH,'2か月一覧'!G$1,FALSE)+VLOOKUP($C500,'1か月一覧'!$A:$AH,'2か月一覧'!G$1,FALSE)</f>
        <v>116474</v>
      </c>
      <c r="H500" s="1">
        <f>VLOOKUP($B500,'1か月一覧'!$A:$AH,'2か月一覧'!H$1,FALSE)+VLOOKUP($C500,'1か月一覧'!$A:$AH,'2か月一覧'!H$1,FALSE)</f>
        <v>116650</v>
      </c>
      <c r="I500" s="1">
        <f>VLOOKUP($B500,'1か月一覧'!$A:$AH,'2か月一覧'!I$1,FALSE)+VLOOKUP($C500,'1か月一覧'!$A:$AH,'2か月一覧'!I$1,FALSE)</f>
        <v>118014</v>
      </c>
      <c r="J500" s="1">
        <f>VLOOKUP($B500,'1か月一覧'!$A:$AH,'2か月一覧'!J$1,FALSE)+VLOOKUP($C500,'1か月一覧'!$A:$AH,'2か月一覧'!J$1,FALSE)</f>
        <v>119048</v>
      </c>
      <c r="K500" s="1">
        <f>VLOOKUP($B500,'1か月一覧'!$A:$AH,'2か月一覧'!K$1,FALSE)+VLOOKUP($C500,'1か月一覧'!$A:$AH,'2か月一覧'!K$1,FALSE)</f>
        <v>148704</v>
      </c>
      <c r="L500" s="1">
        <f>VLOOKUP($B500,'1か月一覧'!$A:$AH,'2か月一覧'!L$1,FALSE)+VLOOKUP($C500,'1か月一覧'!$A:$AH,'2か月一覧'!L$1,FALSE)</f>
        <v>150904</v>
      </c>
      <c r="M500" s="1">
        <f>VLOOKUP($B500,'1か月一覧'!$A:$AH,'2か月一覧'!M$1,FALSE)+VLOOKUP($C500,'1か月一覧'!$A:$AH,'2か月一覧'!M$1,FALSE)</f>
        <v>314804</v>
      </c>
      <c r="N500" s="1">
        <f>VLOOKUP($B500,'1か月一覧'!$A:$AH,'2か月一覧'!N$1,FALSE)+VLOOKUP($C500,'1か月一覧'!$A:$AH,'2か月一覧'!N$1,FALSE)</f>
        <v>119820</v>
      </c>
      <c r="O500" s="1">
        <f>VLOOKUP($B500,'1か月一覧'!$A:$AH,'2か月一覧'!O$1,FALSE)+VLOOKUP($C500,'1か月一覧'!$A:$AH,'2か月一覧'!O$1,FALSE)</f>
        <v>102342</v>
      </c>
      <c r="P500" s="1">
        <f>VLOOKUP($B500,'1か月一覧'!$A:$AH,'2か月一覧'!P$1,FALSE)+VLOOKUP($C500,'1か月一覧'!$A:$AH,'2か月一覧'!P$1,FALSE)</f>
        <v>102342</v>
      </c>
      <c r="Q500" s="1">
        <f>VLOOKUP($B500,'1か月一覧'!$A:$AH,'2か月一覧'!Q$1,FALSE)+VLOOKUP($C500,'1か月一覧'!$A:$AH,'2か月一覧'!Q$1,FALSE)</f>
        <v>102342</v>
      </c>
      <c r="R500" s="1">
        <f>VLOOKUP($B500,'1か月一覧'!$A:$AH,'2か月一覧'!R$1,FALSE)+VLOOKUP($C500,'1か月一覧'!$A:$AH,'2か月一覧'!R$1,FALSE)</f>
        <v>105886</v>
      </c>
      <c r="S500" s="1">
        <f>VLOOKUP($B500,'1か月一覧'!$A:$AH,'2か月一覧'!S$1,FALSE)+VLOOKUP($C500,'1か月一覧'!$A:$AH,'2か月一覧'!S$1,FALSE)</f>
        <v>106046</v>
      </c>
      <c r="T500" s="1">
        <f>VLOOKUP($B500,'1か月一覧'!$A:$AH,'2か月一覧'!T$1,FALSE)+VLOOKUP($C500,'1か月一覧'!$A:$AH,'2か月一覧'!T$1,FALSE)</f>
        <v>107286</v>
      </c>
      <c r="U500" s="1">
        <f>VLOOKUP($B500,'1か月一覧'!$A:$AH,'2か月一覧'!U$1,FALSE)+VLOOKUP($C500,'1か月一覧'!$A:$AH,'2か月一覧'!U$1,FALSE)</f>
        <v>108226</v>
      </c>
      <c r="V500" s="1">
        <f>VLOOKUP($B500,'1か月一覧'!$A:$AH,'2か月一覧'!V$1,FALSE)+VLOOKUP($C500,'1か月一覧'!$A:$AH,'2か月一覧'!V$1,FALSE)</f>
        <v>135186</v>
      </c>
      <c r="W500" s="1">
        <f>VLOOKUP($B500,'1か月一覧'!$A:$AH,'2か月一覧'!W$1,FALSE)+VLOOKUP($C500,'1か月一覧'!$A:$AH,'2か月一覧'!W$1,FALSE)</f>
        <v>137186</v>
      </c>
      <c r="X500" s="1">
        <f>VLOOKUP($B500,'1か月一覧'!$A:$AH,'2か月一覧'!X$1,FALSE)+VLOOKUP($C500,'1か月一覧'!$A:$AH,'2か月一覧'!X$1,FALSE)</f>
        <v>286186</v>
      </c>
      <c r="Y500" s="1">
        <f>VLOOKUP($B500,'1か月一覧'!$A:$AH,'2か月一覧'!Y$1,FALSE)+VLOOKUP($C500,'1か月一覧'!$A:$AH,'2か月一覧'!Y$1,FALSE)</f>
        <v>108928</v>
      </c>
      <c r="Z500" s="1">
        <f>VLOOKUP($B500,'1か月一覧'!$A:$AH,'2か月一覧'!Z$1,FALSE)+VLOOKUP($C500,'1か月一覧'!$A:$AH,'2か月一覧'!Z$1,FALSE)</f>
        <v>10234</v>
      </c>
      <c r="AA500" s="1">
        <f>VLOOKUP($B500,'1か月一覧'!$A:$AH,'2か月一覧'!AA$1,FALSE)+VLOOKUP($C500,'1か月一覧'!$A:$AH,'2か月一覧'!AA$1,FALSE)</f>
        <v>10234</v>
      </c>
      <c r="AB500" s="1">
        <f>VLOOKUP($B500,'1か月一覧'!$A:$AH,'2か月一覧'!AB$1,FALSE)+VLOOKUP($C500,'1か月一覧'!$A:$AH,'2か月一覧'!AB$1,FALSE)</f>
        <v>10234</v>
      </c>
      <c r="AC500" s="1">
        <f>VLOOKUP($B500,'1か月一覧'!$A:$AH,'2か月一覧'!AC$1,FALSE)+VLOOKUP($C500,'1か月一覧'!$A:$AH,'2か月一覧'!AC$1,FALSE)</f>
        <v>10588</v>
      </c>
      <c r="AD500" s="1">
        <f>VLOOKUP($B500,'1か月一覧'!$A:$AH,'2か月一覧'!AD$1,FALSE)+VLOOKUP($C500,'1か月一覧'!$A:$AH,'2か月一覧'!AD$1,FALSE)</f>
        <v>10604</v>
      </c>
      <c r="AE500" s="1">
        <f>VLOOKUP($B500,'1か月一覧'!$A:$AH,'2か月一覧'!AE$1,FALSE)+VLOOKUP($C500,'1か月一覧'!$A:$AH,'2か月一覧'!AE$1,FALSE)</f>
        <v>10728</v>
      </c>
      <c r="AF500" s="1">
        <f>VLOOKUP($B500,'1か月一覧'!$A:$AH,'2か月一覧'!AF$1,FALSE)+VLOOKUP($C500,'1か月一覧'!$A:$AH,'2か月一覧'!AF$1,FALSE)</f>
        <v>10822</v>
      </c>
      <c r="AG500" s="1">
        <f>VLOOKUP($B500,'1か月一覧'!$A:$AH,'2か月一覧'!AG$1,FALSE)+VLOOKUP($C500,'1か月一覧'!$A:$AH,'2か月一覧'!AG$1,FALSE)</f>
        <v>13518</v>
      </c>
      <c r="AH500" s="1">
        <f>VLOOKUP($B500,'1か月一覧'!$A:$AH,'2か月一覧'!AH$1,FALSE)+VLOOKUP($C500,'1か月一覧'!$A:$AH,'2か月一覧'!AH$1,FALSE)</f>
        <v>13718</v>
      </c>
      <c r="AI500" s="1">
        <f>VLOOKUP($B500,'1か月一覧'!$A:$AH,'2か月一覧'!AI$1,FALSE)+VLOOKUP($C500,'1か月一覧'!$A:$AH,'2か月一覧'!AI$1,FALSE)</f>
        <v>28618</v>
      </c>
      <c r="AJ500" s="1">
        <f>VLOOKUP($B500,'1か月一覧'!$A:$AH,'2か月一覧'!AJ$1,FALSE)+VLOOKUP($C500,'1か月一覧'!$A:$AH,'2か月一覧'!AJ$1,FALSE)</f>
        <v>10892</v>
      </c>
    </row>
    <row r="501" spans="1:36">
      <c r="A501" s="1">
        <v>497</v>
      </c>
      <c r="B501" s="1">
        <f t="shared" si="17"/>
        <v>249</v>
      </c>
      <c r="C501" s="1">
        <f t="shared" si="18"/>
        <v>248</v>
      </c>
      <c r="D501" s="1">
        <f>VLOOKUP($B501,'1か月一覧'!$A:$AH,'2か月一覧'!D$1,FALSE)+VLOOKUP($C501,'1か月一覧'!$A:$AH,'2か月一覧'!D$1,FALSE)</f>
        <v>112813</v>
      </c>
      <c r="E501" s="1">
        <f>VLOOKUP($B501,'1か月一覧'!$A:$AH,'2か月一覧'!E$1,FALSE)+VLOOKUP($C501,'1か月一覧'!$A:$AH,'2か月一覧'!E$1,FALSE)</f>
        <v>112813</v>
      </c>
      <c r="F501" s="1">
        <f>VLOOKUP($B501,'1か月一覧'!$A:$AH,'2か月一覧'!F$1,FALSE)+VLOOKUP($C501,'1か月一覧'!$A:$AH,'2か月一覧'!F$1,FALSE)</f>
        <v>112813</v>
      </c>
      <c r="G501" s="1">
        <f>VLOOKUP($B501,'1か月一覧'!$A:$AH,'2か月一覧'!G$1,FALSE)+VLOOKUP($C501,'1か月一覧'!$A:$AH,'2か月一覧'!G$1,FALSE)</f>
        <v>116711</v>
      </c>
      <c r="H501" s="1">
        <f>VLOOKUP($B501,'1か月一覧'!$A:$AH,'2か月一覧'!H$1,FALSE)+VLOOKUP($C501,'1か月一覧'!$A:$AH,'2か月一覧'!H$1,FALSE)</f>
        <v>116887</v>
      </c>
      <c r="I501" s="1">
        <f>VLOOKUP($B501,'1か月一覧'!$A:$AH,'2か月一覧'!I$1,FALSE)+VLOOKUP($C501,'1か月一覧'!$A:$AH,'2か月一覧'!I$1,FALSE)</f>
        <v>118251</v>
      </c>
      <c r="J501" s="1">
        <f>VLOOKUP($B501,'1か月一覧'!$A:$AH,'2か月一覧'!J$1,FALSE)+VLOOKUP($C501,'1か月一覧'!$A:$AH,'2か月一覧'!J$1,FALSE)</f>
        <v>119285</v>
      </c>
      <c r="K501" s="1">
        <f>VLOOKUP($B501,'1か月一覧'!$A:$AH,'2か月一覧'!K$1,FALSE)+VLOOKUP($C501,'1か月一覧'!$A:$AH,'2か月一覧'!K$1,FALSE)</f>
        <v>148941</v>
      </c>
      <c r="L501" s="1">
        <f>VLOOKUP($B501,'1か月一覧'!$A:$AH,'2か月一覧'!L$1,FALSE)+VLOOKUP($C501,'1か月一覧'!$A:$AH,'2か月一覧'!L$1,FALSE)</f>
        <v>151141</v>
      </c>
      <c r="M501" s="1">
        <f>VLOOKUP($B501,'1か月一覧'!$A:$AH,'2か月一覧'!M$1,FALSE)+VLOOKUP($C501,'1か月一覧'!$A:$AH,'2か月一覧'!M$1,FALSE)</f>
        <v>315041</v>
      </c>
      <c r="N501" s="1">
        <f>VLOOKUP($B501,'1か月一覧'!$A:$AH,'2か月一覧'!N$1,FALSE)+VLOOKUP($C501,'1か月一覧'!$A:$AH,'2か月一覧'!N$1,FALSE)</f>
        <v>120097</v>
      </c>
      <c r="O501" s="1">
        <f>VLOOKUP($B501,'1か月一覧'!$A:$AH,'2か月一覧'!O$1,FALSE)+VLOOKUP($C501,'1か月一覧'!$A:$AH,'2か月一覧'!O$1,FALSE)</f>
        <v>102558</v>
      </c>
      <c r="P501" s="1">
        <f>VLOOKUP($B501,'1か月一覧'!$A:$AH,'2か月一覧'!P$1,FALSE)+VLOOKUP($C501,'1か月一覧'!$A:$AH,'2か月一覧'!P$1,FALSE)</f>
        <v>102558</v>
      </c>
      <c r="Q501" s="1">
        <f>VLOOKUP($B501,'1か月一覧'!$A:$AH,'2か月一覧'!Q$1,FALSE)+VLOOKUP($C501,'1か月一覧'!$A:$AH,'2か月一覧'!Q$1,FALSE)</f>
        <v>102558</v>
      </c>
      <c r="R501" s="1">
        <f>VLOOKUP($B501,'1か月一覧'!$A:$AH,'2か月一覧'!R$1,FALSE)+VLOOKUP($C501,'1か月一覧'!$A:$AH,'2か月一覧'!R$1,FALSE)</f>
        <v>106102</v>
      </c>
      <c r="S501" s="1">
        <f>VLOOKUP($B501,'1か月一覧'!$A:$AH,'2か月一覧'!S$1,FALSE)+VLOOKUP($C501,'1か月一覧'!$A:$AH,'2か月一覧'!S$1,FALSE)</f>
        <v>106262</v>
      </c>
      <c r="T501" s="1">
        <f>VLOOKUP($B501,'1か月一覧'!$A:$AH,'2か月一覧'!T$1,FALSE)+VLOOKUP($C501,'1か月一覧'!$A:$AH,'2か月一覧'!T$1,FALSE)</f>
        <v>107502</v>
      </c>
      <c r="U501" s="1">
        <f>VLOOKUP($B501,'1か月一覧'!$A:$AH,'2か月一覧'!U$1,FALSE)+VLOOKUP($C501,'1か月一覧'!$A:$AH,'2か月一覧'!U$1,FALSE)</f>
        <v>108442</v>
      </c>
      <c r="V501" s="1">
        <f>VLOOKUP($B501,'1か月一覧'!$A:$AH,'2か月一覧'!V$1,FALSE)+VLOOKUP($C501,'1か月一覧'!$A:$AH,'2か月一覧'!V$1,FALSE)</f>
        <v>135402</v>
      </c>
      <c r="W501" s="1">
        <f>VLOOKUP($B501,'1か月一覧'!$A:$AH,'2か月一覧'!W$1,FALSE)+VLOOKUP($C501,'1か月一覧'!$A:$AH,'2か月一覧'!W$1,FALSE)</f>
        <v>137402</v>
      </c>
      <c r="X501" s="1">
        <f>VLOOKUP($B501,'1か月一覧'!$A:$AH,'2か月一覧'!X$1,FALSE)+VLOOKUP($C501,'1か月一覧'!$A:$AH,'2か月一覧'!X$1,FALSE)</f>
        <v>286402</v>
      </c>
      <c r="Y501" s="1">
        <f>VLOOKUP($B501,'1か月一覧'!$A:$AH,'2か月一覧'!Y$1,FALSE)+VLOOKUP($C501,'1か月一覧'!$A:$AH,'2か月一覧'!Y$1,FALSE)</f>
        <v>109180</v>
      </c>
      <c r="Z501" s="1">
        <f>VLOOKUP($B501,'1か月一覧'!$A:$AH,'2か月一覧'!Z$1,FALSE)+VLOOKUP($C501,'1か月一覧'!$A:$AH,'2か月一覧'!Z$1,FALSE)</f>
        <v>10255</v>
      </c>
      <c r="AA501" s="1">
        <f>VLOOKUP($B501,'1か月一覧'!$A:$AH,'2か月一覧'!AA$1,FALSE)+VLOOKUP($C501,'1か月一覧'!$A:$AH,'2か月一覧'!AA$1,FALSE)</f>
        <v>10255</v>
      </c>
      <c r="AB501" s="1">
        <f>VLOOKUP($B501,'1か月一覧'!$A:$AH,'2か月一覧'!AB$1,FALSE)+VLOOKUP($C501,'1か月一覧'!$A:$AH,'2か月一覧'!AB$1,FALSE)</f>
        <v>10255</v>
      </c>
      <c r="AC501" s="1">
        <f>VLOOKUP($B501,'1か月一覧'!$A:$AH,'2か月一覧'!AC$1,FALSE)+VLOOKUP($C501,'1か月一覧'!$A:$AH,'2か月一覧'!AC$1,FALSE)</f>
        <v>10609</v>
      </c>
      <c r="AD501" s="1">
        <f>VLOOKUP($B501,'1か月一覧'!$A:$AH,'2か月一覧'!AD$1,FALSE)+VLOOKUP($C501,'1か月一覧'!$A:$AH,'2か月一覧'!AD$1,FALSE)</f>
        <v>10625</v>
      </c>
      <c r="AE501" s="1">
        <f>VLOOKUP($B501,'1か月一覧'!$A:$AH,'2か月一覧'!AE$1,FALSE)+VLOOKUP($C501,'1か月一覧'!$A:$AH,'2か月一覧'!AE$1,FALSE)</f>
        <v>10749</v>
      </c>
      <c r="AF501" s="1">
        <f>VLOOKUP($B501,'1か月一覧'!$A:$AH,'2か月一覧'!AF$1,FALSE)+VLOOKUP($C501,'1か月一覧'!$A:$AH,'2か月一覧'!AF$1,FALSE)</f>
        <v>10843</v>
      </c>
      <c r="AG501" s="1">
        <f>VLOOKUP($B501,'1か月一覧'!$A:$AH,'2か月一覧'!AG$1,FALSE)+VLOOKUP($C501,'1か月一覧'!$A:$AH,'2か月一覧'!AG$1,FALSE)</f>
        <v>13539</v>
      </c>
      <c r="AH501" s="1">
        <f>VLOOKUP($B501,'1か月一覧'!$A:$AH,'2か月一覧'!AH$1,FALSE)+VLOOKUP($C501,'1か月一覧'!$A:$AH,'2か月一覧'!AH$1,FALSE)</f>
        <v>13739</v>
      </c>
      <c r="AI501" s="1">
        <f>VLOOKUP($B501,'1か月一覧'!$A:$AH,'2か月一覧'!AI$1,FALSE)+VLOOKUP($C501,'1か月一覧'!$A:$AH,'2か月一覧'!AI$1,FALSE)</f>
        <v>28639</v>
      </c>
      <c r="AJ501" s="1">
        <f>VLOOKUP($B501,'1か月一覧'!$A:$AH,'2か月一覧'!AJ$1,FALSE)+VLOOKUP($C501,'1か月一覧'!$A:$AH,'2か月一覧'!AJ$1,FALSE)</f>
        <v>10917</v>
      </c>
    </row>
    <row r="502" spans="1:36">
      <c r="A502" s="1">
        <v>498</v>
      </c>
      <c r="B502" s="1">
        <f t="shared" si="17"/>
        <v>249</v>
      </c>
      <c r="C502" s="1">
        <f t="shared" si="18"/>
        <v>249</v>
      </c>
      <c r="D502" s="1">
        <f>VLOOKUP($B502,'1か月一覧'!$A:$AH,'2か月一覧'!D$1,FALSE)+VLOOKUP($C502,'1か月一覧'!$A:$AH,'2か月一覧'!D$1,FALSE)</f>
        <v>113050</v>
      </c>
      <c r="E502" s="1">
        <f>VLOOKUP($B502,'1か月一覧'!$A:$AH,'2か月一覧'!E$1,FALSE)+VLOOKUP($C502,'1か月一覧'!$A:$AH,'2か月一覧'!E$1,FALSE)</f>
        <v>113050</v>
      </c>
      <c r="F502" s="1">
        <f>VLOOKUP($B502,'1か月一覧'!$A:$AH,'2か月一覧'!F$1,FALSE)+VLOOKUP($C502,'1か月一覧'!$A:$AH,'2か月一覧'!F$1,FALSE)</f>
        <v>113050</v>
      </c>
      <c r="G502" s="1">
        <f>VLOOKUP($B502,'1か月一覧'!$A:$AH,'2か月一覧'!G$1,FALSE)+VLOOKUP($C502,'1か月一覧'!$A:$AH,'2か月一覧'!G$1,FALSE)</f>
        <v>116948</v>
      </c>
      <c r="H502" s="1">
        <f>VLOOKUP($B502,'1か月一覧'!$A:$AH,'2か月一覧'!H$1,FALSE)+VLOOKUP($C502,'1か月一覧'!$A:$AH,'2か月一覧'!H$1,FALSE)</f>
        <v>117124</v>
      </c>
      <c r="I502" s="1">
        <f>VLOOKUP($B502,'1か月一覧'!$A:$AH,'2か月一覧'!I$1,FALSE)+VLOOKUP($C502,'1か月一覧'!$A:$AH,'2か月一覧'!I$1,FALSE)</f>
        <v>118488</v>
      </c>
      <c r="J502" s="1">
        <f>VLOOKUP($B502,'1か月一覧'!$A:$AH,'2か月一覧'!J$1,FALSE)+VLOOKUP($C502,'1か月一覧'!$A:$AH,'2か月一覧'!J$1,FALSE)</f>
        <v>119522</v>
      </c>
      <c r="K502" s="1">
        <f>VLOOKUP($B502,'1か月一覧'!$A:$AH,'2か月一覧'!K$1,FALSE)+VLOOKUP($C502,'1か月一覧'!$A:$AH,'2か月一覧'!K$1,FALSE)</f>
        <v>149178</v>
      </c>
      <c r="L502" s="1">
        <f>VLOOKUP($B502,'1か月一覧'!$A:$AH,'2か月一覧'!L$1,FALSE)+VLOOKUP($C502,'1か月一覧'!$A:$AH,'2か月一覧'!L$1,FALSE)</f>
        <v>151378</v>
      </c>
      <c r="M502" s="1">
        <f>VLOOKUP($B502,'1か月一覧'!$A:$AH,'2か月一覧'!M$1,FALSE)+VLOOKUP($C502,'1か月一覧'!$A:$AH,'2か月一覧'!M$1,FALSE)</f>
        <v>315278</v>
      </c>
      <c r="N502" s="1">
        <f>VLOOKUP($B502,'1か月一覧'!$A:$AH,'2か月一覧'!N$1,FALSE)+VLOOKUP($C502,'1か月一覧'!$A:$AH,'2か月一覧'!N$1,FALSE)</f>
        <v>120374</v>
      </c>
      <c r="O502" s="1">
        <f>VLOOKUP($B502,'1か月一覧'!$A:$AH,'2か月一覧'!O$1,FALSE)+VLOOKUP($C502,'1か月一覧'!$A:$AH,'2か月一覧'!O$1,FALSE)</f>
        <v>102774</v>
      </c>
      <c r="P502" s="1">
        <f>VLOOKUP($B502,'1か月一覧'!$A:$AH,'2か月一覧'!P$1,FALSE)+VLOOKUP($C502,'1か月一覧'!$A:$AH,'2か月一覧'!P$1,FALSE)</f>
        <v>102774</v>
      </c>
      <c r="Q502" s="1">
        <f>VLOOKUP($B502,'1か月一覧'!$A:$AH,'2か月一覧'!Q$1,FALSE)+VLOOKUP($C502,'1か月一覧'!$A:$AH,'2か月一覧'!Q$1,FALSE)</f>
        <v>102774</v>
      </c>
      <c r="R502" s="1">
        <f>VLOOKUP($B502,'1か月一覧'!$A:$AH,'2か月一覧'!R$1,FALSE)+VLOOKUP($C502,'1か月一覧'!$A:$AH,'2か月一覧'!R$1,FALSE)</f>
        <v>106318</v>
      </c>
      <c r="S502" s="1">
        <f>VLOOKUP($B502,'1か月一覧'!$A:$AH,'2か月一覧'!S$1,FALSE)+VLOOKUP($C502,'1か月一覧'!$A:$AH,'2か月一覧'!S$1,FALSE)</f>
        <v>106478</v>
      </c>
      <c r="T502" s="1">
        <f>VLOOKUP($B502,'1か月一覧'!$A:$AH,'2か月一覧'!T$1,FALSE)+VLOOKUP($C502,'1か月一覧'!$A:$AH,'2か月一覧'!T$1,FALSE)</f>
        <v>107718</v>
      </c>
      <c r="U502" s="1">
        <f>VLOOKUP($B502,'1か月一覧'!$A:$AH,'2か月一覧'!U$1,FALSE)+VLOOKUP($C502,'1か月一覧'!$A:$AH,'2か月一覧'!U$1,FALSE)</f>
        <v>108658</v>
      </c>
      <c r="V502" s="1">
        <f>VLOOKUP($B502,'1か月一覧'!$A:$AH,'2か月一覧'!V$1,FALSE)+VLOOKUP($C502,'1か月一覧'!$A:$AH,'2か月一覧'!V$1,FALSE)</f>
        <v>135618</v>
      </c>
      <c r="W502" s="1">
        <f>VLOOKUP($B502,'1か月一覧'!$A:$AH,'2か月一覧'!W$1,FALSE)+VLOOKUP($C502,'1か月一覧'!$A:$AH,'2か月一覧'!W$1,FALSE)</f>
        <v>137618</v>
      </c>
      <c r="X502" s="1">
        <f>VLOOKUP($B502,'1か月一覧'!$A:$AH,'2か月一覧'!X$1,FALSE)+VLOOKUP($C502,'1か月一覧'!$A:$AH,'2か月一覧'!X$1,FALSE)</f>
        <v>286618</v>
      </c>
      <c r="Y502" s="1">
        <f>VLOOKUP($B502,'1か月一覧'!$A:$AH,'2か月一覧'!Y$1,FALSE)+VLOOKUP($C502,'1か月一覧'!$A:$AH,'2か月一覧'!Y$1,FALSE)</f>
        <v>109432</v>
      </c>
      <c r="Z502" s="1">
        <f>VLOOKUP($B502,'1か月一覧'!$A:$AH,'2か月一覧'!Z$1,FALSE)+VLOOKUP($C502,'1か月一覧'!$A:$AH,'2か月一覧'!Z$1,FALSE)</f>
        <v>10276</v>
      </c>
      <c r="AA502" s="1">
        <f>VLOOKUP($B502,'1か月一覧'!$A:$AH,'2か月一覧'!AA$1,FALSE)+VLOOKUP($C502,'1か月一覧'!$A:$AH,'2か月一覧'!AA$1,FALSE)</f>
        <v>10276</v>
      </c>
      <c r="AB502" s="1">
        <f>VLOOKUP($B502,'1か月一覧'!$A:$AH,'2か月一覧'!AB$1,FALSE)+VLOOKUP($C502,'1か月一覧'!$A:$AH,'2か月一覧'!AB$1,FALSE)</f>
        <v>10276</v>
      </c>
      <c r="AC502" s="1">
        <f>VLOOKUP($B502,'1か月一覧'!$A:$AH,'2か月一覧'!AC$1,FALSE)+VLOOKUP($C502,'1か月一覧'!$A:$AH,'2か月一覧'!AC$1,FALSE)</f>
        <v>10630</v>
      </c>
      <c r="AD502" s="1">
        <f>VLOOKUP($B502,'1か月一覧'!$A:$AH,'2か月一覧'!AD$1,FALSE)+VLOOKUP($C502,'1か月一覧'!$A:$AH,'2か月一覧'!AD$1,FALSE)</f>
        <v>10646</v>
      </c>
      <c r="AE502" s="1">
        <f>VLOOKUP($B502,'1か月一覧'!$A:$AH,'2か月一覧'!AE$1,FALSE)+VLOOKUP($C502,'1か月一覧'!$A:$AH,'2か月一覧'!AE$1,FALSE)</f>
        <v>10770</v>
      </c>
      <c r="AF502" s="1">
        <f>VLOOKUP($B502,'1か月一覧'!$A:$AH,'2か月一覧'!AF$1,FALSE)+VLOOKUP($C502,'1か月一覧'!$A:$AH,'2か月一覧'!AF$1,FALSE)</f>
        <v>10864</v>
      </c>
      <c r="AG502" s="1">
        <f>VLOOKUP($B502,'1か月一覧'!$A:$AH,'2か月一覧'!AG$1,FALSE)+VLOOKUP($C502,'1か月一覧'!$A:$AH,'2か月一覧'!AG$1,FALSE)</f>
        <v>13560</v>
      </c>
      <c r="AH502" s="1">
        <f>VLOOKUP($B502,'1か月一覧'!$A:$AH,'2か月一覧'!AH$1,FALSE)+VLOOKUP($C502,'1か月一覧'!$A:$AH,'2か月一覧'!AH$1,FALSE)</f>
        <v>13760</v>
      </c>
      <c r="AI502" s="1">
        <f>VLOOKUP($B502,'1か月一覧'!$A:$AH,'2か月一覧'!AI$1,FALSE)+VLOOKUP($C502,'1か月一覧'!$A:$AH,'2か月一覧'!AI$1,FALSE)</f>
        <v>28660</v>
      </c>
      <c r="AJ502" s="1">
        <f>VLOOKUP($B502,'1か月一覧'!$A:$AH,'2か月一覧'!AJ$1,FALSE)+VLOOKUP($C502,'1か月一覧'!$A:$AH,'2か月一覧'!AJ$1,FALSE)</f>
        <v>10942</v>
      </c>
    </row>
    <row r="503" spans="1:36">
      <c r="A503" s="1">
        <v>499</v>
      </c>
      <c r="B503" s="1">
        <f t="shared" si="17"/>
        <v>250</v>
      </c>
      <c r="C503" s="1">
        <f t="shared" si="18"/>
        <v>249</v>
      </c>
      <c r="D503" s="1">
        <f>VLOOKUP($B503,'1か月一覧'!$A:$AH,'2か月一覧'!D$1,FALSE)+VLOOKUP($C503,'1か月一覧'!$A:$AH,'2か月一覧'!D$1,FALSE)</f>
        <v>113288</v>
      </c>
      <c r="E503" s="1">
        <f>VLOOKUP($B503,'1か月一覧'!$A:$AH,'2か月一覧'!E$1,FALSE)+VLOOKUP($C503,'1か月一覧'!$A:$AH,'2か月一覧'!E$1,FALSE)</f>
        <v>113288</v>
      </c>
      <c r="F503" s="1">
        <f>VLOOKUP($B503,'1か月一覧'!$A:$AH,'2か月一覧'!F$1,FALSE)+VLOOKUP($C503,'1か月一覧'!$A:$AH,'2か月一覧'!F$1,FALSE)</f>
        <v>113288</v>
      </c>
      <c r="G503" s="1">
        <f>VLOOKUP($B503,'1か月一覧'!$A:$AH,'2か月一覧'!G$1,FALSE)+VLOOKUP($C503,'1か月一覧'!$A:$AH,'2か月一覧'!G$1,FALSE)</f>
        <v>117186</v>
      </c>
      <c r="H503" s="1">
        <f>VLOOKUP($B503,'1か月一覧'!$A:$AH,'2か月一覧'!H$1,FALSE)+VLOOKUP($C503,'1か月一覧'!$A:$AH,'2か月一覧'!H$1,FALSE)</f>
        <v>117362</v>
      </c>
      <c r="I503" s="1">
        <f>VLOOKUP($B503,'1か月一覧'!$A:$AH,'2か月一覧'!I$1,FALSE)+VLOOKUP($C503,'1か月一覧'!$A:$AH,'2か月一覧'!I$1,FALSE)</f>
        <v>118726</v>
      </c>
      <c r="J503" s="1">
        <f>VLOOKUP($B503,'1か月一覧'!$A:$AH,'2か月一覧'!J$1,FALSE)+VLOOKUP($C503,'1か月一覧'!$A:$AH,'2か月一覧'!J$1,FALSE)</f>
        <v>119760</v>
      </c>
      <c r="K503" s="1">
        <f>VLOOKUP($B503,'1か月一覧'!$A:$AH,'2か月一覧'!K$1,FALSE)+VLOOKUP($C503,'1か月一覧'!$A:$AH,'2か月一覧'!K$1,FALSE)</f>
        <v>149416</v>
      </c>
      <c r="L503" s="1">
        <f>VLOOKUP($B503,'1か月一覧'!$A:$AH,'2か月一覧'!L$1,FALSE)+VLOOKUP($C503,'1か月一覧'!$A:$AH,'2か月一覧'!L$1,FALSE)</f>
        <v>151616</v>
      </c>
      <c r="M503" s="1">
        <f>VLOOKUP($B503,'1か月一覧'!$A:$AH,'2か月一覧'!M$1,FALSE)+VLOOKUP($C503,'1か月一覧'!$A:$AH,'2か月一覧'!M$1,FALSE)</f>
        <v>315516</v>
      </c>
      <c r="N503" s="1">
        <f>VLOOKUP($B503,'1か月一覧'!$A:$AH,'2か月一覧'!N$1,FALSE)+VLOOKUP($C503,'1か月一覧'!$A:$AH,'2か月一覧'!N$1,FALSE)</f>
        <v>120651</v>
      </c>
      <c r="O503" s="1">
        <f>VLOOKUP($B503,'1か月一覧'!$A:$AH,'2か月一覧'!O$1,FALSE)+VLOOKUP($C503,'1か月一覧'!$A:$AH,'2か月一覧'!O$1,FALSE)</f>
        <v>102990</v>
      </c>
      <c r="P503" s="1">
        <f>VLOOKUP($B503,'1か月一覧'!$A:$AH,'2か月一覧'!P$1,FALSE)+VLOOKUP($C503,'1か月一覧'!$A:$AH,'2か月一覧'!P$1,FALSE)</f>
        <v>102990</v>
      </c>
      <c r="Q503" s="1">
        <f>VLOOKUP($B503,'1か月一覧'!$A:$AH,'2か月一覧'!Q$1,FALSE)+VLOOKUP($C503,'1か月一覧'!$A:$AH,'2か月一覧'!Q$1,FALSE)</f>
        <v>102990</v>
      </c>
      <c r="R503" s="1">
        <f>VLOOKUP($B503,'1か月一覧'!$A:$AH,'2か月一覧'!R$1,FALSE)+VLOOKUP($C503,'1か月一覧'!$A:$AH,'2か月一覧'!R$1,FALSE)</f>
        <v>106534</v>
      </c>
      <c r="S503" s="1">
        <f>VLOOKUP($B503,'1か月一覧'!$A:$AH,'2か月一覧'!S$1,FALSE)+VLOOKUP($C503,'1か月一覧'!$A:$AH,'2か月一覧'!S$1,FALSE)</f>
        <v>106694</v>
      </c>
      <c r="T503" s="1">
        <f>VLOOKUP($B503,'1か月一覧'!$A:$AH,'2か月一覧'!T$1,FALSE)+VLOOKUP($C503,'1か月一覧'!$A:$AH,'2か月一覧'!T$1,FALSE)</f>
        <v>107934</v>
      </c>
      <c r="U503" s="1">
        <f>VLOOKUP($B503,'1か月一覧'!$A:$AH,'2か月一覧'!U$1,FALSE)+VLOOKUP($C503,'1か月一覧'!$A:$AH,'2か月一覧'!U$1,FALSE)</f>
        <v>108874</v>
      </c>
      <c r="V503" s="1">
        <f>VLOOKUP($B503,'1か月一覧'!$A:$AH,'2か月一覧'!V$1,FALSE)+VLOOKUP($C503,'1か月一覧'!$A:$AH,'2か月一覧'!V$1,FALSE)</f>
        <v>135834</v>
      </c>
      <c r="W503" s="1">
        <f>VLOOKUP($B503,'1か月一覧'!$A:$AH,'2か月一覧'!W$1,FALSE)+VLOOKUP($C503,'1か月一覧'!$A:$AH,'2か月一覧'!W$1,FALSE)</f>
        <v>137834</v>
      </c>
      <c r="X503" s="1">
        <f>VLOOKUP($B503,'1か月一覧'!$A:$AH,'2か月一覧'!X$1,FALSE)+VLOOKUP($C503,'1か月一覧'!$A:$AH,'2か月一覧'!X$1,FALSE)</f>
        <v>286834</v>
      </c>
      <c r="Y503" s="1">
        <f>VLOOKUP($B503,'1か月一覧'!$A:$AH,'2か月一覧'!Y$1,FALSE)+VLOOKUP($C503,'1か月一覧'!$A:$AH,'2か月一覧'!Y$1,FALSE)</f>
        <v>109684</v>
      </c>
      <c r="Z503" s="1">
        <f>VLOOKUP($B503,'1か月一覧'!$A:$AH,'2か月一覧'!Z$1,FALSE)+VLOOKUP($C503,'1か月一覧'!$A:$AH,'2か月一覧'!Z$1,FALSE)</f>
        <v>10298</v>
      </c>
      <c r="AA503" s="1">
        <f>VLOOKUP($B503,'1か月一覧'!$A:$AH,'2か月一覧'!AA$1,FALSE)+VLOOKUP($C503,'1か月一覧'!$A:$AH,'2か月一覧'!AA$1,FALSE)</f>
        <v>10298</v>
      </c>
      <c r="AB503" s="1">
        <f>VLOOKUP($B503,'1か月一覧'!$A:$AH,'2か月一覧'!AB$1,FALSE)+VLOOKUP($C503,'1か月一覧'!$A:$AH,'2か月一覧'!AB$1,FALSE)</f>
        <v>10298</v>
      </c>
      <c r="AC503" s="1">
        <f>VLOOKUP($B503,'1か月一覧'!$A:$AH,'2か月一覧'!AC$1,FALSE)+VLOOKUP($C503,'1か月一覧'!$A:$AH,'2か月一覧'!AC$1,FALSE)</f>
        <v>10652</v>
      </c>
      <c r="AD503" s="1">
        <f>VLOOKUP($B503,'1か月一覧'!$A:$AH,'2か月一覧'!AD$1,FALSE)+VLOOKUP($C503,'1か月一覧'!$A:$AH,'2か月一覧'!AD$1,FALSE)</f>
        <v>10668</v>
      </c>
      <c r="AE503" s="1">
        <f>VLOOKUP($B503,'1か月一覧'!$A:$AH,'2か月一覧'!AE$1,FALSE)+VLOOKUP($C503,'1か月一覧'!$A:$AH,'2か月一覧'!AE$1,FALSE)</f>
        <v>10792</v>
      </c>
      <c r="AF503" s="1">
        <f>VLOOKUP($B503,'1か月一覧'!$A:$AH,'2か月一覧'!AF$1,FALSE)+VLOOKUP($C503,'1か月一覧'!$A:$AH,'2か月一覧'!AF$1,FALSE)</f>
        <v>10886</v>
      </c>
      <c r="AG503" s="1">
        <f>VLOOKUP($B503,'1か月一覧'!$A:$AH,'2か月一覧'!AG$1,FALSE)+VLOOKUP($C503,'1か月一覧'!$A:$AH,'2か月一覧'!AG$1,FALSE)</f>
        <v>13582</v>
      </c>
      <c r="AH503" s="1">
        <f>VLOOKUP($B503,'1か月一覧'!$A:$AH,'2か月一覧'!AH$1,FALSE)+VLOOKUP($C503,'1か月一覧'!$A:$AH,'2か月一覧'!AH$1,FALSE)</f>
        <v>13782</v>
      </c>
      <c r="AI503" s="1">
        <f>VLOOKUP($B503,'1か月一覧'!$A:$AH,'2か月一覧'!AI$1,FALSE)+VLOOKUP($C503,'1か月一覧'!$A:$AH,'2か月一覧'!AI$1,FALSE)</f>
        <v>28682</v>
      </c>
      <c r="AJ503" s="1">
        <f>VLOOKUP($B503,'1か月一覧'!$A:$AH,'2か月一覧'!AJ$1,FALSE)+VLOOKUP($C503,'1か月一覧'!$A:$AH,'2か月一覧'!AJ$1,FALSE)</f>
        <v>10967</v>
      </c>
    </row>
    <row r="504" spans="1:36">
      <c r="A504" s="1">
        <v>500</v>
      </c>
      <c r="B504" s="1">
        <f t="shared" si="17"/>
        <v>250</v>
      </c>
      <c r="C504" s="1">
        <f t="shared" si="18"/>
        <v>250</v>
      </c>
      <c r="D504" s="1">
        <f>VLOOKUP($B504,'1か月一覧'!$A:$AH,'2か月一覧'!D$1,FALSE)+VLOOKUP($C504,'1か月一覧'!$A:$AH,'2か月一覧'!D$1,FALSE)</f>
        <v>113526</v>
      </c>
      <c r="E504" s="1">
        <f>VLOOKUP($B504,'1か月一覧'!$A:$AH,'2か月一覧'!E$1,FALSE)+VLOOKUP($C504,'1か月一覧'!$A:$AH,'2か月一覧'!E$1,FALSE)</f>
        <v>113526</v>
      </c>
      <c r="F504" s="1">
        <f>VLOOKUP($B504,'1か月一覧'!$A:$AH,'2か月一覧'!F$1,FALSE)+VLOOKUP($C504,'1か月一覧'!$A:$AH,'2か月一覧'!F$1,FALSE)</f>
        <v>113526</v>
      </c>
      <c r="G504" s="1">
        <f>VLOOKUP($B504,'1か月一覧'!$A:$AH,'2か月一覧'!G$1,FALSE)+VLOOKUP($C504,'1か月一覧'!$A:$AH,'2か月一覧'!G$1,FALSE)</f>
        <v>117424</v>
      </c>
      <c r="H504" s="1">
        <f>VLOOKUP($B504,'1か月一覧'!$A:$AH,'2か月一覧'!H$1,FALSE)+VLOOKUP($C504,'1か月一覧'!$A:$AH,'2か月一覧'!H$1,FALSE)</f>
        <v>117600</v>
      </c>
      <c r="I504" s="1">
        <f>VLOOKUP($B504,'1か月一覧'!$A:$AH,'2か月一覧'!I$1,FALSE)+VLOOKUP($C504,'1か月一覧'!$A:$AH,'2か月一覧'!I$1,FALSE)</f>
        <v>118964</v>
      </c>
      <c r="J504" s="1">
        <f>VLOOKUP($B504,'1か月一覧'!$A:$AH,'2か月一覧'!J$1,FALSE)+VLOOKUP($C504,'1か月一覧'!$A:$AH,'2か月一覧'!J$1,FALSE)</f>
        <v>119998</v>
      </c>
      <c r="K504" s="1">
        <f>VLOOKUP($B504,'1か月一覧'!$A:$AH,'2か月一覧'!K$1,FALSE)+VLOOKUP($C504,'1か月一覧'!$A:$AH,'2か月一覧'!K$1,FALSE)</f>
        <v>149654</v>
      </c>
      <c r="L504" s="1">
        <f>VLOOKUP($B504,'1か月一覧'!$A:$AH,'2か月一覧'!L$1,FALSE)+VLOOKUP($C504,'1か月一覧'!$A:$AH,'2か月一覧'!L$1,FALSE)</f>
        <v>151854</v>
      </c>
      <c r="M504" s="1">
        <f>VLOOKUP($B504,'1か月一覧'!$A:$AH,'2か月一覧'!M$1,FALSE)+VLOOKUP($C504,'1か月一覧'!$A:$AH,'2か月一覧'!M$1,FALSE)</f>
        <v>315754</v>
      </c>
      <c r="N504" s="1">
        <f>VLOOKUP($B504,'1か月一覧'!$A:$AH,'2か月一覧'!N$1,FALSE)+VLOOKUP($C504,'1か月一覧'!$A:$AH,'2か月一覧'!N$1,FALSE)</f>
        <v>120928</v>
      </c>
      <c r="O504" s="1">
        <f>VLOOKUP($B504,'1か月一覧'!$A:$AH,'2か月一覧'!O$1,FALSE)+VLOOKUP($C504,'1か月一覧'!$A:$AH,'2か月一覧'!O$1,FALSE)</f>
        <v>103206</v>
      </c>
      <c r="P504" s="1">
        <f>VLOOKUP($B504,'1か月一覧'!$A:$AH,'2か月一覧'!P$1,FALSE)+VLOOKUP($C504,'1か月一覧'!$A:$AH,'2か月一覧'!P$1,FALSE)</f>
        <v>103206</v>
      </c>
      <c r="Q504" s="1">
        <f>VLOOKUP($B504,'1か月一覧'!$A:$AH,'2か月一覧'!Q$1,FALSE)+VLOOKUP($C504,'1か月一覧'!$A:$AH,'2か月一覧'!Q$1,FALSE)</f>
        <v>103206</v>
      </c>
      <c r="R504" s="1">
        <f>VLOOKUP($B504,'1か月一覧'!$A:$AH,'2か月一覧'!R$1,FALSE)+VLOOKUP($C504,'1か月一覧'!$A:$AH,'2か月一覧'!R$1,FALSE)</f>
        <v>106750</v>
      </c>
      <c r="S504" s="1">
        <f>VLOOKUP($B504,'1か月一覧'!$A:$AH,'2か月一覧'!S$1,FALSE)+VLOOKUP($C504,'1か月一覧'!$A:$AH,'2か月一覧'!S$1,FALSE)</f>
        <v>106910</v>
      </c>
      <c r="T504" s="1">
        <f>VLOOKUP($B504,'1か月一覧'!$A:$AH,'2か月一覧'!T$1,FALSE)+VLOOKUP($C504,'1か月一覧'!$A:$AH,'2か月一覧'!T$1,FALSE)</f>
        <v>108150</v>
      </c>
      <c r="U504" s="1">
        <f>VLOOKUP($B504,'1か月一覧'!$A:$AH,'2か月一覧'!U$1,FALSE)+VLOOKUP($C504,'1か月一覧'!$A:$AH,'2か月一覧'!U$1,FALSE)</f>
        <v>109090</v>
      </c>
      <c r="V504" s="1">
        <f>VLOOKUP($B504,'1か月一覧'!$A:$AH,'2か月一覧'!V$1,FALSE)+VLOOKUP($C504,'1か月一覧'!$A:$AH,'2か月一覧'!V$1,FALSE)</f>
        <v>136050</v>
      </c>
      <c r="W504" s="1">
        <f>VLOOKUP($B504,'1か月一覧'!$A:$AH,'2か月一覧'!W$1,FALSE)+VLOOKUP($C504,'1か月一覧'!$A:$AH,'2か月一覧'!W$1,FALSE)</f>
        <v>138050</v>
      </c>
      <c r="X504" s="1">
        <f>VLOOKUP($B504,'1か月一覧'!$A:$AH,'2か月一覧'!X$1,FALSE)+VLOOKUP($C504,'1か月一覧'!$A:$AH,'2か月一覧'!X$1,FALSE)</f>
        <v>287050</v>
      </c>
      <c r="Y504" s="1">
        <f>VLOOKUP($B504,'1か月一覧'!$A:$AH,'2か月一覧'!Y$1,FALSE)+VLOOKUP($C504,'1か月一覧'!$A:$AH,'2か月一覧'!Y$1,FALSE)</f>
        <v>109936</v>
      </c>
      <c r="Z504" s="1">
        <f>VLOOKUP($B504,'1か月一覧'!$A:$AH,'2か月一覧'!Z$1,FALSE)+VLOOKUP($C504,'1か月一覧'!$A:$AH,'2か月一覧'!Z$1,FALSE)</f>
        <v>10320</v>
      </c>
      <c r="AA504" s="1">
        <f>VLOOKUP($B504,'1か月一覧'!$A:$AH,'2か月一覧'!AA$1,FALSE)+VLOOKUP($C504,'1か月一覧'!$A:$AH,'2か月一覧'!AA$1,FALSE)</f>
        <v>10320</v>
      </c>
      <c r="AB504" s="1">
        <f>VLOOKUP($B504,'1か月一覧'!$A:$AH,'2か月一覧'!AB$1,FALSE)+VLOOKUP($C504,'1か月一覧'!$A:$AH,'2か月一覧'!AB$1,FALSE)</f>
        <v>10320</v>
      </c>
      <c r="AC504" s="1">
        <f>VLOOKUP($B504,'1か月一覧'!$A:$AH,'2か月一覧'!AC$1,FALSE)+VLOOKUP($C504,'1か月一覧'!$A:$AH,'2か月一覧'!AC$1,FALSE)</f>
        <v>10674</v>
      </c>
      <c r="AD504" s="1">
        <f>VLOOKUP($B504,'1か月一覧'!$A:$AH,'2か月一覧'!AD$1,FALSE)+VLOOKUP($C504,'1か月一覧'!$A:$AH,'2か月一覧'!AD$1,FALSE)</f>
        <v>10690</v>
      </c>
      <c r="AE504" s="1">
        <f>VLOOKUP($B504,'1か月一覧'!$A:$AH,'2か月一覧'!AE$1,FALSE)+VLOOKUP($C504,'1か月一覧'!$A:$AH,'2か月一覧'!AE$1,FALSE)</f>
        <v>10814</v>
      </c>
      <c r="AF504" s="1">
        <f>VLOOKUP($B504,'1か月一覧'!$A:$AH,'2か月一覧'!AF$1,FALSE)+VLOOKUP($C504,'1か月一覧'!$A:$AH,'2か月一覧'!AF$1,FALSE)</f>
        <v>10908</v>
      </c>
      <c r="AG504" s="1">
        <f>VLOOKUP($B504,'1か月一覧'!$A:$AH,'2か月一覧'!AG$1,FALSE)+VLOOKUP($C504,'1か月一覧'!$A:$AH,'2か月一覧'!AG$1,FALSE)</f>
        <v>13604</v>
      </c>
      <c r="AH504" s="1">
        <f>VLOOKUP($B504,'1か月一覧'!$A:$AH,'2か月一覧'!AH$1,FALSE)+VLOOKUP($C504,'1か月一覧'!$A:$AH,'2か月一覧'!AH$1,FALSE)</f>
        <v>13804</v>
      </c>
      <c r="AI504" s="1">
        <f>VLOOKUP($B504,'1か月一覧'!$A:$AH,'2か月一覧'!AI$1,FALSE)+VLOOKUP($C504,'1か月一覧'!$A:$AH,'2か月一覧'!AI$1,FALSE)</f>
        <v>28704</v>
      </c>
      <c r="AJ504" s="1">
        <f>VLOOKUP($B504,'1か月一覧'!$A:$AH,'2か月一覧'!AJ$1,FALSE)+VLOOKUP($C504,'1か月一覧'!$A:$AH,'2か月一覧'!AJ$1,FALSE)</f>
        <v>10992</v>
      </c>
    </row>
    <row r="505" spans="1:36">
      <c r="A505" s="1">
        <v>501</v>
      </c>
      <c r="B505" s="1">
        <f t="shared" si="17"/>
        <v>251</v>
      </c>
      <c r="C505" s="1">
        <f t="shared" si="18"/>
        <v>250</v>
      </c>
      <c r="D505" s="1">
        <f>VLOOKUP($B505,'1か月一覧'!$A:$AH,'2か月一覧'!D$1,FALSE)+VLOOKUP($C505,'1か月一覧'!$A:$AH,'2か月一覧'!D$1,FALSE)</f>
        <v>113763</v>
      </c>
      <c r="E505" s="1">
        <f>VLOOKUP($B505,'1か月一覧'!$A:$AH,'2か月一覧'!E$1,FALSE)+VLOOKUP($C505,'1か月一覧'!$A:$AH,'2か月一覧'!E$1,FALSE)</f>
        <v>113763</v>
      </c>
      <c r="F505" s="1">
        <f>VLOOKUP($B505,'1か月一覧'!$A:$AH,'2か月一覧'!F$1,FALSE)+VLOOKUP($C505,'1か月一覧'!$A:$AH,'2か月一覧'!F$1,FALSE)</f>
        <v>113763</v>
      </c>
      <c r="G505" s="1">
        <f>VLOOKUP($B505,'1か月一覧'!$A:$AH,'2か月一覧'!G$1,FALSE)+VLOOKUP($C505,'1か月一覧'!$A:$AH,'2か月一覧'!G$1,FALSE)</f>
        <v>117662</v>
      </c>
      <c r="H505" s="1">
        <f>VLOOKUP($B505,'1か月一覧'!$A:$AH,'2か月一覧'!H$1,FALSE)+VLOOKUP($C505,'1か月一覧'!$A:$AH,'2か月一覧'!H$1,FALSE)</f>
        <v>117838</v>
      </c>
      <c r="I505" s="1">
        <f>VLOOKUP($B505,'1か月一覧'!$A:$AH,'2か月一覧'!I$1,FALSE)+VLOOKUP($C505,'1か月一覧'!$A:$AH,'2か月一覧'!I$1,FALSE)</f>
        <v>119202</v>
      </c>
      <c r="J505" s="1">
        <f>VLOOKUP($B505,'1か月一覧'!$A:$AH,'2か月一覧'!J$1,FALSE)+VLOOKUP($C505,'1か月一覧'!$A:$AH,'2か月一覧'!J$1,FALSE)</f>
        <v>120236</v>
      </c>
      <c r="K505" s="1">
        <f>VLOOKUP($B505,'1か月一覧'!$A:$AH,'2か月一覧'!K$1,FALSE)+VLOOKUP($C505,'1か月一覧'!$A:$AH,'2か月一覧'!K$1,FALSE)</f>
        <v>149892</v>
      </c>
      <c r="L505" s="1">
        <f>VLOOKUP($B505,'1か月一覧'!$A:$AH,'2か月一覧'!L$1,FALSE)+VLOOKUP($C505,'1か月一覧'!$A:$AH,'2か月一覧'!L$1,FALSE)</f>
        <v>152092</v>
      </c>
      <c r="M505" s="1">
        <f>VLOOKUP($B505,'1か月一覧'!$A:$AH,'2か月一覧'!M$1,FALSE)+VLOOKUP($C505,'1か月一覧'!$A:$AH,'2か月一覧'!M$1,FALSE)</f>
        <v>315992</v>
      </c>
      <c r="N505" s="1">
        <f>VLOOKUP($B505,'1か月一覧'!$A:$AH,'2か月一覧'!N$1,FALSE)+VLOOKUP($C505,'1か月一覧'!$A:$AH,'2か月一覧'!N$1,FALSE)</f>
        <v>121206</v>
      </c>
      <c r="O505" s="1">
        <f>VLOOKUP($B505,'1か月一覧'!$A:$AH,'2か月一覧'!O$1,FALSE)+VLOOKUP($C505,'1か月一覧'!$A:$AH,'2か月一覧'!O$1,FALSE)</f>
        <v>103422</v>
      </c>
      <c r="P505" s="1">
        <f>VLOOKUP($B505,'1か月一覧'!$A:$AH,'2か月一覧'!P$1,FALSE)+VLOOKUP($C505,'1か月一覧'!$A:$AH,'2か月一覧'!P$1,FALSE)</f>
        <v>103422</v>
      </c>
      <c r="Q505" s="1">
        <f>VLOOKUP($B505,'1か月一覧'!$A:$AH,'2か月一覧'!Q$1,FALSE)+VLOOKUP($C505,'1か月一覧'!$A:$AH,'2か月一覧'!Q$1,FALSE)</f>
        <v>103422</v>
      </c>
      <c r="R505" s="1">
        <f>VLOOKUP($B505,'1か月一覧'!$A:$AH,'2か月一覧'!R$1,FALSE)+VLOOKUP($C505,'1か月一覧'!$A:$AH,'2か月一覧'!R$1,FALSE)</f>
        <v>106966</v>
      </c>
      <c r="S505" s="1">
        <f>VLOOKUP($B505,'1か月一覧'!$A:$AH,'2か月一覧'!S$1,FALSE)+VLOOKUP($C505,'1か月一覧'!$A:$AH,'2か月一覧'!S$1,FALSE)</f>
        <v>107126</v>
      </c>
      <c r="T505" s="1">
        <f>VLOOKUP($B505,'1か月一覧'!$A:$AH,'2か月一覧'!T$1,FALSE)+VLOOKUP($C505,'1か月一覧'!$A:$AH,'2か月一覧'!T$1,FALSE)</f>
        <v>108366</v>
      </c>
      <c r="U505" s="1">
        <f>VLOOKUP($B505,'1か月一覧'!$A:$AH,'2か月一覧'!U$1,FALSE)+VLOOKUP($C505,'1か月一覧'!$A:$AH,'2か月一覧'!U$1,FALSE)</f>
        <v>109306</v>
      </c>
      <c r="V505" s="1">
        <f>VLOOKUP($B505,'1か月一覧'!$A:$AH,'2か月一覧'!V$1,FALSE)+VLOOKUP($C505,'1か月一覧'!$A:$AH,'2か月一覧'!V$1,FALSE)</f>
        <v>136266</v>
      </c>
      <c r="W505" s="1">
        <f>VLOOKUP($B505,'1か月一覧'!$A:$AH,'2か月一覧'!W$1,FALSE)+VLOOKUP($C505,'1か月一覧'!$A:$AH,'2か月一覧'!W$1,FALSE)</f>
        <v>138266</v>
      </c>
      <c r="X505" s="1">
        <f>VLOOKUP($B505,'1か月一覧'!$A:$AH,'2か月一覧'!X$1,FALSE)+VLOOKUP($C505,'1か月一覧'!$A:$AH,'2か月一覧'!X$1,FALSE)</f>
        <v>287266</v>
      </c>
      <c r="Y505" s="1">
        <f>VLOOKUP($B505,'1か月一覧'!$A:$AH,'2か月一覧'!Y$1,FALSE)+VLOOKUP($C505,'1か月一覧'!$A:$AH,'2か月一覧'!Y$1,FALSE)</f>
        <v>110188</v>
      </c>
      <c r="Z505" s="1">
        <f>VLOOKUP($B505,'1か月一覧'!$A:$AH,'2か月一覧'!Z$1,FALSE)+VLOOKUP($C505,'1か月一覧'!$A:$AH,'2か月一覧'!Z$1,FALSE)</f>
        <v>10341</v>
      </c>
      <c r="AA505" s="1">
        <f>VLOOKUP($B505,'1か月一覧'!$A:$AH,'2か月一覧'!AA$1,FALSE)+VLOOKUP($C505,'1か月一覧'!$A:$AH,'2か月一覧'!AA$1,FALSE)</f>
        <v>10341</v>
      </c>
      <c r="AB505" s="1">
        <f>VLOOKUP($B505,'1か月一覧'!$A:$AH,'2か月一覧'!AB$1,FALSE)+VLOOKUP($C505,'1か月一覧'!$A:$AH,'2か月一覧'!AB$1,FALSE)</f>
        <v>10341</v>
      </c>
      <c r="AC505" s="1">
        <f>VLOOKUP($B505,'1か月一覧'!$A:$AH,'2か月一覧'!AC$1,FALSE)+VLOOKUP($C505,'1か月一覧'!$A:$AH,'2か月一覧'!AC$1,FALSE)</f>
        <v>10696</v>
      </c>
      <c r="AD505" s="1">
        <f>VLOOKUP($B505,'1か月一覧'!$A:$AH,'2か月一覧'!AD$1,FALSE)+VLOOKUP($C505,'1か月一覧'!$A:$AH,'2か月一覧'!AD$1,FALSE)</f>
        <v>10712</v>
      </c>
      <c r="AE505" s="1">
        <f>VLOOKUP($B505,'1か月一覧'!$A:$AH,'2か月一覧'!AE$1,FALSE)+VLOOKUP($C505,'1か月一覧'!$A:$AH,'2か月一覧'!AE$1,FALSE)</f>
        <v>10836</v>
      </c>
      <c r="AF505" s="1">
        <f>VLOOKUP($B505,'1か月一覧'!$A:$AH,'2か月一覧'!AF$1,FALSE)+VLOOKUP($C505,'1か月一覧'!$A:$AH,'2か月一覧'!AF$1,FALSE)</f>
        <v>10930</v>
      </c>
      <c r="AG505" s="1">
        <f>VLOOKUP($B505,'1か月一覧'!$A:$AH,'2か月一覧'!AG$1,FALSE)+VLOOKUP($C505,'1か月一覧'!$A:$AH,'2か月一覧'!AG$1,FALSE)</f>
        <v>13626</v>
      </c>
      <c r="AH505" s="1">
        <f>VLOOKUP($B505,'1か月一覧'!$A:$AH,'2か月一覧'!AH$1,FALSE)+VLOOKUP($C505,'1か月一覧'!$A:$AH,'2か月一覧'!AH$1,FALSE)</f>
        <v>13826</v>
      </c>
      <c r="AI505" s="1">
        <f>VLOOKUP($B505,'1か月一覧'!$A:$AH,'2か月一覧'!AI$1,FALSE)+VLOOKUP($C505,'1か月一覧'!$A:$AH,'2か月一覧'!AI$1,FALSE)</f>
        <v>28726</v>
      </c>
      <c r="AJ505" s="1">
        <f>VLOOKUP($B505,'1か月一覧'!$A:$AH,'2か月一覧'!AJ$1,FALSE)+VLOOKUP($C505,'1か月一覧'!$A:$AH,'2か月一覧'!AJ$1,FALSE)</f>
        <v>11018</v>
      </c>
    </row>
    <row r="506" spans="1:36"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4:36"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4:36"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4:36"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4:36"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4:36"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4:36"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4:36"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4:36"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4:36"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4:36"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4:36"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4:36"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4:36"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4:36"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4:36"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4:36"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4:36"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4:36"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4:36"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4:36"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4:36"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4:36"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4:36"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4:36"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4:36"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4:36"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4:36"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4:36"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4:36"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4:36"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4:36"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4:36"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4:36"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4:36"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4:36"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4:36"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4:36"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4:36"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4:36"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4:36"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4:36"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4:36"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4:36"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4:36"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4:36"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4:36"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4:36"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4:36"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4:36"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4:36"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4:36"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4:36"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4:36"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4:36"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4:36"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4:36"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4:36"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4:36"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4:36"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4:36"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4:36"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4:36"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4:36"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4:36"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4:36"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4:36"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4:36"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4:36"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4:36"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4:36"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4:36"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4:36"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4:36"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4:36"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4:36"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4:36"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4:36"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4:36"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4:36"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4:36"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4:36"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4:36"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4:36"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4:36"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4:36"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4:36"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4:36"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4:36"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4:36"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4:36"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4:36"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4:36"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4:36"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4:36"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4:36"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4:36"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4:36"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4:36"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4:36"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4:36"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4:36"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4:36"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4:36"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4:36"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4:36"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4:36"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4:36"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4:36"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4:36"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4:36"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4:36"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4:36"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4:36"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4:36"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4:36"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4:36"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4:36"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4:36"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4:36"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4:36"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4:36"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4:36"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4:36"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4:36"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4:36"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4:36"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4:36"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4:36"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4:36"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4:36"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4:36"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4:36"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4:36"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4:36"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4:36"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4:36"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4:36"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4:36"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4:36"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4:36"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4:36"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4:36"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4:36"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4:36"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4:36"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4:36"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4:36"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4:36"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4:36"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4:36"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4:36"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4:36"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4:36"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4:36"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4:36"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4:36"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4:36"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4:36"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4:36"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4:36"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4:36"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4:36"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4:36"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4:36"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4:36"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4:36"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4:36"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4:36"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4:36"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4:36"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4:36"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4:36"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4:36"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4:36"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4:36"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4:36"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4:36"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4:36"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4:36"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4:36"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4:36"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4:36"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4:36"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4:36"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4:36"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4:36"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4:36"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4:36"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4:36"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4:36"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4:36"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4:36"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4:36"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4:36"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4:36"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4:36"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4:36"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4:36"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4:36"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4:36"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4:36"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4:36"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4:36"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4:36"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4:36"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4:36"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4:36"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4:36"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4:36"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4:36"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4:36"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4:36"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4:36"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4:36"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4:36"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4:36"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4:36"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4:36"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4:36"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4:36"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4:36"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4:36"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4:36"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4:36"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4:36"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4:36"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4:36"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4:36"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4:36"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4:36"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4:36"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4:36"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4:36"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4:36"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4:36"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4:36"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4:36"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4:36"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4:36"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4:36"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4:36"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4:36"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4:36"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4:36"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4:36"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4:36"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4:36"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4:36"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4:36"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4:36"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4:36"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4:36"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4:36"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4:36"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4:36"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4:36"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4:36"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4:36"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4:36"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4:36"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4:36"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4:36"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4:36"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4:36"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4:36"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4:36"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4:36"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4:36"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4:36"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4:36"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4:36"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4:36"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4:36"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4:36"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4:36"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4:36"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4:36"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4:36"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4:36"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4:36"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4:36"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4:36"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4:36"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4:36"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4:36"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4:36"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4:36"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4:36"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4:36"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4:36"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4:36"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4:36"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4:36"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4:36"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4:36"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4:36"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4:36"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4:36"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4:36"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4:36"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4:36"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4:36"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4:36"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4:36"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4:36"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4:36"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4:36"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4:36"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4:36"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4:36"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4:36"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4:36"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4:36"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4:36"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4:36"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4:36"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4:36"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4:36"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4:36"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4:36"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4:36"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4:36"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4:36"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4:36"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4:36"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4:36"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4:36"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4:36"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4:36"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4:36"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4:36"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4:36"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4:36"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4:36"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4:36"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4:36"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4:36"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4:36"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4:36"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4:36"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4:36"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4:36"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4:36"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4:36"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4:36"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4:36"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4:36"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4:36"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4:36"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4:36"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4:36"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4:36"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4:36"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4:36"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4:36"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4:36"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4:36"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4:36"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4:36"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4:36"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4:36"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4:36"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4:36"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4:36"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4:36"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4:36"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4:36"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4:36"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4:36"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4:36"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4:36"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4:36"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4:36"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4:36"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4:36"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4:36"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4:36"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4:36"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4:36"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4:36"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4:36"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4:36"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4:36"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4:36"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4:36"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4:36"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4:36"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4:36"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4:36"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4:36"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4:36"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4:36"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4:36"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4:36"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4:36"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4:36"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4:36"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4:36"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4:36"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4:36"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4:36"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4:36"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4:36"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4:36"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4:36"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4:36"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4:36"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4:36"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4:36"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4:36"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4:36"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4:36"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4:36"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4:36"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4:36"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4:36"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4:36"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4:36"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4:36"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4:36"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4:36"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4:36"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4:36"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4:36"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4:36"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4:36"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4:36"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4:36"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4:36"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4:36"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4:36"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4:36"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4:36"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4:36"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4:36"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4:36"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4:36"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4:36"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4:36"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4:36"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4:36"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4:36"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4:36"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4:36"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4:36"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4:36"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4:36"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4:36"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4:36"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4:36"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4:36"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4:36"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4:36"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4:36"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4:36"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4:36"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4:36"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4:36"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4:36"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4:36"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4:36"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4:36"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4:36"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4:36"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4:36"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4:36"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4:36"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4:36"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4:36"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4:36"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4:36"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4:36"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4:36"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4:36"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4:36"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4:36"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4:36"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4:36"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4:36"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4:36"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4:36"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4:36"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4:36"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4:36"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4:36"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4:36"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4:36"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4:36"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  <row r="1001" spans="4:36"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</row>
    <row r="1002" spans="4:36"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</row>
    <row r="1003" spans="4:36"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</row>
    <row r="1004" spans="4:36"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</row>
    <row r="1005" spans="4:36"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</row>
    <row r="1006" spans="4:36"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</row>
    <row r="1007" spans="4:36"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</row>
    <row r="1008" spans="4:36"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</row>
    <row r="1009" spans="4:36"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</row>
    <row r="1010" spans="4:36"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</row>
    <row r="1011" spans="4:36"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</row>
    <row r="1012" spans="4:36"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</row>
    <row r="1013" spans="4:36"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</row>
    <row r="1014" spans="4:36"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</row>
    <row r="1015" spans="4:36"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</row>
    <row r="1016" spans="4:36"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</row>
    <row r="1017" spans="4:36"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</row>
    <row r="1018" spans="4:36"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</row>
    <row r="1019" spans="4:36"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</row>
    <row r="1020" spans="4:36"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</row>
    <row r="1021" spans="4:36"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</row>
    <row r="1022" spans="4:36"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</row>
    <row r="1023" spans="4:36"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</row>
    <row r="1024" spans="4:36"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</row>
    <row r="1025" spans="4:36"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</row>
    <row r="1026" spans="4:36"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</row>
    <row r="1027" spans="4:36"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</row>
    <row r="1028" spans="4:36"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</row>
    <row r="1029" spans="4:36"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</row>
    <row r="1030" spans="4:36"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</row>
    <row r="1031" spans="4:36"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</row>
    <row r="1032" spans="4:36"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</row>
    <row r="1033" spans="4:36"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</row>
    <row r="1034" spans="4:36"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</row>
    <row r="1035" spans="4:36"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</row>
    <row r="1036" spans="4:36"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</row>
    <row r="1037" spans="4:36"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</row>
    <row r="1038" spans="4:36"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</row>
    <row r="1039" spans="4:36"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</row>
    <row r="1040" spans="4:36"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</row>
    <row r="1041" spans="4:36"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</row>
    <row r="1042" spans="4:36"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</row>
    <row r="1043" spans="4:36"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</row>
    <row r="1044" spans="4:36"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</row>
    <row r="1045" spans="4:36"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</row>
    <row r="1046" spans="4:36"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</row>
    <row r="1047" spans="4:36"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</row>
    <row r="1048" spans="4:36"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</row>
    <row r="1049" spans="4:36"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</row>
    <row r="1050" spans="4:36"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</row>
    <row r="1051" spans="4:36"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</row>
    <row r="1052" spans="4:36"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</row>
    <row r="1053" spans="4:36"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</row>
    <row r="1054" spans="4:36"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</row>
    <row r="1055" spans="4:36"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</row>
    <row r="1056" spans="4:36"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</row>
    <row r="1057" spans="4:36"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</row>
    <row r="1058" spans="4:36"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</row>
    <row r="1059" spans="4:36"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</row>
    <row r="1060" spans="4:36"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</row>
    <row r="1061" spans="4:36"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</row>
    <row r="1062" spans="4:36"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</row>
    <row r="1063" spans="4:36"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</row>
    <row r="1064" spans="4:36"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</row>
    <row r="1065" spans="4:36"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</row>
    <row r="1066" spans="4:36"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</row>
    <row r="1067" spans="4:36"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</row>
    <row r="1068" spans="4:36"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</row>
    <row r="1069" spans="4:36"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</row>
    <row r="1070" spans="4:36"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</row>
    <row r="1071" spans="4:36"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</row>
    <row r="1072" spans="4:36"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</row>
    <row r="1073" spans="4:36"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</row>
    <row r="1074" spans="4:36"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</row>
    <row r="1075" spans="4:36"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</row>
    <row r="1076" spans="4:36"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</row>
    <row r="1077" spans="4:36"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</row>
    <row r="1078" spans="4:36"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</row>
    <row r="1079" spans="4:36"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</row>
    <row r="1080" spans="4:36"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</row>
    <row r="1081" spans="4:36"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</row>
    <row r="1082" spans="4:36"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</row>
    <row r="1083" spans="4:36"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</row>
    <row r="1084" spans="4:36"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</row>
    <row r="1085" spans="4:36"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</row>
    <row r="1086" spans="4:36"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</row>
    <row r="1087" spans="4:36"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</row>
    <row r="1088" spans="4:36"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</row>
    <row r="1089" spans="4:36"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</row>
    <row r="1090" spans="4:36"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</row>
    <row r="1091" spans="4:36"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</row>
    <row r="1092" spans="4:36"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</row>
    <row r="1093" spans="4:36"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</row>
    <row r="1094" spans="4:36"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</row>
    <row r="1095" spans="4:36"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</row>
    <row r="1096" spans="4:36"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</row>
    <row r="1097" spans="4:36"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</row>
    <row r="1098" spans="4:36"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</row>
    <row r="1099" spans="4:36"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</row>
    <row r="1100" spans="4:36"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</row>
    <row r="1101" spans="4:36"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</row>
    <row r="1102" spans="4:36"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</row>
    <row r="1103" spans="4:36"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</row>
    <row r="1104" spans="4:36"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</row>
    <row r="1105" spans="4:36"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</row>
    <row r="1106" spans="4:36"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</row>
    <row r="1107" spans="4:36"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</row>
    <row r="1108" spans="4:36"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</row>
    <row r="1109" spans="4:36"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</row>
    <row r="1110" spans="4:36"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</row>
    <row r="1111" spans="4:36"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</row>
    <row r="1112" spans="4:36"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</row>
    <row r="1113" spans="4:36"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</row>
    <row r="1114" spans="4:36"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</row>
    <row r="1115" spans="4:36"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</row>
    <row r="1116" spans="4:36"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</row>
    <row r="1117" spans="4:36"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</row>
    <row r="1118" spans="4:36"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</row>
    <row r="1119" spans="4:36"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</row>
    <row r="1120" spans="4:36"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</row>
    <row r="1121" spans="4:36"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</row>
    <row r="1122" spans="4:36"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</row>
    <row r="1123" spans="4:36"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</row>
    <row r="1124" spans="4:36"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</row>
    <row r="1125" spans="4:36"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</row>
    <row r="1126" spans="4:36"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</row>
    <row r="1127" spans="4:36"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</row>
    <row r="1128" spans="4:36"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</row>
    <row r="1129" spans="4:36"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</row>
    <row r="1130" spans="4:36"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</row>
    <row r="1131" spans="4:36"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</row>
    <row r="1132" spans="4:36"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</row>
    <row r="1133" spans="4:36"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</row>
    <row r="1134" spans="4:36"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</row>
    <row r="1135" spans="4:36"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</row>
    <row r="1136" spans="4:36"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</row>
    <row r="1137" spans="4:36"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</row>
    <row r="1138" spans="4:36"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</row>
    <row r="1139" spans="4:36"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</row>
    <row r="1140" spans="4:36"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</row>
    <row r="1141" spans="4:36"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</row>
    <row r="1142" spans="4:36"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</row>
    <row r="1143" spans="4:36"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</row>
    <row r="1144" spans="4:36"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</row>
    <row r="1145" spans="4:36"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</row>
    <row r="1146" spans="4:36"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</row>
    <row r="1147" spans="4:36"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</row>
    <row r="1148" spans="4:36"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</row>
    <row r="1149" spans="4:36"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</row>
    <row r="1150" spans="4:36"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</row>
    <row r="1151" spans="4:36"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</row>
    <row r="1152" spans="4:36"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</row>
    <row r="1153" spans="4:36"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</row>
    <row r="1154" spans="4:36"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</row>
    <row r="1155" spans="4:36"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</row>
    <row r="1156" spans="4:36"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</row>
    <row r="1157" spans="4:36"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</row>
    <row r="1158" spans="4:36"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</row>
    <row r="1159" spans="4:36"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</row>
    <row r="1160" spans="4:36"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</row>
    <row r="1161" spans="4:36"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</row>
    <row r="1162" spans="4:36"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</row>
    <row r="1163" spans="4:36"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</row>
    <row r="1164" spans="4:36"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</row>
    <row r="1165" spans="4:36"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</row>
    <row r="1166" spans="4:36"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</row>
    <row r="1167" spans="4:36"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</row>
    <row r="1168" spans="4:36"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</row>
    <row r="1169" spans="4:36"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</row>
    <row r="1170" spans="4:36"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</row>
    <row r="1171" spans="4:36"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</row>
    <row r="1172" spans="4:36"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</row>
    <row r="1173" spans="4:36"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</row>
    <row r="1174" spans="4:36"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</row>
    <row r="1175" spans="4:36"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</row>
    <row r="1176" spans="4:36"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</row>
    <row r="1177" spans="4:36"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</row>
    <row r="1178" spans="4:36"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</row>
    <row r="1179" spans="4:36"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</row>
    <row r="1180" spans="4:36"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</row>
    <row r="1181" spans="4:36"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</row>
    <row r="1182" spans="4:36"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</row>
    <row r="1183" spans="4:36"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</row>
    <row r="1184" spans="4:36"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</row>
    <row r="1185" spans="4:36"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</row>
    <row r="1186" spans="4:36"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</row>
    <row r="1187" spans="4:36"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</row>
    <row r="1188" spans="4:36"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</row>
    <row r="1189" spans="4:36"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</row>
    <row r="1190" spans="4:36"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</row>
    <row r="1191" spans="4:36"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</row>
    <row r="1192" spans="4:36"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</row>
    <row r="1193" spans="4:36"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</row>
    <row r="1194" spans="4:36"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</row>
    <row r="1195" spans="4:36"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</row>
    <row r="1196" spans="4:36"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</row>
    <row r="1197" spans="4:36"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</row>
    <row r="1198" spans="4:36"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</row>
    <row r="1199" spans="4:36"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</row>
    <row r="1200" spans="4:36"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</row>
    <row r="1201" spans="4:36"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</row>
    <row r="1202" spans="4:36"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</row>
    <row r="1203" spans="4:36"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</row>
    <row r="1204" spans="4:36"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</row>
    <row r="1205" spans="4:36"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</row>
    <row r="1206" spans="4:36"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</row>
    <row r="1207" spans="4:36"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</row>
    <row r="1208" spans="4:36"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</row>
    <row r="1209" spans="4:36"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</row>
    <row r="1210" spans="4:36"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</row>
    <row r="1211" spans="4:36"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</row>
    <row r="1212" spans="4:36"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</row>
    <row r="1213" spans="4:36"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</row>
    <row r="1214" spans="4:36"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</row>
    <row r="1215" spans="4:36"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</row>
    <row r="1216" spans="4:36"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</row>
    <row r="1217" spans="4:36"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</row>
    <row r="1218" spans="4:36"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</row>
    <row r="1219" spans="4:36"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</row>
    <row r="1220" spans="4:36"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</row>
    <row r="1221" spans="4:36"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</row>
    <row r="1222" spans="4:36"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</row>
    <row r="1223" spans="4:36"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</row>
    <row r="1224" spans="4:36"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</row>
    <row r="1225" spans="4:36"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</row>
    <row r="1226" spans="4:36"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</row>
    <row r="1227" spans="4:36"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</row>
    <row r="1228" spans="4:36"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</row>
    <row r="1229" spans="4:36"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</row>
    <row r="1230" spans="4:36"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</row>
    <row r="1231" spans="4:36"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</row>
    <row r="1232" spans="4:36"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</row>
    <row r="1233" spans="4:36"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</row>
    <row r="1234" spans="4:36"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</row>
    <row r="1235" spans="4:36"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</row>
    <row r="1236" spans="4:36"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</row>
    <row r="1237" spans="4:36"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</row>
    <row r="1238" spans="4:36"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</row>
    <row r="1239" spans="4:36"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</row>
    <row r="1240" spans="4:36"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</row>
    <row r="1241" spans="4:36"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</row>
    <row r="1242" spans="4:36"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</row>
    <row r="1243" spans="4:36"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</row>
    <row r="1244" spans="4:36"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</row>
    <row r="1245" spans="4:36"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</row>
    <row r="1246" spans="4:36"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</row>
    <row r="1247" spans="4:36"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</row>
    <row r="1248" spans="4:36"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</row>
    <row r="1249" spans="4:36"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</row>
    <row r="1250" spans="4:36"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</row>
    <row r="1251" spans="4:36"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</row>
    <row r="1252" spans="4:36"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</row>
    <row r="1253" spans="4:36"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</row>
    <row r="1254" spans="4:36"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</row>
    <row r="1255" spans="4:36"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</row>
    <row r="1256" spans="4:36"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</row>
    <row r="1257" spans="4:36"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</row>
    <row r="1258" spans="4:36"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</row>
    <row r="1259" spans="4:36"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</row>
    <row r="1260" spans="4:36"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</row>
    <row r="1261" spans="4:36"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</row>
    <row r="1262" spans="4:36"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</row>
    <row r="1263" spans="4:36"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</row>
    <row r="1264" spans="4:36"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</row>
    <row r="1265" spans="4:36"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</row>
    <row r="1266" spans="4:36"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</row>
    <row r="1267" spans="4:36"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</row>
    <row r="1268" spans="4:36"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</row>
    <row r="1269" spans="4:36"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</row>
    <row r="1270" spans="4:36"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</row>
    <row r="1271" spans="4:36"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</row>
    <row r="1272" spans="4:36"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</row>
    <row r="1273" spans="4:36"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</row>
    <row r="1274" spans="4:36"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</row>
    <row r="1275" spans="4:36"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</row>
    <row r="1276" spans="4:36"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</row>
    <row r="1277" spans="4:36"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</row>
    <row r="1278" spans="4:36"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</row>
    <row r="1279" spans="4:36"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</row>
    <row r="1280" spans="4:36"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</row>
    <row r="1281" spans="4:36"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</row>
    <row r="1282" spans="4:36"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</row>
    <row r="1283" spans="4:36"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</row>
    <row r="1284" spans="4:36"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</row>
    <row r="1285" spans="4:36"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</row>
    <row r="1286" spans="4:36"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</row>
    <row r="1287" spans="4:36"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</row>
    <row r="1288" spans="4:36"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</row>
    <row r="1289" spans="4:36"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</row>
    <row r="1290" spans="4:36"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</row>
    <row r="1291" spans="4:36"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</row>
    <row r="1292" spans="4:36"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</row>
    <row r="1293" spans="4:36"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</row>
    <row r="1294" spans="4:36"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</row>
    <row r="1295" spans="4:36"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</row>
    <row r="1296" spans="4:36"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</row>
    <row r="1297" spans="4:36"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</row>
    <row r="1298" spans="4:36"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</row>
    <row r="1299" spans="4:36"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</row>
    <row r="1300" spans="4:36"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</row>
    <row r="1301" spans="4:36"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</row>
    <row r="1302" spans="4:36"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</row>
    <row r="1303" spans="4:36"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</row>
    <row r="1304" spans="4:36"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</row>
    <row r="1305" spans="4:36"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</row>
    <row r="1306" spans="4:36"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</row>
    <row r="1307" spans="4:36"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</row>
    <row r="1308" spans="4:36"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</row>
    <row r="1309" spans="4:36"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</row>
    <row r="1310" spans="4:36"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</row>
    <row r="1311" spans="4:36"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</row>
    <row r="1312" spans="4:36"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</row>
    <row r="1313" spans="4:36"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</row>
    <row r="1314" spans="4:36"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</row>
    <row r="1315" spans="4:36"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</row>
    <row r="1316" spans="4:36"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</row>
    <row r="1317" spans="4:36"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</row>
    <row r="1318" spans="4:36"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</row>
    <row r="1319" spans="4:36"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</row>
    <row r="1320" spans="4:36"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</row>
    <row r="1321" spans="4:36"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</row>
    <row r="1322" spans="4:36"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</row>
    <row r="1323" spans="4:36"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</row>
    <row r="1324" spans="4:36"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</row>
    <row r="1325" spans="4:36"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</row>
    <row r="1326" spans="4:36"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</row>
    <row r="1327" spans="4:36"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</row>
    <row r="1328" spans="4:36"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</row>
    <row r="1329" spans="4:36"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</row>
    <row r="1330" spans="4:36"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</row>
    <row r="1331" spans="4:36"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</row>
    <row r="1332" spans="4:36"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</row>
    <row r="1333" spans="4:36"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</row>
    <row r="1334" spans="4:36"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</row>
    <row r="1335" spans="4:36"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</row>
    <row r="1336" spans="4:36"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</row>
    <row r="1337" spans="4:36"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</row>
    <row r="1338" spans="4:36"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</row>
    <row r="1339" spans="4:36"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</row>
    <row r="1340" spans="4:36"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</row>
    <row r="1341" spans="4:36"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</row>
    <row r="1342" spans="4:36"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</row>
    <row r="1343" spans="4:36"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</row>
    <row r="1344" spans="4:36"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</row>
    <row r="1345" spans="4:36"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</row>
    <row r="1346" spans="4:36"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</row>
    <row r="1347" spans="4:36"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</row>
    <row r="1348" spans="4:36"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</row>
    <row r="1349" spans="4:36"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</row>
    <row r="1350" spans="4:36"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</row>
    <row r="1351" spans="4:36"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</row>
    <row r="1352" spans="4:36"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</row>
    <row r="1353" spans="4:36"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</row>
    <row r="1354" spans="4:36"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</row>
    <row r="1355" spans="4:36"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</row>
    <row r="1356" spans="4:36"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</row>
    <row r="1357" spans="4:36"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</row>
    <row r="1358" spans="4:36"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</row>
    <row r="1359" spans="4:36"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</row>
    <row r="1360" spans="4:36"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</row>
    <row r="1361" spans="4:36"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</row>
    <row r="1362" spans="4:36"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</row>
    <row r="1363" spans="4:36"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</row>
    <row r="1364" spans="4:36"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</row>
    <row r="1365" spans="4:36"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</row>
    <row r="1366" spans="4:36"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</row>
    <row r="1367" spans="4:36"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</row>
    <row r="1368" spans="4:36"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</row>
    <row r="1369" spans="4:36"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</row>
    <row r="1370" spans="4:36"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</row>
    <row r="1371" spans="4:36"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</row>
    <row r="1372" spans="4:36"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</row>
    <row r="1373" spans="4:36"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</row>
    <row r="1374" spans="4:36"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</row>
    <row r="1375" spans="4:36"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</row>
    <row r="1376" spans="4:36"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</row>
    <row r="1377" spans="4:36"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</row>
    <row r="1378" spans="4:36"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</row>
    <row r="1379" spans="4:36"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</row>
    <row r="1380" spans="4:36"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</row>
    <row r="1381" spans="4:36"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</row>
    <row r="1382" spans="4:36"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</row>
    <row r="1383" spans="4:36"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</row>
    <row r="1384" spans="4:36"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</row>
    <row r="1385" spans="4:36"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</row>
    <row r="1386" spans="4:36"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</row>
    <row r="1387" spans="4:36"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</row>
    <row r="1388" spans="4:36"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</row>
    <row r="1389" spans="4:36"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</row>
    <row r="1390" spans="4:36"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</row>
    <row r="1391" spans="4:36"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</row>
    <row r="1392" spans="4:36"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</row>
    <row r="1393" spans="4:36"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</row>
    <row r="1394" spans="4:36"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</row>
    <row r="1395" spans="4:36"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</row>
    <row r="1396" spans="4:36"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</row>
    <row r="1397" spans="4:36"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</row>
    <row r="1398" spans="4:36"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</row>
    <row r="1399" spans="4:36"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</row>
    <row r="1400" spans="4:36"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</row>
    <row r="1401" spans="4:36"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</row>
    <row r="1402" spans="4:36"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</row>
    <row r="1403" spans="4:36"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</row>
    <row r="1404" spans="4:36"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</row>
    <row r="1405" spans="4:36"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</row>
    <row r="1406" spans="4:36"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</row>
    <row r="1407" spans="4:36"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</row>
    <row r="1408" spans="4:36"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</row>
    <row r="1409" spans="4:36"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</row>
    <row r="1410" spans="4:36"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</row>
    <row r="1411" spans="4:36"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</row>
    <row r="1412" spans="4:36"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</row>
    <row r="1413" spans="4:36"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</row>
    <row r="1414" spans="4:36"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</row>
    <row r="1415" spans="4:36"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</row>
    <row r="1416" spans="4:36"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</row>
    <row r="1417" spans="4:36"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</row>
    <row r="1418" spans="4:36"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</row>
    <row r="1419" spans="4:36"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</row>
    <row r="1420" spans="4:36"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</row>
    <row r="1421" spans="4:36"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</row>
    <row r="1422" spans="4:36"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</row>
    <row r="1423" spans="4:36"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</row>
    <row r="1424" spans="4:36"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</row>
    <row r="1425" spans="4:36"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</row>
    <row r="1426" spans="4:36"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</row>
    <row r="1427" spans="4:36"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</row>
    <row r="1428" spans="4:36"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</row>
    <row r="1429" spans="4:36"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</row>
    <row r="1430" spans="4:36"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</row>
    <row r="1431" spans="4:36"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</row>
    <row r="1432" spans="4:36"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</row>
    <row r="1433" spans="4:36"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</row>
    <row r="1434" spans="4:36"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</row>
    <row r="1435" spans="4:36"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</row>
    <row r="1436" spans="4:36"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</row>
    <row r="1437" spans="4:36"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</row>
    <row r="1438" spans="4:36"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</row>
    <row r="1439" spans="4:36"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</row>
    <row r="1440" spans="4:36"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</row>
    <row r="1441" spans="4:36"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</row>
    <row r="1442" spans="4:36"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</row>
    <row r="1443" spans="4:36"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</row>
    <row r="1444" spans="4:36"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</row>
    <row r="1445" spans="4:36"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</row>
    <row r="1446" spans="4:36"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</row>
    <row r="1447" spans="4:36"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</row>
    <row r="1448" spans="4:36"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</row>
    <row r="1449" spans="4:36"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</row>
    <row r="1450" spans="4:36"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</row>
    <row r="1451" spans="4:36"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</row>
    <row r="1452" spans="4:36"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</row>
    <row r="1453" spans="4:36"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</row>
    <row r="1454" spans="4:36"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</row>
    <row r="1455" spans="4:36"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</row>
    <row r="1456" spans="4:36"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</row>
    <row r="1457" spans="4:36"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</row>
    <row r="1458" spans="4:36"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</row>
    <row r="1459" spans="4:36"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</row>
    <row r="1460" spans="4:36"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</row>
    <row r="1461" spans="4:36"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</row>
    <row r="1462" spans="4:36"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</row>
    <row r="1463" spans="4:36"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</row>
    <row r="1464" spans="4:36"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</row>
    <row r="1465" spans="4:36"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</row>
    <row r="1466" spans="4:36"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</row>
    <row r="1467" spans="4:36"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</row>
    <row r="1468" spans="4:36"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</row>
    <row r="1469" spans="4:36"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</row>
    <row r="1470" spans="4:36"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</row>
    <row r="1471" spans="4:36"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</row>
    <row r="1472" spans="4:36"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</row>
    <row r="1473" spans="4:36"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</row>
    <row r="1474" spans="4:36"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</row>
    <row r="1475" spans="4:36"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</row>
    <row r="1476" spans="4:36"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</row>
    <row r="1477" spans="4:36"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</row>
    <row r="1478" spans="4:36"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</row>
    <row r="1479" spans="4:36"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</row>
    <row r="1480" spans="4:36"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</row>
    <row r="1481" spans="4:36"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</row>
    <row r="1482" spans="4:36"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</row>
    <row r="1483" spans="4:36"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</row>
    <row r="1484" spans="4:36"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</row>
    <row r="1485" spans="4:36"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</row>
    <row r="1486" spans="4:36"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</row>
    <row r="1487" spans="4:36"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</row>
    <row r="1488" spans="4:36"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</row>
    <row r="1489" spans="4:36"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</row>
    <row r="1490" spans="4:36"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</row>
    <row r="1491" spans="4:36"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</row>
    <row r="1492" spans="4:36"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</row>
    <row r="1493" spans="4:36"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</row>
    <row r="1494" spans="4:36"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</row>
    <row r="1495" spans="4:36"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</row>
    <row r="1496" spans="4:36"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</row>
    <row r="1497" spans="4:36"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</row>
    <row r="1498" spans="4:36"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</row>
    <row r="1499" spans="4:36"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</row>
    <row r="1500" spans="4:36"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</row>
    <row r="1501" spans="4:36"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</row>
    <row r="1502" spans="4:36"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</row>
    <row r="1503" spans="4:36"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</row>
    <row r="1504" spans="4:36"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</row>
    <row r="1505" spans="4:36"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</row>
    <row r="1506" spans="4:36"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</row>
    <row r="1507" spans="4:36"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</row>
    <row r="1508" spans="4:36"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</row>
    <row r="1509" spans="4:36"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</row>
    <row r="1510" spans="4:36"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</row>
    <row r="1511" spans="4:36"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</row>
    <row r="1512" spans="4:36"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</row>
    <row r="1513" spans="4:36"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</row>
    <row r="1514" spans="4:36"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</row>
    <row r="1515" spans="4:36"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</row>
    <row r="1516" spans="4:36"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</row>
    <row r="1517" spans="4:36"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</row>
    <row r="1518" spans="4:36"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</row>
    <row r="1519" spans="4:36"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</row>
    <row r="1520" spans="4:36"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</row>
    <row r="1521" spans="4:36"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</row>
    <row r="1522" spans="4:36"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</row>
    <row r="1523" spans="4:36"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</row>
    <row r="1524" spans="4:36"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</row>
    <row r="1525" spans="4:36"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</row>
    <row r="1526" spans="4:36"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</row>
    <row r="1527" spans="4:36"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</row>
    <row r="1528" spans="4:36"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</row>
    <row r="1529" spans="4:36"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</row>
    <row r="1530" spans="4:36"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</row>
    <row r="1531" spans="4:36"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</row>
    <row r="1532" spans="4:36"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</row>
    <row r="1533" spans="4:36"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</row>
    <row r="1534" spans="4:36"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</row>
    <row r="1535" spans="4:36"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</row>
    <row r="1536" spans="4:36"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</row>
    <row r="1537" spans="4:36"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</row>
    <row r="1538" spans="4:36"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</row>
    <row r="1539" spans="4:36"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</row>
    <row r="1540" spans="4:36"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</row>
    <row r="1541" spans="4:36"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</row>
    <row r="1542" spans="4:36"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</row>
    <row r="1543" spans="4:36"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</row>
    <row r="1544" spans="4:36"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</row>
    <row r="1545" spans="4:36"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</row>
    <row r="1546" spans="4:36"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</row>
    <row r="1547" spans="4:36"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</row>
    <row r="1548" spans="4:36"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</row>
    <row r="1549" spans="4:36"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</row>
    <row r="1550" spans="4:36"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</row>
    <row r="1551" spans="4:36"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</row>
    <row r="1552" spans="4:36"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</row>
    <row r="1553" spans="4:36"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</row>
    <row r="1554" spans="4:36"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</row>
    <row r="1555" spans="4:36"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</row>
    <row r="1556" spans="4:36"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</row>
    <row r="1557" spans="4:36"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</row>
    <row r="1558" spans="4:36"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</row>
    <row r="1559" spans="4:36"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</row>
    <row r="1560" spans="4:36"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</row>
    <row r="1561" spans="4:36"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</row>
    <row r="1562" spans="4:36"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</row>
    <row r="1563" spans="4:36"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</row>
    <row r="1564" spans="4:36"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</row>
    <row r="1565" spans="4:36"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</row>
    <row r="1566" spans="4:36"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</row>
    <row r="1567" spans="4:36"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</row>
    <row r="1568" spans="4:36"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</row>
    <row r="1569" spans="4:36"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</row>
    <row r="1570" spans="4:36"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</row>
    <row r="1571" spans="4:36"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</row>
    <row r="1572" spans="4:36"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</row>
    <row r="1573" spans="4:36"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</row>
    <row r="1574" spans="4:36"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</row>
    <row r="1575" spans="4:36"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</row>
    <row r="1576" spans="4:36"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</row>
    <row r="1577" spans="4:36"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</row>
    <row r="1578" spans="4:36"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</row>
    <row r="1579" spans="4:36"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</row>
    <row r="1580" spans="4:36"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</row>
    <row r="1581" spans="4:36"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</row>
    <row r="1582" spans="4:36"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</row>
    <row r="1583" spans="4:36"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</row>
    <row r="1584" spans="4:36"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</row>
    <row r="1585" spans="4:36"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</row>
    <row r="1586" spans="4:36"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</row>
    <row r="1587" spans="4:36"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</row>
    <row r="1588" spans="4:36"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</row>
    <row r="1589" spans="4:36"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</row>
    <row r="1590" spans="4:36"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</row>
    <row r="1591" spans="4:36"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</row>
    <row r="1592" spans="4:36"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</row>
    <row r="1593" spans="4:36"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</row>
    <row r="1594" spans="4:36"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</row>
    <row r="1595" spans="4:36"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</row>
    <row r="1596" spans="4:36"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</row>
    <row r="1597" spans="4:36"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</row>
    <row r="1598" spans="4:36"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</row>
    <row r="1599" spans="4:36"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</row>
    <row r="1600" spans="4:36"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</row>
    <row r="1601" spans="4:36"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</row>
    <row r="1602" spans="4:36"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</row>
    <row r="1603" spans="4:36"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</row>
    <row r="1604" spans="4:36"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</row>
    <row r="1605" spans="4:36"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</row>
    <row r="1606" spans="4:36"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</row>
    <row r="1607" spans="4:36"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</row>
    <row r="1608" spans="4:36"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</row>
    <row r="1609" spans="4:36"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</row>
    <row r="1610" spans="4:36"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</row>
    <row r="1611" spans="4:36"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</row>
    <row r="1612" spans="4:36"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</row>
    <row r="1613" spans="4:36"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</row>
    <row r="1614" spans="4:36"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</row>
    <row r="1615" spans="4:36"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</row>
    <row r="1616" spans="4:36"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</row>
    <row r="1617" spans="4:36"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</row>
    <row r="1618" spans="4:36"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</row>
    <row r="1619" spans="4:36"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</row>
    <row r="1620" spans="4:36"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</row>
    <row r="1621" spans="4:36"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</row>
    <row r="1622" spans="4:36"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</row>
    <row r="1623" spans="4:36"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</row>
    <row r="1624" spans="4:36"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</row>
    <row r="1625" spans="4:36"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</row>
    <row r="1626" spans="4:36"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</row>
    <row r="1627" spans="4:36"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</row>
    <row r="1628" spans="4:36"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</row>
    <row r="1629" spans="4:36"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</row>
    <row r="1630" spans="4:36"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</row>
    <row r="1631" spans="4:36"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</row>
    <row r="1632" spans="4:36"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</row>
    <row r="1633" spans="4:36"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</row>
    <row r="1634" spans="4:36"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</row>
    <row r="1635" spans="4:36"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</row>
    <row r="1636" spans="4:36"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</row>
    <row r="1637" spans="4:36"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</row>
    <row r="1638" spans="4:36"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</row>
    <row r="1639" spans="4:36"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</row>
    <row r="1640" spans="4:36"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</row>
    <row r="1641" spans="4:36"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</row>
    <row r="1642" spans="4:36"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</row>
    <row r="1643" spans="4:36"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</row>
    <row r="1644" spans="4:36"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</row>
    <row r="1645" spans="4:36"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</row>
    <row r="1646" spans="4:36"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</row>
    <row r="1647" spans="4:36"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</row>
    <row r="1648" spans="4:36"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</row>
    <row r="1649" spans="4:36"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</row>
    <row r="1650" spans="4:36"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</row>
    <row r="1651" spans="4:36"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</row>
    <row r="1652" spans="4:36"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</row>
    <row r="1653" spans="4:36"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</row>
    <row r="1654" spans="4:36"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</row>
    <row r="1655" spans="4:36"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</row>
    <row r="1656" spans="4:36"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</row>
    <row r="1657" spans="4:36"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</row>
    <row r="1658" spans="4:36"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</row>
    <row r="1659" spans="4:36"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</row>
    <row r="1660" spans="4:36"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</row>
    <row r="1661" spans="4:36"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</row>
    <row r="1662" spans="4:36"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</row>
    <row r="1663" spans="4:36"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</row>
    <row r="1664" spans="4:36"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</row>
    <row r="1665" spans="4:36"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</row>
    <row r="1666" spans="4:36"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</row>
    <row r="1667" spans="4:36"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</row>
    <row r="1668" spans="4:36"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</row>
    <row r="1669" spans="4:36"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</row>
    <row r="1670" spans="4:36"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</row>
    <row r="1671" spans="4:36"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</row>
    <row r="1672" spans="4:36"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</row>
    <row r="1673" spans="4:36"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</row>
    <row r="1674" spans="4:36"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</row>
    <row r="1675" spans="4:36"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</row>
    <row r="1676" spans="4:36"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</row>
    <row r="1677" spans="4:36"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</row>
    <row r="1678" spans="4:36"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</row>
    <row r="1679" spans="4:36"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</row>
    <row r="1680" spans="4:36"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</row>
    <row r="1681" spans="4:36"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</row>
    <row r="1682" spans="4:36"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</row>
    <row r="1683" spans="4:36"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</row>
    <row r="1684" spans="4:36"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</row>
    <row r="1685" spans="4:36"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</row>
    <row r="1686" spans="4:36"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</row>
    <row r="1687" spans="4:36"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</row>
    <row r="1688" spans="4:36"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</row>
    <row r="1689" spans="4:36"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</row>
    <row r="1690" spans="4:36"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</row>
    <row r="1691" spans="4:36"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</row>
    <row r="1692" spans="4:36"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</row>
    <row r="1693" spans="4:36"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</row>
    <row r="1694" spans="4:36"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</row>
    <row r="1695" spans="4:36"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</row>
    <row r="1696" spans="4:36"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</row>
    <row r="1697" spans="4:36"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</row>
    <row r="1698" spans="4:36"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</row>
    <row r="1699" spans="4:36"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</row>
    <row r="1700" spans="4:36"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</row>
    <row r="1701" spans="4:36"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</row>
    <row r="1702" spans="4:36"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</row>
    <row r="1703" spans="4:36"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</row>
    <row r="1704" spans="4:36"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</row>
    <row r="1705" spans="4:36"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</row>
    <row r="1706" spans="4:36"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</row>
    <row r="1707" spans="4:36"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</row>
    <row r="1708" spans="4:36"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</row>
    <row r="1709" spans="4:36"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</row>
    <row r="1710" spans="4:36"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</row>
    <row r="1711" spans="4:36"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</row>
    <row r="1712" spans="4:36"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</row>
    <row r="1713" spans="4:36"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</row>
    <row r="1714" spans="4:36"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</row>
    <row r="1715" spans="4:36"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</row>
    <row r="1716" spans="4:36"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</row>
    <row r="1717" spans="4:36"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</row>
    <row r="1718" spans="4:36"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</row>
    <row r="1719" spans="4:36"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</row>
    <row r="1720" spans="4:36"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</row>
    <row r="1721" spans="4:36"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</row>
    <row r="1722" spans="4:36"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</row>
    <row r="1723" spans="4:36"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</row>
    <row r="1724" spans="4:36"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</row>
    <row r="1725" spans="4:36"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</row>
    <row r="1726" spans="4:36"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</row>
    <row r="1727" spans="4:36"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</row>
    <row r="1728" spans="4:36"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</row>
    <row r="1729" spans="4:36"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</row>
    <row r="1730" spans="4:36"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</row>
    <row r="1731" spans="4:36"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</row>
    <row r="1732" spans="4:36"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</row>
    <row r="1733" spans="4:36"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</row>
    <row r="1734" spans="4:36"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</row>
    <row r="1735" spans="4:36"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</row>
    <row r="1736" spans="4:36"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</row>
    <row r="1737" spans="4:36"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</row>
    <row r="1738" spans="4:36"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</row>
    <row r="1739" spans="4:36"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</row>
    <row r="1740" spans="4:36"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</row>
    <row r="1741" spans="4:36"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</row>
    <row r="1742" spans="4:36"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</row>
    <row r="1743" spans="4:36"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</row>
    <row r="1744" spans="4:36"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</row>
    <row r="1745" spans="4:36"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</row>
    <row r="1746" spans="4:36"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</row>
    <row r="1747" spans="4:36"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</row>
    <row r="1748" spans="4:36"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</row>
    <row r="1749" spans="4:36"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</row>
    <row r="1750" spans="4:36"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</row>
    <row r="1751" spans="4:36"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</row>
    <row r="1752" spans="4:36"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</row>
    <row r="1753" spans="4:36"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</row>
    <row r="1754" spans="4:36"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</row>
    <row r="1755" spans="4:36"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</row>
    <row r="1756" spans="4:36"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</row>
    <row r="1757" spans="4:36"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</row>
    <row r="1758" spans="4:36"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</row>
    <row r="1759" spans="4:36"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</row>
    <row r="1760" spans="4:36"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</row>
    <row r="1761" spans="4:36"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</row>
    <row r="1762" spans="4:36"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</row>
    <row r="1763" spans="4:36"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</row>
    <row r="1764" spans="4:36"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</row>
    <row r="1765" spans="4:36"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</row>
    <row r="1766" spans="4:36"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</row>
    <row r="1767" spans="4:36"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</row>
    <row r="1768" spans="4:36"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</row>
    <row r="1769" spans="4:36"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</row>
    <row r="1770" spans="4:36"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</row>
    <row r="1771" spans="4:36"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</row>
    <row r="1772" spans="4:36"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</row>
    <row r="1773" spans="4:36"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</row>
    <row r="1774" spans="4:36"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</row>
    <row r="1775" spans="4:36"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</row>
    <row r="1776" spans="4:36"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</row>
    <row r="1777" spans="4:36"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</row>
    <row r="1778" spans="4:36"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</row>
    <row r="1779" spans="4:36"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</row>
    <row r="1780" spans="4:36"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</row>
    <row r="1781" spans="4:36"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</row>
    <row r="1782" spans="4:36"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</row>
    <row r="1783" spans="4:36"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</row>
    <row r="1784" spans="4:36"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</row>
    <row r="1785" spans="4:36"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</row>
    <row r="1786" spans="4:36"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</row>
    <row r="1787" spans="4:36"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</row>
    <row r="1788" spans="4:36"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</row>
    <row r="1789" spans="4:36"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</row>
    <row r="1790" spans="4:36"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</row>
    <row r="1791" spans="4:36"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</row>
    <row r="1792" spans="4:36"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</row>
    <row r="1793" spans="4:36"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</row>
    <row r="1794" spans="4:36"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</row>
    <row r="1795" spans="4:36"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</row>
    <row r="1796" spans="4:36"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</row>
    <row r="1797" spans="4:36"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</row>
    <row r="1798" spans="4:36"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</row>
    <row r="1799" spans="4:36"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</row>
    <row r="1800" spans="4:36"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</row>
    <row r="1801" spans="4:36"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</row>
    <row r="1802" spans="4:36"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</row>
    <row r="1803" spans="4:36"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</row>
    <row r="1804" spans="4:36"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</row>
    <row r="1805" spans="4:36"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</row>
    <row r="1806" spans="4:36"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</row>
    <row r="1807" spans="4:36"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</row>
    <row r="1808" spans="4:36"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</row>
    <row r="1809" spans="4:36"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</row>
    <row r="1810" spans="4:36"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</row>
    <row r="1811" spans="4:36"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</row>
    <row r="1812" spans="4:36"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</row>
    <row r="1813" spans="4:36"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</row>
    <row r="1814" spans="4:36"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</row>
    <row r="1815" spans="4:36"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</row>
    <row r="1816" spans="4:36"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</row>
    <row r="1817" spans="4:36"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</row>
    <row r="1818" spans="4:36"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</row>
    <row r="1819" spans="4:36"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</row>
    <row r="1820" spans="4:36"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</row>
    <row r="1821" spans="4:36"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</row>
    <row r="1822" spans="4:36"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</row>
    <row r="1823" spans="4:36"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</row>
    <row r="1824" spans="4:36"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</row>
    <row r="1825" spans="4:36"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</row>
    <row r="1826" spans="4:36"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</row>
    <row r="1827" spans="4:36"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</row>
    <row r="1828" spans="4:36"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</row>
    <row r="1829" spans="4:36"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</row>
    <row r="1830" spans="4:36"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</row>
    <row r="1831" spans="4:36"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</row>
    <row r="1832" spans="4:36"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</row>
    <row r="1833" spans="4:36"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</row>
    <row r="1834" spans="4:36"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</row>
    <row r="1835" spans="4:36"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</row>
    <row r="1836" spans="4:36"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</row>
    <row r="1837" spans="4:36"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</row>
    <row r="1838" spans="4:36"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</row>
    <row r="1839" spans="4:36"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</row>
    <row r="1840" spans="4:36"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</row>
    <row r="1841" spans="4:36"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</row>
    <row r="1842" spans="4:36"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</row>
    <row r="1843" spans="4:36"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</row>
    <row r="1844" spans="4:36"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</row>
    <row r="1845" spans="4:36"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</row>
    <row r="1846" spans="4:36"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</row>
    <row r="1847" spans="4:36"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</row>
    <row r="1848" spans="4:36"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</row>
    <row r="1849" spans="4:36"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</row>
    <row r="1850" spans="4:36"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</row>
    <row r="1851" spans="4:36"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</row>
    <row r="1852" spans="4:36"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</row>
    <row r="1853" spans="4:36"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</row>
    <row r="1854" spans="4:36"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</row>
    <row r="1855" spans="4:36"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</row>
    <row r="1856" spans="4:36"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</row>
    <row r="1857" spans="4:36"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</row>
    <row r="1858" spans="4:36"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</row>
    <row r="1859" spans="4:36"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</row>
    <row r="1860" spans="4:36"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</row>
    <row r="1861" spans="4:36"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</row>
    <row r="1862" spans="4:36"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</row>
    <row r="1863" spans="4:36"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</row>
    <row r="1864" spans="4:36"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</row>
    <row r="1865" spans="4:36"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</row>
    <row r="1866" spans="4:36"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</row>
    <row r="1867" spans="4:36"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</row>
    <row r="1868" spans="4:36"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</row>
    <row r="1869" spans="4:36"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</row>
    <row r="1870" spans="4:36"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</row>
    <row r="1871" spans="4:36"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</row>
    <row r="1872" spans="4:36"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</row>
    <row r="1873" spans="4:36"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</row>
    <row r="1874" spans="4:36"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</row>
    <row r="1875" spans="4:36"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</row>
    <row r="1876" spans="4:36"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</row>
    <row r="1877" spans="4:36"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</row>
    <row r="1878" spans="4:36"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</row>
    <row r="1879" spans="4:36"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</row>
    <row r="1880" spans="4:36"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</row>
    <row r="1881" spans="4:36"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</row>
    <row r="1882" spans="4:36"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</row>
    <row r="1883" spans="4:36"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</row>
    <row r="1884" spans="4:36"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</row>
    <row r="1885" spans="4:36"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</row>
    <row r="1886" spans="4:36"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</row>
    <row r="1887" spans="4:36"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</row>
    <row r="1888" spans="4:36"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</row>
    <row r="1889" spans="4:36"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</row>
    <row r="1890" spans="4:36"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</row>
    <row r="1891" spans="4:36"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</row>
    <row r="1892" spans="4:36"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</row>
    <row r="1893" spans="4:36"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</row>
    <row r="1894" spans="4:36"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</row>
    <row r="1895" spans="4:36"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</row>
    <row r="1896" spans="4:36"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</row>
    <row r="1897" spans="4:36"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</row>
    <row r="1898" spans="4:36"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</row>
    <row r="1899" spans="4:36"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</row>
    <row r="1900" spans="4:36"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</row>
    <row r="1901" spans="4:36"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</row>
    <row r="1902" spans="4:36"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</row>
    <row r="1903" spans="4:36"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</row>
    <row r="1904" spans="4:36"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</row>
    <row r="1905" spans="4:36"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</row>
    <row r="1906" spans="4:36"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</row>
    <row r="1907" spans="4:36"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</row>
    <row r="1908" spans="4:36"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</row>
    <row r="1909" spans="4:36"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</row>
    <row r="1910" spans="4:36"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</row>
    <row r="1911" spans="4:36"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</row>
    <row r="1912" spans="4:36"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</row>
    <row r="1913" spans="4:36"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</row>
    <row r="1914" spans="4:36"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</row>
    <row r="1915" spans="4:36"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</row>
    <row r="1916" spans="4:36"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</row>
    <row r="1917" spans="4:36"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</row>
    <row r="1918" spans="4:36"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</row>
    <row r="1919" spans="4:36"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</row>
    <row r="1920" spans="4:36"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</row>
    <row r="1921" spans="4:36"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</row>
    <row r="1922" spans="4:36"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</row>
    <row r="1923" spans="4:36"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</row>
    <row r="1924" spans="4:36"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</row>
    <row r="1925" spans="4:36"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</row>
    <row r="1926" spans="4:36"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</row>
    <row r="1927" spans="4:36"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</row>
    <row r="1928" spans="4:36"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</row>
    <row r="1929" spans="4:36"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</row>
    <row r="1930" spans="4:36"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</row>
    <row r="1931" spans="4:36"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</row>
    <row r="1932" spans="4:36"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</row>
    <row r="1933" spans="4:36"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</row>
    <row r="1934" spans="4:36"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</row>
    <row r="1935" spans="4:36"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</row>
    <row r="1936" spans="4:36"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</row>
    <row r="1937" spans="4:36"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</row>
    <row r="1938" spans="4:36"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</row>
    <row r="1939" spans="4:36"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</row>
    <row r="1940" spans="4:36"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</row>
    <row r="1941" spans="4:36"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</row>
    <row r="1942" spans="4:36"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</row>
    <row r="1943" spans="4:36"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</row>
    <row r="1944" spans="4:36"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</row>
    <row r="1945" spans="4:36"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</row>
    <row r="1946" spans="4:36"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</row>
    <row r="1947" spans="4:36"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</row>
    <row r="1948" spans="4:36"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</row>
    <row r="1949" spans="4:36"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</row>
    <row r="1950" spans="4:36"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</row>
    <row r="1951" spans="4:36"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</row>
    <row r="1952" spans="4:36"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</row>
    <row r="1953" spans="4:36"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</row>
    <row r="1954" spans="4:36"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</row>
    <row r="1955" spans="4:36"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</row>
    <row r="1956" spans="4:36"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</row>
    <row r="1957" spans="4:36"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</row>
    <row r="1958" spans="4:36"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</row>
    <row r="1959" spans="4:36"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</row>
    <row r="1960" spans="4:36"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</row>
    <row r="1961" spans="4:36"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</row>
    <row r="1962" spans="4:36"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</row>
    <row r="1963" spans="4:36"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</row>
    <row r="1964" spans="4:36"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</row>
    <row r="1965" spans="4:36"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</row>
    <row r="1966" spans="4:36"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</row>
    <row r="1967" spans="4:36"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</row>
    <row r="1968" spans="4:36"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</row>
    <row r="1969" spans="4:36"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</row>
    <row r="1970" spans="4:36"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</row>
    <row r="1971" spans="4:36"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</row>
    <row r="1972" spans="4:36"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</row>
    <row r="1973" spans="4:36"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</row>
    <row r="1974" spans="4:36"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</row>
    <row r="1975" spans="4:36"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</row>
    <row r="1976" spans="4:36"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</row>
    <row r="1977" spans="4:36"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</row>
    <row r="1978" spans="4:36"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</row>
    <row r="1979" spans="4:36"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</row>
    <row r="1980" spans="4:36"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</row>
    <row r="1981" spans="4:36"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</row>
    <row r="1982" spans="4:36"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</row>
    <row r="1983" spans="4:36"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</row>
    <row r="1984" spans="4:36"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</row>
    <row r="1985" spans="4:36"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</row>
    <row r="1986" spans="4:36"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</row>
    <row r="1987" spans="4:36"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</row>
    <row r="1988" spans="4:36"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</row>
    <row r="1989" spans="4:36"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</row>
    <row r="1990" spans="4:36"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</row>
    <row r="1991" spans="4:36"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</row>
    <row r="1992" spans="4:36"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</row>
    <row r="1993" spans="4:36"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</row>
    <row r="1994" spans="4:36"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</row>
    <row r="1995" spans="4:36"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</row>
    <row r="1996" spans="4:36"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</row>
    <row r="1997" spans="4:36"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</row>
    <row r="1998" spans="4:36"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</row>
    <row r="1999" spans="4:36"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</row>
    <row r="2000" spans="4:36"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</row>
    <row r="2001" spans="4:36"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</row>
    <row r="2002" spans="4:36"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</row>
    <row r="2003" spans="4:36"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</row>
    <row r="2004" spans="4:36"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</row>
    <row r="2005" spans="4:36"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</row>
    <row r="2006" spans="4:36"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</row>
    <row r="2007" spans="4:36"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</row>
    <row r="2008" spans="4:36"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</row>
    <row r="2009" spans="4:36"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</row>
    <row r="2010" spans="4:36"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</row>
    <row r="2011" spans="4:36"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</row>
    <row r="2012" spans="4:36"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</row>
    <row r="2013" spans="4:36"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</row>
    <row r="2014" spans="4:36"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</row>
    <row r="2015" spans="4:36"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</row>
    <row r="2016" spans="4:36"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</row>
    <row r="2017" spans="4:36"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</row>
    <row r="2018" spans="4:36"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</row>
    <row r="2019" spans="4:36"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</row>
    <row r="2020" spans="4:36"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</row>
    <row r="2021" spans="4:36"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</row>
    <row r="2022" spans="4:36"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</row>
    <row r="2023" spans="4:36"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</row>
    <row r="2024" spans="4:36"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</row>
    <row r="2025" spans="4:36"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</row>
    <row r="2026" spans="4:36"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</row>
    <row r="2027" spans="4:36"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</row>
    <row r="2028" spans="4:36"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</row>
    <row r="2029" spans="4:36"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</row>
    <row r="2030" spans="4:36"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</row>
    <row r="2031" spans="4:36"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</row>
    <row r="2032" spans="4:36"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</row>
    <row r="2033" spans="4:36"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</row>
    <row r="2034" spans="4:36"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</row>
    <row r="2035" spans="4:36"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</row>
    <row r="2036" spans="4:36"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</row>
    <row r="2037" spans="4:36"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</row>
    <row r="2038" spans="4:36"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</row>
    <row r="2039" spans="4:36"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</row>
    <row r="2040" spans="4:36"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</row>
    <row r="2041" spans="4:36"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</row>
    <row r="2042" spans="4:36"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</row>
    <row r="2043" spans="4:36"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</row>
    <row r="2044" spans="4:36"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</row>
    <row r="2045" spans="4:36"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</row>
    <row r="2046" spans="4:36"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</row>
    <row r="2047" spans="4:36"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</row>
    <row r="2048" spans="4:36"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</row>
    <row r="2049" spans="4:36"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</row>
    <row r="2050" spans="4:36"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</row>
    <row r="2051" spans="4:36"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</row>
    <row r="2052" spans="4:36"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</row>
    <row r="2053" spans="4:36"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</row>
    <row r="2054" spans="4:36"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</row>
    <row r="2055" spans="4:36"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</row>
    <row r="2056" spans="4:36"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</row>
    <row r="2057" spans="4:36"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</row>
    <row r="2058" spans="4:36"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</row>
    <row r="2059" spans="4:36"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</row>
    <row r="2060" spans="4:36"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</row>
    <row r="2061" spans="4:36"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</row>
    <row r="2062" spans="4:36"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</row>
    <row r="2063" spans="4:36"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</row>
    <row r="2064" spans="4:36"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</row>
    <row r="2065" spans="4:36"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</row>
    <row r="2066" spans="4:36"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</row>
    <row r="2067" spans="4:36"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</row>
    <row r="2068" spans="4:36"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</row>
    <row r="2069" spans="4:36"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</row>
    <row r="2070" spans="4:36"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</row>
    <row r="2071" spans="4:36"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</row>
    <row r="2072" spans="4:36"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</row>
    <row r="2073" spans="4:36"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</row>
    <row r="2074" spans="4:36"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</row>
    <row r="2075" spans="4:36"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</row>
    <row r="2076" spans="4:36"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</row>
    <row r="2077" spans="4:36"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</row>
    <row r="2078" spans="4:36"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</row>
    <row r="2079" spans="4:36"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</row>
    <row r="2080" spans="4:36"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</row>
    <row r="2081" spans="4:36"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</row>
    <row r="2082" spans="4:36"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</row>
    <row r="2083" spans="4:36"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</row>
    <row r="2084" spans="4:36"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</row>
    <row r="2085" spans="4:36"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</row>
    <row r="2086" spans="4:36"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</row>
    <row r="2087" spans="4:36"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</row>
    <row r="2088" spans="4:36"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</row>
    <row r="2089" spans="4:36"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</row>
    <row r="2090" spans="4:36"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</row>
    <row r="2091" spans="4:36"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</row>
    <row r="2092" spans="4:36"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</row>
    <row r="2093" spans="4:36"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</row>
    <row r="2094" spans="4:36"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</row>
    <row r="2095" spans="4:36"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</row>
    <row r="2096" spans="4:36"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</row>
    <row r="2097" spans="4:36"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</row>
    <row r="2098" spans="4:36"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</row>
    <row r="2099" spans="4:36"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</row>
    <row r="2100" spans="4:36"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</row>
    <row r="2101" spans="4:36"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</row>
    <row r="2102" spans="4:36"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</row>
    <row r="2103" spans="4:36"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</row>
    <row r="2104" spans="4:36"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</row>
    <row r="2105" spans="4:36"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</row>
    <row r="2106" spans="4:36"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</row>
    <row r="2107" spans="4:36"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</row>
    <row r="2108" spans="4:36"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</row>
    <row r="2109" spans="4:36"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</row>
    <row r="2110" spans="4:36"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</row>
    <row r="2111" spans="4:36"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</row>
    <row r="2112" spans="4:36"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</row>
    <row r="2113" spans="4:36"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</row>
    <row r="2114" spans="4:36"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</row>
    <row r="2115" spans="4:36"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</row>
    <row r="2116" spans="4:36"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</row>
    <row r="2117" spans="4:36"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</row>
    <row r="2118" spans="4:36"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</row>
    <row r="2119" spans="4:36"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</row>
    <row r="2120" spans="4:36"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</row>
    <row r="2121" spans="4:36"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</row>
    <row r="2122" spans="4:36"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</row>
    <row r="2123" spans="4:36"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</row>
    <row r="2124" spans="4:36"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</row>
    <row r="2125" spans="4:36"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</row>
    <row r="2126" spans="4:36"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</row>
    <row r="2127" spans="4:36"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</row>
    <row r="2128" spans="4:36"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</row>
    <row r="2129" spans="4:36"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</row>
    <row r="2130" spans="4:36"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</row>
    <row r="2131" spans="4:36"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</row>
    <row r="2132" spans="4:36"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</row>
    <row r="2133" spans="4:36"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</row>
    <row r="2134" spans="4:36"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</row>
    <row r="2135" spans="4:36"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</row>
    <row r="2136" spans="4:36"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</row>
    <row r="2137" spans="4:36"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</row>
    <row r="2138" spans="4:36"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</row>
    <row r="2139" spans="4:36"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</row>
    <row r="2140" spans="4:36"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</row>
    <row r="2141" spans="4:36"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</row>
    <row r="2142" spans="4:36"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</row>
    <row r="2143" spans="4:36"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</row>
    <row r="2144" spans="4:36"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</row>
    <row r="2145" spans="4:36"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</row>
    <row r="2146" spans="4:36"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</row>
    <row r="2147" spans="4:36"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</row>
    <row r="2148" spans="4:36"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</row>
    <row r="2149" spans="4:36"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</row>
    <row r="2150" spans="4:36"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</row>
    <row r="2151" spans="4:36"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</row>
    <row r="2152" spans="4:36"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</row>
    <row r="2153" spans="4:36"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</row>
    <row r="2154" spans="4:36"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</row>
    <row r="2155" spans="4:36"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</row>
    <row r="2156" spans="4:36"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</row>
    <row r="2157" spans="4:36"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</row>
    <row r="2158" spans="4:36"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</row>
    <row r="2159" spans="4:36"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</row>
    <row r="2160" spans="4:36"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</row>
    <row r="2161" spans="4:36"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</row>
    <row r="2162" spans="4:36"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</row>
    <row r="2163" spans="4:36"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</row>
    <row r="2164" spans="4:36"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</row>
    <row r="2165" spans="4:36"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</row>
    <row r="2166" spans="4:36"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</row>
    <row r="2167" spans="4:36"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</row>
    <row r="2168" spans="4:36"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</row>
    <row r="2169" spans="4:36"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</row>
    <row r="2170" spans="4:36"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</row>
    <row r="2171" spans="4:36"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</row>
    <row r="2172" spans="4:36"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</row>
    <row r="2173" spans="4:36"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</row>
    <row r="2174" spans="4:36"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</row>
    <row r="2175" spans="4:36"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</row>
    <row r="2176" spans="4:36"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</row>
    <row r="2177" spans="4:36"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</row>
    <row r="2178" spans="4:36"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</row>
    <row r="2179" spans="4:36"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</row>
    <row r="2180" spans="4:36"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</row>
    <row r="2181" spans="4:36"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</row>
    <row r="2182" spans="4:36"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</row>
    <row r="2183" spans="4:36"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</row>
    <row r="2184" spans="4:36"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</row>
    <row r="2185" spans="4:36"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</row>
    <row r="2186" spans="4:36"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</row>
    <row r="2187" spans="4:36"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</row>
    <row r="2188" spans="4:36"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</row>
    <row r="2189" spans="4:36"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</row>
    <row r="2190" spans="4:36"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</row>
    <row r="2191" spans="4:36"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</row>
    <row r="2192" spans="4:36"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</row>
    <row r="2193" spans="4:36"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</row>
    <row r="2194" spans="4:36"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</row>
    <row r="2195" spans="4:36"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</row>
    <row r="2196" spans="4:36"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</row>
    <row r="2197" spans="4:36"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</row>
    <row r="2198" spans="4:36"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</row>
    <row r="2199" spans="4:36"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</row>
    <row r="2200" spans="4:36"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</row>
    <row r="2201" spans="4:36"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</row>
    <row r="2202" spans="4:36"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</row>
    <row r="2203" spans="4:36"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</row>
    <row r="2204" spans="4:36"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</row>
    <row r="2205" spans="4:36"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</row>
    <row r="2206" spans="4:36"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</row>
    <row r="2207" spans="4:36"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</row>
    <row r="2208" spans="4:36"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</row>
    <row r="2209" spans="4:36"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</row>
    <row r="2210" spans="4:36"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</row>
    <row r="2211" spans="4:36"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</row>
    <row r="2212" spans="4:36"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</row>
    <row r="2213" spans="4:36"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</row>
    <row r="2214" spans="4:36"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</row>
    <row r="2215" spans="4:36"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</row>
    <row r="2216" spans="4:36"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</row>
    <row r="2217" spans="4:36"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</row>
    <row r="2218" spans="4:36"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</row>
    <row r="2219" spans="4:36"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</row>
    <row r="2220" spans="4:36"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</row>
    <row r="2221" spans="4:36"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</row>
    <row r="2222" spans="4:36"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</row>
    <row r="2223" spans="4:36"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</row>
    <row r="2224" spans="4:36"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</row>
    <row r="2225" spans="4:36"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</row>
    <row r="2226" spans="4:36"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</row>
    <row r="2227" spans="4:36"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</row>
    <row r="2228" spans="4:36"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</row>
    <row r="2229" spans="4:36"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</row>
    <row r="2230" spans="4:36"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</row>
    <row r="2231" spans="4:36"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</row>
    <row r="2232" spans="4:36"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</row>
    <row r="2233" spans="4:36"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</row>
    <row r="2234" spans="4:36"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</row>
    <row r="2235" spans="4:36"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</row>
    <row r="2236" spans="4:36"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</row>
    <row r="2237" spans="4:36"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</row>
    <row r="2238" spans="4:36"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</row>
    <row r="2239" spans="4:36"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</row>
    <row r="2240" spans="4:36"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</row>
    <row r="2241" spans="4:36"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</row>
    <row r="2242" spans="4:36"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</row>
    <row r="2243" spans="4:36"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</row>
    <row r="2244" spans="4:36"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</row>
    <row r="2245" spans="4:36"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</row>
    <row r="2246" spans="4:36"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</row>
    <row r="2247" spans="4:36"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</row>
    <row r="2248" spans="4:36"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</row>
    <row r="2249" spans="4:36"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</row>
    <row r="2250" spans="4:36"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</row>
    <row r="2251" spans="4:36"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</row>
    <row r="2252" spans="4:36"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</row>
    <row r="2253" spans="4:36"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</row>
    <row r="2254" spans="4:36"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</row>
    <row r="2255" spans="4:36"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</row>
    <row r="2256" spans="4:36"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</row>
    <row r="2257" spans="4:36"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</row>
    <row r="2258" spans="4:36"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</row>
    <row r="2259" spans="4:36"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</row>
    <row r="2260" spans="4:36"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</row>
    <row r="2261" spans="4:36"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</row>
    <row r="2262" spans="4:36"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</row>
    <row r="2263" spans="4:36"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</row>
    <row r="2264" spans="4:36"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</row>
    <row r="2265" spans="4:36"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</row>
    <row r="2266" spans="4:36"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</row>
    <row r="2267" spans="4:36"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</row>
    <row r="2268" spans="4:36"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</row>
    <row r="2269" spans="4:36"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</row>
    <row r="2270" spans="4:36"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</row>
    <row r="2271" spans="4:36"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</row>
    <row r="2272" spans="4:36"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</row>
    <row r="2273" spans="4:36"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</row>
    <row r="2274" spans="4:36"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</row>
    <row r="2275" spans="4:36"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</row>
    <row r="2276" spans="4:36"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</row>
    <row r="2277" spans="4:36"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</row>
    <row r="2278" spans="4:36"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</row>
    <row r="2279" spans="4:36"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</row>
    <row r="2280" spans="4:36"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</row>
    <row r="2281" spans="4:36"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</row>
    <row r="2282" spans="4:36"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</row>
    <row r="2283" spans="4:36"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</row>
    <row r="2284" spans="4:36"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</row>
    <row r="2285" spans="4:36"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</row>
    <row r="2286" spans="4:36"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</row>
    <row r="2287" spans="4:36"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</row>
    <row r="2288" spans="4:36"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</row>
    <row r="2289" spans="4:36"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</row>
    <row r="2290" spans="4:36"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</row>
    <row r="2291" spans="4:36"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</row>
    <row r="2292" spans="4:36"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</row>
    <row r="2293" spans="4:36"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</row>
    <row r="2294" spans="4:36"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</row>
    <row r="2295" spans="4:36"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</row>
    <row r="2296" spans="4:36"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</row>
    <row r="2297" spans="4:36"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</row>
    <row r="2298" spans="4:36"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</row>
    <row r="2299" spans="4:36"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</row>
    <row r="2300" spans="4:36"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</row>
    <row r="2301" spans="4:36"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</row>
    <row r="2302" spans="4:36"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</row>
    <row r="2303" spans="4:36"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</row>
    <row r="2304" spans="4:36"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</row>
    <row r="2305" spans="4:36"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</row>
    <row r="2306" spans="4:36"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</row>
    <row r="2307" spans="4:36"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</row>
    <row r="2308" spans="4:36"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</row>
    <row r="2309" spans="4:36"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</row>
    <row r="2310" spans="4:36"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</row>
    <row r="2311" spans="4:36"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</row>
    <row r="2312" spans="4:36"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</row>
    <row r="2313" spans="4:36"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</row>
    <row r="2314" spans="4:36"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</row>
    <row r="2315" spans="4:36"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</row>
    <row r="2316" spans="4:36"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</row>
    <row r="2317" spans="4:36"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</row>
    <row r="2318" spans="4:36"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</row>
    <row r="2319" spans="4:36"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</row>
    <row r="2320" spans="4:36"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</row>
    <row r="2321" spans="4:36"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</row>
    <row r="2322" spans="4:36"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</row>
    <row r="2323" spans="4:36"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</row>
    <row r="2324" spans="4:36"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</row>
    <row r="2325" spans="4:36"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</row>
    <row r="2326" spans="4:36"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</row>
    <row r="2327" spans="4:36"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</row>
    <row r="2328" spans="4:36"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</row>
    <row r="2329" spans="4:36"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</row>
    <row r="2330" spans="4:36"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</row>
    <row r="2331" spans="4:36"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</row>
    <row r="2332" spans="4:36"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</row>
    <row r="2333" spans="4:36"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</row>
    <row r="2334" spans="4:36"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</row>
    <row r="2335" spans="4:36"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</row>
    <row r="2336" spans="4:36"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</row>
    <row r="2337" spans="4:36"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</row>
    <row r="2338" spans="4:36"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</row>
    <row r="2339" spans="4:36"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</row>
    <row r="2340" spans="4:36"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</row>
    <row r="2341" spans="4:36"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</row>
    <row r="2342" spans="4:36"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</row>
    <row r="2343" spans="4:36"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</row>
    <row r="2344" spans="4:36"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</row>
    <row r="2345" spans="4:36"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</row>
    <row r="2346" spans="4:36"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</row>
    <row r="2347" spans="4:36"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</row>
    <row r="2348" spans="4:36"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</row>
    <row r="2349" spans="4:36"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</row>
    <row r="2350" spans="4:36"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</row>
    <row r="2351" spans="4:36"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</row>
    <row r="2352" spans="4:36"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</row>
    <row r="2353" spans="4:36"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</row>
    <row r="2354" spans="4:36"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</row>
    <row r="2355" spans="4:36"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</row>
    <row r="2356" spans="4:36"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</row>
    <row r="2357" spans="4:36"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</row>
    <row r="2358" spans="4:36"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</row>
    <row r="2359" spans="4:36"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</row>
    <row r="2360" spans="4:36"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</row>
    <row r="2361" spans="4:36"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</row>
    <row r="2362" spans="4:36"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</row>
    <row r="2363" spans="4:36"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</row>
    <row r="2364" spans="4:36"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</row>
    <row r="2365" spans="4:36"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</row>
    <row r="2366" spans="4:36"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</row>
    <row r="2367" spans="4:36"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</row>
    <row r="2368" spans="4:36"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</row>
    <row r="2369" spans="4:36"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</row>
    <row r="2370" spans="4:36"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</row>
    <row r="2371" spans="4:36"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</row>
    <row r="2372" spans="4:36"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</row>
    <row r="2373" spans="4:36"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</row>
    <row r="2374" spans="4:36"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</row>
    <row r="2375" spans="4:36"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</row>
    <row r="2376" spans="4:36"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</row>
    <row r="2377" spans="4:36"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</row>
    <row r="2378" spans="4:36"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</row>
    <row r="2379" spans="4:36"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</row>
    <row r="2380" spans="4:36"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</row>
    <row r="2381" spans="4:36"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</row>
    <row r="2382" spans="4:36"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</row>
    <row r="2383" spans="4:36"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</row>
    <row r="2384" spans="4:36"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</row>
    <row r="2385" spans="4:36"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</row>
    <row r="2386" spans="4:36"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</row>
    <row r="2387" spans="4:36"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</row>
    <row r="2388" spans="4:36"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</row>
    <row r="2389" spans="4:36"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</row>
    <row r="2390" spans="4:36"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</row>
    <row r="2391" spans="4:36"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</row>
    <row r="2392" spans="4:36"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</row>
    <row r="2393" spans="4:36"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</row>
    <row r="2394" spans="4:36"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</row>
    <row r="2395" spans="4:36"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</row>
    <row r="2396" spans="4:36"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</row>
    <row r="2397" spans="4:36"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</row>
    <row r="2398" spans="4:36"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</row>
    <row r="2399" spans="4:36"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</row>
    <row r="2400" spans="4:36"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</row>
    <row r="2401" spans="4:36"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</row>
    <row r="2402" spans="4:36"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</row>
    <row r="2403" spans="4:36"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</row>
    <row r="2404" spans="4:36"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</row>
    <row r="2405" spans="4:36"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</row>
    <row r="2406" spans="4:36"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</row>
    <row r="2407" spans="4:36"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</row>
    <row r="2408" spans="4:36"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</row>
    <row r="2409" spans="4:36"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</row>
    <row r="2410" spans="4:36"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</row>
    <row r="2411" spans="4:36"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</row>
    <row r="2412" spans="4:36"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</row>
    <row r="2413" spans="4:36"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</row>
    <row r="2414" spans="4:36"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</row>
    <row r="2415" spans="4:36"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</row>
    <row r="2416" spans="4:36"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</row>
    <row r="2417" spans="4:36"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</row>
    <row r="2418" spans="4:36"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</row>
    <row r="2419" spans="4:36"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</row>
    <row r="2420" spans="4:36"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</row>
    <row r="2421" spans="4:36"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</row>
    <row r="2422" spans="4:36"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</row>
    <row r="2423" spans="4:36"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</row>
    <row r="2424" spans="4:36"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</row>
    <row r="2425" spans="4:36"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</row>
    <row r="2426" spans="4:36"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</row>
    <row r="2427" spans="4:36"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</row>
    <row r="2428" spans="4:36"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</row>
    <row r="2429" spans="4:36"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</row>
    <row r="2430" spans="4:36"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</row>
    <row r="2431" spans="4:36"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</row>
    <row r="2432" spans="4:36"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</row>
    <row r="2433" spans="4:36"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</row>
    <row r="2434" spans="4:36"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</row>
    <row r="2435" spans="4:36"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</row>
    <row r="2436" spans="4:36"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</row>
    <row r="2437" spans="4:36"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</row>
    <row r="2438" spans="4:36"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</row>
    <row r="2439" spans="4:36"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</row>
    <row r="2440" spans="4:36"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</row>
    <row r="2441" spans="4:36"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</row>
    <row r="2442" spans="4:36"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</row>
    <row r="2443" spans="4:36"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</row>
    <row r="2444" spans="4:36"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</row>
    <row r="2445" spans="4:36"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</row>
    <row r="2446" spans="4:36"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</row>
    <row r="2447" spans="4:36"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</row>
    <row r="2448" spans="4:36"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</row>
    <row r="2449" spans="4:36"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</row>
    <row r="2450" spans="4:36"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</row>
    <row r="2451" spans="4:36"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</row>
    <row r="2452" spans="4:36"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</row>
    <row r="2453" spans="4:36"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</row>
    <row r="2454" spans="4:36"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</row>
    <row r="2455" spans="4:36"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</row>
    <row r="2456" spans="4:36"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</row>
    <row r="2457" spans="4:36"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</row>
    <row r="2458" spans="4:36"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</row>
    <row r="2459" spans="4:36"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</row>
    <row r="2460" spans="4:36"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</row>
    <row r="2461" spans="4:36"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</row>
    <row r="2462" spans="4:36"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</row>
    <row r="2463" spans="4:36"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</row>
    <row r="2464" spans="4:36"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</row>
    <row r="2465" spans="4:36"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</row>
    <row r="2466" spans="4:36"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</row>
    <row r="2467" spans="4:36"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</row>
    <row r="2468" spans="4:36"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</row>
    <row r="2469" spans="4:36"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</row>
    <row r="2470" spans="4:36"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</row>
    <row r="2471" spans="4:36"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</row>
    <row r="2472" spans="4:36"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</row>
    <row r="2473" spans="4:36"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</row>
    <row r="2474" spans="4:36"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</row>
    <row r="2475" spans="4:36"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</row>
    <row r="2476" spans="4:36"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</row>
    <row r="2477" spans="4:36"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</row>
    <row r="2478" spans="4:36"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</row>
    <row r="2479" spans="4:36"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</row>
    <row r="2480" spans="4:36"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</row>
    <row r="2481" spans="4:36"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</row>
    <row r="2482" spans="4:36"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</row>
    <row r="2483" spans="4:36"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</row>
    <row r="2484" spans="4:36"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</row>
    <row r="2485" spans="4:36"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</row>
    <row r="2486" spans="4:36"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</row>
    <row r="2487" spans="4:36"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</row>
    <row r="2488" spans="4:36"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</row>
    <row r="2489" spans="4:36"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</row>
    <row r="2490" spans="4:36"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</row>
    <row r="2491" spans="4:36"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</row>
    <row r="2492" spans="4:36"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</row>
    <row r="2493" spans="4:36"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</row>
    <row r="2494" spans="4:36"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</row>
    <row r="2495" spans="4:36"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</row>
    <row r="2496" spans="4:36"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</row>
    <row r="2497" spans="4:36"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</row>
    <row r="2498" spans="4:36"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</row>
    <row r="2499" spans="4:36"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</row>
    <row r="2500" spans="4:36"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</row>
    <row r="2501" spans="4:36"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</row>
    <row r="2502" spans="4:36"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</row>
    <row r="2503" spans="4:36"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</row>
    <row r="2504" spans="4:36"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</row>
    <row r="2505" spans="4:36"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</row>
    <row r="2506" spans="4:36"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</row>
    <row r="2507" spans="4:36"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</row>
    <row r="2508" spans="4:36"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</row>
    <row r="2509" spans="4:36"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</row>
    <row r="2510" spans="4:36"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</row>
    <row r="2511" spans="4:36"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</row>
    <row r="2512" spans="4:36"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</row>
    <row r="2513" spans="4:36"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</row>
    <row r="2514" spans="4:36"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</row>
    <row r="2515" spans="4:36"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</row>
    <row r="2516" spans="4:36"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</row>
    <row r="2517" spans="4:36"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</row>
    <row r="2518" spans="4:36"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</row>
    <row r="2519" spans="4:36"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</row>
    <row r="2520" spans="4:36"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</row>
    <row r="2521" spans="4:36"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</row>
    <row r="2522" spans="4:36"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</row>
    <row r="2523" spans="4:36"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</row>
    <row r="2524" spans="4:36"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</row>
    <row r="2525" spans="4:36"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</row>
    <row r="2526" spans="4:36"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</row>
    <row r="2527" spans="4:36"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</row>
    <row r="2528" spans="4:36"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</row>
    <row r="2529" spans="4:36"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</row>
    <row r="2530" spans="4:36"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</row>
    <row r="2531" spans="4:36"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</row>
    <row r="2532" spans="4:36"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</row>
    <row r="2533" spans="4:36"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</row>
    <row r="2534" spans="4:36"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</row>
    <row r="2535" spans="4:36"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</row>
    <row r="2536" spans="4:36"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</row>
    <row r="2537" spans="4:36"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</row>
    <row r="2538" spans="4:36"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</row>
    <row r="2539" spans="4:36"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</row>
    <row r="2540" spans="4:36"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</row>
    <row r="2541" spans="4:36"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</row>
    <row r="2542" spans="4:36"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</row>
    <row r="2543" spans="4:36"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</row>
    <row r="2544" spans="4:36"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</row>
    <row r="2545" spans="4:36"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</row>
    <row r="2546" spans="4:36"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</row>
    <row r="2547" spans="4:36"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</row>
    <row r="2548" spans="4:36"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</row>
    <row r="2549" spans="4:36"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</row>
    <row r="2550" spans="4:36"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</row>
    <row r="2551" spans="4:36"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</row>
    <row r="2552" spans="4:36"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</row>
    <row r="2553" spans="4:36"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</row>
    <row r="2554" spans="4:36"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</row>
    <row r="2555" spans="4:36"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</row>
    <row r="2556" spans="4:36"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</row>
    <row r="2557" spans="4:36"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</row>
    <row r="2558" spans="4:36"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</row>
    <row r="2559" spans="4:36"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</row>
    <row r="2560" spans="4:36"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</row>
    <row r="2561" spans="4:36"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</row>
    <row r="2562" spans="4:36"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</row>
    <row r="2563" spans="4:36"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</row>
    <row r="2564" spans="4:36"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</row>
    <row r="2565" spans="4:36"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</row>
    <row r="2566" spans="4:36"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</row>
    <row r="2567" spans="4:36"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</row>
    <row r="2568" spans="4:36"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</row>
    <row r="2569" spans="4:36"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</row>
    <row r="2570" spans="4:36"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</row>
    <row r="2571" spans="4:36"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</row>
    <row r="2572" spans="4:36"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</row>
    <row r="2573" spans="4:36"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</row>
    <row r="2574" spans="4:36"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</row>
    <row r="2575" spans="4:36"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</row>
    <row r="2576" spans="4:36"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</row>
    <row r="2577" spans="4:36"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</row>
    <row r="2578" spans="4:36"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</row>
    <row r="2579" spans="4:36"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</row>
    <row r="2580" spans="4:36"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</row>
    <row r="2581" spans="4:36"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</row>
    <row r="2582" spans="4:36"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</row>
    <row r="2583" spans="4:36"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</row>
    <row r="2584" spans="4:36"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</row>
    <row r="2585" spans="4:36"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</row>
    <row r="2586" spans="4:36"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</row>
    <row r="2587" spans="4:36"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</row>
    <row r="2588" spans="4:36"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</row>
    <row r="2589" spans="4:36"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</row>
    <row r="2590" spans="4:36"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</row>
    <row r="2591" spans="4:36"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</row>
    <row r="2592" spans="4:36"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</row>
    <row r="2593" spans="4:36"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</row>
    <row r="2594" spans="4:36"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</row>
    <row r="2595" spans="4:36"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</row>
    <row r="2596" spans="4:36"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</row>
    <row r="2597" spans="4:36"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</row>
    <row r="2598" spans="4:36"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</row>
    <row r="2599" spans="4:36"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</row>
    <row r="2600" spans="4:36"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</row>
    <row r="2601" spans="4:36"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</row>
    <row r="2602" spans="4:36"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</row>
    <row r="2603" spans="4:36"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</row>
    <row r="2604" spans="4:36"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</row>
    <row r="2605" spans="4:36"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</row>
    <row r="2606" spans="4:36"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</row>
    <row r="2607" spans="4:36"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</row>
    <row r="2608" spans="4:36"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</row>
    <row r="2609" spans="4:36"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</row>
    <row r="2610" spans="4:36"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</row>
    <row r="2611" spans="4:36"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</row>
    <row r="2612" spans="4:36"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</row>
    <row r="2613" spans="4:36"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</row>
    <row r="2614" spans="4:36"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</row>
    <row r="2615" spans="4:36"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</row>
    <row r="2616" spans="4:36"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</row>
    <row r="2617" spans="4:36"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</row>
    <row r="2618" spans="4:36"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</row>
    <row r="2619" spans="4:36"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</row>
    <row r="2620" spans="4:36"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</row>
    <row r="2621" spans="4:36"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</row>
    <row r="2622" spans="4:36"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</row>
    <row r="2623" spans="4:36"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</row>
    <row r="2624" spans="4:36"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</row>
    <row r="2625" spans="4:36"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</row>
    <row r="2626" spans="4:36"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</row>
    <row r="2627" spans="4:36"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</row>
    <row r="2628" spans="4:36"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</row>
    <row r="2629" spans="4:36"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</row>
    <row r="2630" spans="4:36"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</row>
    <row r="2631" spans="4:36"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</row>
    <row r="2632" spans="4:36"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</row>
    <row r="2633" spans="4:36"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</row>
    <row r="2634" spans="4:36"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</row>
    <row r="2635" spans="4:36"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</row>
    <row r="2636" spans="4:36"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</row>
    <row r="2637" spans="4:36"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</row>
    <row r="2638" spans="4:36"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</row>
    <row r="2639" spans="4:36"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</row>
    <row r="2640" spans="4:36"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</row>
    <row r="2641" spans="4:36"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</row>
    <row r="2642" spans="4:36"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</row>
    <row r="2643" spans="4:36"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</row>
    <row r="2644" spans="4:36"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</row>
    <row r="2645" spans="4:36"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</row>
    <row r="2646" spans="4:36"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</row>
    <row r="2647" spans="4:36"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</row>
    <row r="2648" spans="4:36"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</row>
    <row r="2649" spans="4:36"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</row>
    <row r="2650" spans="4:36"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</row>
    <row r="2651" spans="4:36"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</row>
    <row r="2652" spans="4:36"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</row>
    <row r="2653" spans="4:36"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</row>
    <row r="2654" spans="4:36"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</row>
    <row r="2655" spans="4:36"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</row>
    <row r="2656" spans="4:36"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</row>
    <row r="2657" spans="4:36"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</row>
    <row r="2658" spans="4:36"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</row>
    <row r="2659" spans="4:36"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</row>
    <row r="2660" spans="4:36"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</row>
    <row r="2661" spans="4:36"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</row>
    <row r="2662" spans="4:36"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</row>
    <row r="2663" spans="4:36"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</row>
    <row r="2664" spans="4:36"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</row>
    <row r="2665" spans="4:36"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</row>
    <row r="2666" spans="4:36"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</row>
    <row r="2667" spans="4:36"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</row>
    <row r="2668" spans="4:36"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</row>
    <row r="2669" spans="4:36"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</row>
    <row r="2670" spans="4:36"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</row>
    <row r="2671" spans="4:36"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</row>
    <row r="2672" spans="4:36"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</row>
    <row r="2673" spans="4:36"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</row>
    <row r="2674" spans="4:36"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</row>
    <row r="2675" spans="4:36"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</row>
    <row r="2676" spans="4:36"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</row>
    <row r="2677" spans="4:36"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</row>
    <row r="2678" spans="4:36"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</row>
    <row r="2679" spans="4:36"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</row>
    <row r="2680" spans="4:36"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</row>
    <row r="2681" spans="4:36"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</row>
    <row r="2682" spans="4:36"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</row>
    <row r="2683" spans="4:36"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</row>
    <row r="2684" spans="4:36"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</row>
    <row r="2685" spans="4:36"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</row>
    <row r="2686" spans="4:36"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</row>
    <row r="2687" spans="4:36"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</row>
    <row r="2688" spans="4:36"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</row>
    <row r="2689" spans="4:36"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</row>
    <row r="2690" spans="4:36"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</row>
    <row r="2691" spans="4:36"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</row>
    <row r="2692" spans="4:36"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</row>
    <row r="2693" spans="4:36"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</row>
    <row r="2694" spans="4:36"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</row>
    <row r="2695" spans="4:36"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</row>
    <row r="2696" spans="4:36"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</row>
    <row r="2697" spans="4:36"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</row>
    <row r="2698" spans="4:36"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</row>
    <row r="2699" spans="4:36"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</row>
    <row r="2700" spans="4:36"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</row>
    <row r="2701" spans="4:36"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</row>
    <row r="2702" spans="4:36"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</row>
    <row r="2703" spans="4:36"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</row>
    <row r="2704" spans="4:36"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</row>
    <row r="2705" spans="4:36"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</row>
    <row r="2706" spans="4:36"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</row>
    <row r="2707" spans="4:36"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</row>
    <row r="2708" spans="4:36"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</row>
    <row r="2709" spans="4:36"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</row>
    <row r="2710" spans="4:36"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</row>
    <row r="2711" spans="4:36"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</row>
    <row r="2712" spans="4:36"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</row>
    <row r="2713" spans="4:36"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</row>
    <row r="2714" spans="4:36"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</row>
    <row r="2715" spans="4:36"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</row>
    <row r="2716" spans="4:36"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</row>
    <row r="2717" spans="4:36"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</row>
    <row r="2718" spans="4:36"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</row>
    <row r="2719" spans="4:36"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</row>
    <row r="2720" spans="4:36"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</row>
    <row r="2721" spans="4:36"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</row>
    <row r="2722" spans="4:36"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</row>
    <row r="2723" spans="4:36"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</row>
    <row r="2724" spans="4:36"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</row>
    <row r="2725" spans="4:36"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</row>
    <row r="2726" spans="4:36"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</row>
    <row r="2727" spans="4:36"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</row>
    <row r="2728" spans="4:36"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</row>
    <row r="2729" spans="4:36"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</row>
    <row r="2730" spans="4:36"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</row>
    <row r="2731" spans="4:36"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</row>
    <row r="2732" spans="4:36"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</row>
    <row r="2733" spans="4:36"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</row>
    <row r="2734" spans="4:36"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</row>
    <row r="2735" spans="4:36"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</row>
    <row r="2736" spans="4:36"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</row>
    <row r="2737" spans="4:36"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</row>
    <row r="2738" spans="4:36"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</row>
    <row r="2739" spans="4:36"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</row>
    <row r="2740" spans="4:36"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</row>
    <row r="2741" spans="4:36"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</row>
    <row r="2742" spans="4:36"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</row>
    <row r="2743" spans="4:36"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</row>
    <row r="2744" spans="4:36"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</row>
    <row r="2745" spans="4:36"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</row>
    <row r="2746" spans="4:36"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</row>
    <row r="2747" spans="4:36"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</row>
    <row r="2748" spans="4:36"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</row>
    <row r="2749" spans="4:36"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</row>
    <row r="2750" spans="4:36"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</row>
    <row r="2751" spans="4:36"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</row>
    <row r="2752" spans="4:36"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</row>
    <row r="2753" spans="4:36"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</row>
    <row r="2754" spans="4:36"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</row>
    <row r="2755" spans="4:36"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</row>
    <row r="2756" spans="4:36"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</row>
    <row r="2757" spans="4:36"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</row>
    <row r="2758" spans="4:36"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</row>
    <row r="2759" spans="4:36"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</row>
    <row r="2760" spans="4:36"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</row>
    <row r="2761" spans="4:36"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</row>
    <row r="2762" spans="4:36"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</row>
    <row r="2763" spans="4:36"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</row>
    <row r="2764" spans="4:36"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</row>
    <row r="2765" spans="4:36"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</row>
    <row r="2766" spans="4:36"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</row>
    <row r="2767" spans="4:36"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</row>
    <row r="2768" spans="4:36"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</row>
    <row r="2769" spans="4:36"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</row>
    <row r="2770" spans="4:36"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</row>
    <row r="2771" spans="4:36"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</row>
    <row r="2772" spans="4:36"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</row>
    <row r="2773" spans="4:36"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</row>
    <row r="2774" spans="4:36"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</row>
    <row r="2775" spans="4:36"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</row>
    <row r="2776" spans="4:36"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</row>
    <row r="2777" spans="4:36"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</row>
    <row r="2778" spans="4:36"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</row>
    <row r="2779" spans="4:36"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</row>
    <row r="2780" spans="4:36"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</row>
    <row r="2781" spans="4:36"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</row>
    <row r="2782" spans="4:36"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</row>
    <row r="2783" spans="4:36"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</row>
    <row r="2784" spans="4:36"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</row>
    <row r="2785" spans="4:36"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</row>
    <row r="2786" spans="4:36"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</row>
    <row r="2787" spans="4:36"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</row>
    <row r="2788" spans="4:36"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</row>
    <row r="2789" spans="4:36"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</row>
    <row r="2790" spans="4:36"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</row>
    <row r="2791" spans="4:36"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</row>
    <row r="2792" spans="4:36"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</row>
    <row r="2793" spans="4:36"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</row>
    <row r="2794" spans="4:36"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</row>
    <row r="2795" spans="4:36"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</row>
    <row r="2796" spans="4:36"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</row>
    <row r="2797" spans="4:36"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</row>
    <row r="2798" spans="4:36"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</row>
    <row r="2799" spans="4:36"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</row>
    <row r="2800" spans="4:36"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</row>
    <row r="2801" spans="4:36"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</row>
    <row r="2802" spans="4:36"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</row>
    <row r="2803" spans="4:36"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</row>
    <row r="2804" spans="4:36"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</row>
    <row r="2805" spans="4:36"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</row>
    <row r="2806" spans="4:36"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</row>
    <row r="2807" spans="4:36"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</row>
    <row r="2808" spans="4:36"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</row>
    <row r="2809" spans="4:36"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</row>
    <row r="2810" spans="4:36"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</row>
    <row r="2811" spans="4:36"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</row>
    <row r="2812" spans="4:36"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</row>
    <row r="2813" spans="4:36"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</row>
    <row r="2814" spans="4:36"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</row>
    <row r="2815" spans="4:36"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</row>
    <row r="2816" spans="4:36"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</row>
    <row r="2817" spans="4:36"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</row>
    <row r="2818" spans="4:36"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</row>
    <row r="2819" spans="4:36"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</row>
    <row r="2820" spans="4:36"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</row>
    <row r="2821" spans="4:36"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</row>
    <row r="2822" spans="4:36"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</row>
    <row r="2823" spans="4:36"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</row>
    <row r="2824" spans="4:36"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</row>
    <row r="2825" spans="4:36"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</row>
    <row r="2826" spans="4:36"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</row>
    <row r="2827" spans="4:36"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</row>
    <row r="2828" spans="4:36"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</row>
    <row r="2829" spans="4:36"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</row>
    <row r="2830" spans="4:36"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</row>
    <row r="2831" spans="4:36"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</row>
    <row r="2832" spans="4:36"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</row>
    <row r="2833" spans="4:36"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</row>
    <row r="2834" spans="4:36"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</row>
    <row r="2835" spans="4:36"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</row>
    <row r="2836" spans="4:36"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</row>
    <row r="2837" spans="4:36"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</row>
    <row r="2838" spans="4:36"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</row>
    <row r="2839" spans="4:36"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</row>
    <row r="2840" spans="4:36"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</row>
    <row r="2841" spans="4:36"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</row>
    <row r="2842" spans="4:36"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</row>
    <row r="2843" spans="4:36"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</row>
    <row r="2844" spans="4:36"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</row>
    <row r="2845" spans="4:36"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</row>
    <row r="2846" spans="4:36"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</row>
    <row r="2847" spans="4:36"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</row>
    <row r="2848" spans="4:36"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</row>
    <row r="2849" spans="4:36"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</row>
    <row r="2850" spans="4:36"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</row>
    <row r="2851" spans="4:36"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</row>
    <row r="2852" spans="4:36"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</row>
    <row r="2853" spans="4:36"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</row>
    <row r="2854" spans="4:36"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</row>
    <row r="2855" spans="4:36"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</row>
    <row r="2856" spans="4:36"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</row>
    <row r="2857" spans="4:36"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</row>
    <row r="2858" spans="4:36"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</row>
    <row r="2859" spans="4:36"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</row>
    <row r="2860" spans="4:36"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</row>
    <row r="2861" spans="4:36"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</row>
    <row r="2862" spans="4:36"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</row>
    <row r="2863" spans="4:36"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</row>
    <row r="2864" spans="4:36"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</row>
    <row r="2865" spans="4:36"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</row>
    <row r="2866" spans="4:36"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</row>
    <row r="2867" spans="4:36"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</row>
    <row r="2868" spans="4:36"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</row>
    <row r="2869" spans="4:36"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</row>
    <row r="2870" spans="4:36"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</row>
    <row r="2871" spans="4:36"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</row>
    <row r="2872" spans="4:36"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</row>
    <row r="2873" spans="4:36"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</row>
    <row r="2874" spans="4:36"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</row>
    <row r="2875" spans="4:36"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</row>
    <row r="2876" spans="4:36"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</row>
    <row r="2877" spans="4:36"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</row>
    <row r="2878" spans="4:36"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</row>
    <row r="2879" spans="4:36"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</row>
    <row r="2880" spans="4:36"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</row>
    <row r="2881" spans="4:36"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</row>
    <row r="2882" spans="4:36"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</row>
    <row r="2883" spans="4:36"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</row>
    <row r="2884" spans="4:36"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</row>
    <row r="2885" spans="4:36"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</row>
    <row r="2886" spans="4:36"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</row>
    <row r="2887" spans="4:36"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</row>
    <row r="2888" spans="4:36"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</row>
    <row r="2889" spans="4:36"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</row>
    <row r="2890" spans="4:36"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</row>
    <row r="2891" spans="4:36"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</row>
    <row r="2892" spans="4:36"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</row>
    <row r="2893" spans="4:36"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</row>
    <row r="2894" spans="4:36"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</row>
    <row r="2895" spans="4:36"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</row>
    <row r="2896" spans="4:36"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</row>
    <row r="2897" spans="4:36"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</row>
    <row r="2898" spans="4:36"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</row>
    <row r="2899" spans="4:36"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</row>
    <row r="2900" spans="4:36"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</row>
    <row r="2901" spans="4:36"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</row>
    <row r="2902" spans="4:36"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</row>
    <row r="2903" spans="4:36"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</row>
    <row r="2904" spans="4:36"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</row>
    <row r="2905" spans="4:36"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</row>
    <row r="2906" spans="4:36"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</row>
    <row r="2907" spans="4:36"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</row>
    <row r="2908" spans="4:36"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</row>
    <row r="2909" spans="4:36"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</row>
    <row r="2910" spans="4:36"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</row>
    <row r="2911" spans="4:36"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</row>
    <row r="2912" spans="4:36"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</row>
    <row r="2913" spans="4:36"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</row>
    <row r="2914" spans="4:36"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</row>
    <row r="2915" spans="4:36"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</row>
    <row r="2916" spans="4:36"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</row>
    <row r="2917" spans="4:36"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</row>
    <row r="2918" spans="4:36"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</row>
    <row r="2919" spans="4:36"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</row>
    <row r="2920" spans="4:36"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</row>
    <row r="2921" spans="4:36"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</row>
    <row r="2922" spans="4:36"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</row>
    <row r="2923" spans="4:36"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</row>
    <row r="2924" spans="4:36"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</row>
    <row r="2925" spans="4:36"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</row>
    <row r="2926" spans="4:36"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</row>
    <row r="2927" spans="4:36"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</row>
    <row r="2928" spans="4:36"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</row>
    <row r="2929" spans="4:36"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</row>
    <row r="2930" spans="4:36"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</row>
    <row r="2931" spans="4:36"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</row>
    <row r="2932" spans="4:36"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</row>
    <row r="2933" spans="4:36"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</row>
    <row r="2934" spans="4:36"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</row>
    <row r="2935" spans="4:36"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</row>
    <row r="2936" spans="4:36"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</row>
    <row r="2937" spans="4:36"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</row>
    <row r="2938" spans="4:36"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</row>
    <row r="2939" spans="4:36"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</row>
    <row r="2940" spans="4:36"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</row>
    <row r="2941" spans="4:36"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</row>
    <row r="2942" spans="4:36"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</row>
    <row r="2943" spans="4:36"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</row>
    <row r="2944" spans="4:36"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</row>
    <row r="2945" spans="4:36"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</row>
    <row r="2946" spans="4:36"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</row>
    <row r="2947" spans="4:36"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</row>
    <row r="2948" spans="4:36"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</row>
    <row r="2949" spans="4:36"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</row>
    <row r="2950" spans="4:36"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</row>
    <row r="2951" spans="4:36"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</row>
    <row r="2952" spans="4:36"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</row>
    <row r="2953" spans="4:36"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</row>
    <row r="2954" spans="4:36"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</row>
    <row r="2955" spans="4:36"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</row>
    <row r="2956" spans="4:36"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</row>
    <row r="2957" spans="4:36"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</row>
    <row r="2958" spans="4:36"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</row>
    <row r="2959" spans="4:36"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</row>
    <row r="2960" spans="4:36"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</row>
    <row r="2961" spans="4:36"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</row>
    <row r="2962" spans="4:36"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</row>
    <row r="2963" spans="4:36"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</row>
    <row r="2964" spans="4:36"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</row>
    <row r="2965" spans="4:36"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</row>
    <row r="2966" spans="4:36"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</row>
    <row r="2967" spans="4:36"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</row>
    <row r="2968" spans="4:36"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</row>
    <row r="2969" spans="4:36"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</row>
    <row r="2970" spans="4:36"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</row>
    <row r="2971" spans="4:36"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</row>
    <row r="2972" spans="4:36"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</row>
    <row r="2973" spans="4:36"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</row>
    <row r="2974" spans="4:36"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</row>
    <row r="2975" spans="4:36"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</row>
    <row r="2976" spans="4:36"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</row>
    <row r="2977" spans="4:36"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</row>
    <row r="2978" spans="4:36"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</row>
    <row r="2979" spans="4:36"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</row>
    <row r="2980" spans="4:36"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</row>
    <row r="2981" spans="4:36"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</row>
    <row r="2982" spans="4:36"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</row>
    <row r="2983" spans="4:36"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</row>
    <row r="2984" spans="4:36"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</row>
    <row r="2985" spans="4:36"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</row>
    <row r="2986" spans="4:36"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</row>
    <row r="2987" spans="4:36"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</row>
    <row r="2988" spans="4:36"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</row>
    <row r="2989" spans="4:36"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</row>
    <row r="2990" spans="4:36"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</row>
    <row r="2991" spans="4:36"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</row>
    <row r="2992" spans="4:36"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</row>
    <row r="2993" spans="4:36"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</row>
    <row r="2994" spans="4:36"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</row>
    <row r="2995" spans="4:36"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</row>
    <row r="2996" spans="4:36"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</row>
    <row r="2997" spans="4:36"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</row>
    <row r="2998" spans="4:36"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</row>
    <row r="2999" spans="4:36"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</row>
    <row r="3000" spans="4:36"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</row>
    <row r="3001" spans="4:36"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</row>
    <row r="3002" spans="4:36"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</row>
    <row r="3003" spans="4:36"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</row>
    <row r="3004" spans="4:36"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</row>
    <row r="3005" spans="4:36"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</row>
    <row r="3006" spans="4:36"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</row>
    <row r="3007" spans="4:36"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</row>
    <row r="3008" spans="4:36"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</row>
    <row r="3009" spans="4:36"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</row>
    <row r="3010" spans="4:36"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</row>
    <row r="3011" spans="4:36"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</row>
    <row r="3012" spans="4:36"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</row>
    <row r="3013" spans="4:36"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</row>
    <row r="3014" spans="4:36"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</row>
    <row r="3015" spans="4:36"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</row>
    <row r="3016" spans="4:36"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</row>
    <row r="3017" spans="4:36"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</row>
    <row r="3018" spans="4:36"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</row>
    <row r="3019" spans="4:36"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</row>
    <row r="3020" spans="4:36"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</row>
    <row r="3021" spans="4:36"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</row>
    <row r="3022" spans="4:36"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</row>
    <row r="3023" spans="4:36"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</row>
    <row r="3024" spans="4:36"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</row>
    <row r="3025" spans="4:36"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</row>
    <row r="3026" spans="4:36"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</row>
    <row r="3027" spans="4:36"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</row>
    <row r="3028" spans="4:36"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</row>
    <row r="3029" spans="4:36"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</row>
    <row r="3030" spans="4:36"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</row>
    <row r="3031" spans="4:36"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</row>
    <row r="3032" spans="4:36"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</row>
    <row r="3033" spans="4:36"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</row>
    <row r="3034" spans="4:36"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</row>
    <row r="3035" spans="4:36"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</row>
    <row r="3036" spans="4:36"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</row>
    <row r="3037" spans="4:36"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</row>
    <row r="3038" spans="4:36"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</row>
    <row r="3039" spans="4:36"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</row>
    <row r="3040" spans="4:36"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</row>
    <row r="3041" spans="4:36"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</row>
    <row r="3042" spans="4:36"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</row>
    <row r="3043" spans="4:36"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</row>
    <row r="3044" spans="4:36"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</row>
    <row r="3045" spans="4:36"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</row>
    <row r="3046" spans="4:36"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</row>
    <row r="3047" spans="4:36"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</row>
    <row r="3048" spans="4:36"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</row>
    <row r="3049" spans="4:36"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</row>
    <row r="3050" spans="4:36"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</row>
    <row r="3051" spans="4:36"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</row>
    <row r="3052" spans="4:36"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</row>
    <row r="3053" spans="4:36"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</row>
    <row r="3054" spans="4:36"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</row>
    <row r="3055" spans="4:36"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</row>
    <row r="3056" spans="4:36"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</row>
    <row r="3057" spans="4:36"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</row>
    <row r="3058" spans="4:36"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</row>
    <row r="3059" spans="4:36"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</row>
    <row r="3060" spans="4:36"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</row>
    <row r="3061" spans="4:36"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</row>
    <row r="3062" spans="4:36"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</row>
    <row r="3063" spans="4:36"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</row>
    <row r="3064" spans="4:36"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</row>
    <row r="3065" spans="4:36"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</row>
    <row r="3066" spans="4:36"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</row>
    <row r="3067" spans="4:36"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</row>
    <row r="3068" spans="4:36"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</row>
    <row r="3069" spans="4:36"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</row>
    <row r="3070" spans="4:36"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</row>
    <row r="3071" spans="4:36"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</row>
    <row r="3072" spans="4:36"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</row>
    <row r="3073" spans="4:36"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</row>
    <row r="3074" spans="4:36"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</row>
    <row r="3075" spans="4:36"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</row>
    <row r="3076" spans="4:36"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</row>
    <row r="3077" spans="4:36"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</row>
    <row r="3078" spans="4:36"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</row>
    <row r="3079" spans="4:36"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</row>
    <row r="3080" spans="4:36"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</row>
    <row r="3081" spans="4:36"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</row>
    <row r="3082" spans="4:36"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</row>
    <row r="3083" spans="4:36"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</row>
    <row r="3084" spans="4:36"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</row>
    <row r="3085" spans="4:36"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</row>
    <row r="3086" spans="4:36"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</row>
    <row r="3087" spans="4:36"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</row>
    <row r="3088" spans="4:36"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</row>
    <row r="3089" spans="4:36"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</row>
    <row r="3090" spans="4:36"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</row>
    <row r="3091" spans="4:36"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</row>
    <row r="3092" spans="4:36"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</row>
    <row r="3093" spans="4:36"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</row>
    <row r="3094" spans="4:36"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</row>
    <row r="3095" spans="4:36"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</row>
    <row r="3096" spans="4:36"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</row>
    <row r="3097" spans="4:36"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</row>
    <row r="3098" spans="4:36"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</row>
    <row r="3099" spans="4:36"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</row>
    <row r="3100" spans="4:36"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</row>
    <row r="3101" spans="4:36"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</row>
    <row r="3102" spans="4:36"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</row>
    <row r="3103" spans="4:36"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</row>
    <row r="3104" spans="4:36"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</row>
    <row r="3105" spans="4:36"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</row>
    <row r="3106" spans="4:36"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</row>
    <row r="3107" spans="4:36"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</row>
    <row r="3108" spans="4:36"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</row>
    <row r="3109" spans="4:36"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</row>
    <row r="3110" spans="4:36"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</row>
    <row r="3111" spans="4:36"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</row>
    <row r="3112" spans="4:36"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</row>
    <row r="3113" spans="4:36"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</row>
    <row r="3114" spans="4:36"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</row>
    <row r="3115" spans="4:36"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</row>
    <row r="3116" spans="4:36"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</row>
    <row r="3117" spans="4:36"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</row>
    <row r="3118" spans="4:36"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</row>
    <row r="3119" spans="4:36"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</row>
    <row r="3120" spans="4:36"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</row>
    <row r="3121" spans="4:36"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</row>
    <row r="3122" spans="4:36"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</row>
    <row r="3123" spans="4:36"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</row>
    <row r="3124" spans="4:36"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</row>
    <row r="3125" spans="4:36"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</row>
    <row r="3126" spans="4:36"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</row>
    <row r="3127" spans="4:36"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</row>
    <row r="3128" spans="4:36"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</row>
    <row r="3129" spans="4:36"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</row>
    <row r="3130" spans="4:36"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</row>
    <row r="3131" spans="4:36"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</row>
    <row r="3132" spans="4:36"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</row>
    <row r="3133" spans="4:36"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</row>
    <row r="3134" spans="4:36"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</row>
    <row r="3135" spans="4:36"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</row>
    <row r="3136" spans="4:36"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</row>
    <row r="3137" spans="4:36"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</row>
    <row r="3138" spans="4:36"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</row>
    <row r="3139" spans="4:36"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</row>
    <row r="3140" spans="4:36"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</row>
    <row r="3141" spans="4:36"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</row>
    <row r="3142" spans="4:36"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</row>
    <row r="3143" spans="4:36"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</row>
    <row r="3144" spans="4:36"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</row>
    <row r="3145" spans="4:36"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</row>
    <row r="3146" spans="4:36"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</row>
    <row r="3147" spans="4:36"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</row>
    <row r="3148" spans="4:36"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</row>
    <row r="3149" spans="4:36"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</row>
    <row r="3150" spans="4:36"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</row>
    <row r="3151" spans="4:36"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</row>
    <row r="3152" spans="4:36"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</row>
    <row r="3153" spans="4:36"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</row>
    <row r="3154" spans="4:36"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</row>
    <row r="3155" spans="4:36"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</row>
    <row r="3156" spans="4:36"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</row>
    <row r="3157" spans="4:36"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</row>
    <row r="3158" spans="4:36"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</row>
    <row r="3159" spans="4:36"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</row>
    <row r="3160" spans="4:36"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</row>
    <row r="3161" spans="4:36"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</row>
    <row r="3162" spans="4:36"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</row>
    <row r="3163" spans="4:36"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</row>
    <row r="3164" spans="4:36"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</row>
    <row r="3165" spans="4:36"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</row>
    <row r="3166" spans="4:36"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</row>
    <row r="3167" spans="4:36"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</row>
    <row r="3168" spans="4:36"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</row>
    <row r="3169" spans="4:36"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</row>
    <row r="3170" spans="4:36"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</row>
    <row r="3171" spans="4:36"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</row>
    <row r="3172" spans="4:36"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</row>
    <row r="3173" spans="4:36"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</row>
    <row r="3174" spans="4:36"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</row>
    <row r="3175" spans="4:36"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</row>
    <row r="3176" spans="4:36"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</row>
    <row r="3177" spans="4:36"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</row>
    <row r="3178" spans="4:36"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</row>
    <row r="3179" spans="4:36"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</row>
    <row r="3180" spans="4:36"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</row>
    <row r="3181" spans="4:36"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</row>
    <row r="3182" spans="4:36"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</row>
    <row r="3183" spans="4:36"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</row>
    <row r="3184" spans="4:36"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</row>
    <row r="3185" spans="4:36"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</row>
    <row r="3186" spans="4:36"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</row>
    <row r="3187" spans="4:36"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</row>
    <row r="3188" spans="4:36"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</row>
    <row r="3189" spans="4:36"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</row>
    <row r="3190" spans="4:36"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</row>
    <row r="3191" spans="4:36"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</row>
    <row r="3192" spans="4:36"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</row>
    <row r="3193" spans="4:36"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</row>
    <row r="3194" spans="4:36"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</row>
    <row r="3195" spans="4:36"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</row>
    <row r="3196" spans="4:36"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</row>
    <row r="3197" spans="4:36"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</row>
    <row r="3198" spans="4:36"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</row>
    <row r="3199" spans="4:36"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</row>
    <row r="3200" spans="4:36"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</row>
    <row r="3201" spans="4:36"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</row>
    <row r="3202" spans="4:36"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</row>
    <row r="3203" spans="4:36"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</row>
    <row r="3204" spans="4:36"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</row>
    <row r="3205" spans="4:36"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</row>
    <row r="3206" spans="4:36"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</row>
    <row r="3207" spans="4:36"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</row>
    <row r="3208" spans="4:36"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</row>
    <row r="3209" spans="4:36"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</row>
    <row r="3210" spans="4:36"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</row>
    <row r="3211" spans="4:36"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</row>
    <row r="3212" spans="4:36"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</row>
    <row r="3213" spans="4:36"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</row>
    <row r="3214" spans="4:36"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</row>
    <row r="3215" spans="4:36"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</row>
    <row r="3216" spans="4:36"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</row>
    <row r="3217" spans="4:36"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</row>
    <row r="3218" spans="4:36"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</row>
    <row r="3219" spans="4:36"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</row>
    <row r="3220" spans="4:36"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</row>
    <row r="3221" spans="4:36"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</row>
    <row r="3222" spans="4:36"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</row>
    <row r="3223" spans="4:36"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</row>
    <row r="3224" spans="4:36"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</row>
    <row r="3225" spans="4:36"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</row>
    <row r="3226" spans="4:36"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</row>
    <row r="3227" spans="4:36"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</row>
    <row r="3228" spans="4:36"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</row>
    <row r="3229" spans="4:36"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</row>
    <row r="3230" spans="4:36"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</row>
    <row r="3231" spans="4:36"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</row>
    <row r="3232" spans="4:36"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</row>
    <row r="3233" spans="4:36"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</row>
    <row r="3234" spans="4:36"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</row>
    <row r="3235" spans="4:36"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</row>
    <row r="3236" spans="4:36"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</row>
    <row r="3237" spans="4:36"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</row>
    <row r="3238" spans="4:36"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</row>
    <row r="3239" spans="4:36"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</row>
    <row r="3240" spans="4:36"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</row>
    <row r="3241" spans="4:36"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</row>
    <row r="3242" spans="4:36"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</row>
    <row r="3243" spans="4:36"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</row>
    <row r="3244" spans="4:36"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</row>
    <row r="3245" spans="4:36"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</row>
    <row r="3246" spans="4:36"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</row>
    <row r="3247" spans="4:36"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</row>
    <row r="3248" spans="4:36"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</row>
    <row r="3249" spans="4:36"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</row>
    <row r="3250" spans="4:36"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</row>
    <row r="3251" spans="4:36"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</row>
    <row r="3252" spans="4:36"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</row>
    <row r="3253" spans="4:36"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</row>
    <row r="3254" spans="4:36"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</row>
    <row r="3255" spans="4:36"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</row>
    <row r="3256" spans="4:36"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</row>
    <row r="3257" spans="4:36"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</row>
    <row r="3258" spans="4:36"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</row>
    <row r="3259" spans="4:36"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</row>
    <row r="3260" spans="4:36"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</row>
    <row r="3261" spans="4:36"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</row>
    <row r="3262" spans="4:36"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</row>
    <row r="3263" spans="4:36"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</row>
    <row r="3264" spans="4:36"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</row>
    <row r="3265" spans="4:36"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</row>
    <row r="3266" spans="4:36"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</row>
    <row r="3267" spans="4:36"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</row>
    <row r="3268" spans="4:36"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</row>
    <row r="3269" spans="4:36"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</row>
    <row r="3270" spans="4:36"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</row>
    <row r="3271" spans="4:36"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</row>
    <row r="3272" spans="4:36"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</row>
    <row r="3273" spans="4:36"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</row>
    <row r="3274" spans="4:36"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</row>
    <row r="3275" spans="4:36"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</row>
    <row r="3276" spans="4:36"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</row>
    <row r="3277" spans="4:36"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</row>
    <row r="3278" spans="4:36"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</row>
    <row r="3279" spans="4:36"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</row>
    <row r="3280" spans="4:36"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</row>
    <row r="3281" spans="4:36"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</row>
    <row r="3282" spans="4:36"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</row>
    <row r="3283" spans="4:36"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</row>
    <row r="3284" spans="4:36"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</row>
    <row r="3285" spans="4:36"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</row>
    <row r="3286" spans="4:36"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</row>
    <row r="3287" spans="4:36"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</row>
    <row r="3288" spans="4:36"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</row>
    <row r="3289" spans="4:36"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</row>
    <row r="3290" spans="4:36"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</row>
    <row r="3291" spans="4:36"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</row>
    <row r="3292" spans="4:36"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</row>
    <row r="3293" spans="4:36"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</row>
    <row r="3294" spans="4:36"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</row>
    <row r="3295" spans="4:36"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</row>
    <row r="3296" spans="4:36"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</row>
    <row r="3297" spans="4:36"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</row>
    <row r="3298" spans="4:36"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</row>
    <row r="3299" spans="4:36"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</row>
    <row r="3300" spans="4:36"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</row>
    <row r="3301" spans="4:36"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</row>
    <row r="3302" spans="4:36"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</row>
    <row r="3303" spans="4:36"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</row>
    <row r="3304" spans="4:36"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</row>
    <row r="3305" spans="4:36"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</row>
    <row r="3306" spans="4:36"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</row>
    <row r="3307" spans="4:36"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</row>
    <row r="3308" spans="4:36"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</row>
    <row r="3309" spans="4:36"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</row>
    <row r="3310" spans="4:36"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</row>
    <row r="3311" spans="4:36"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</row>
    <row r="3312" spans="4:36"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</row>
    <row r="3313" spans="4:36"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</row>
    <row r="3314" spans="4:36"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</row>
    <row r="3315" spans="4:36"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</row>
    <row r="3316" spans="4:36"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</row>
    <row r="3317" spans="4:36"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</row>
    <row r="3318" spans="4:36"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</row>
    <row r="3319" spans="4:36"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</row>
    <row r="3320" spans="4:36"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</row>
    <row r="3321" spans="4:36"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</row>
    <row r="3322" spans="4:36"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</row>
    <row r="3323" spans="4:36"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</row>
    <row r="3324" spans="4:36"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</row>
    <row r="3325" spans="4:36"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</row>
    <row r="3326" spans="4:36"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</row>
    <row r="3327" spans="4:36"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</row>
    <row r="3328" spans="4:36"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</row>
    <row r="3329" spans="4:36"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</row>
    <row r="3330" spans="4:36"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</row>
    <row r="3331" spans="4:36"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</row>
    <row r="3332" spans="4:36"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</row>
    <row r="3333" spans="4:36"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</row>
    <row r="3334" spans="4:36"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</row>
    <row r="3335" spans="4:36"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</row>
    <row r="3336" spans="4:36"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</row>
    <row r="3337" spans="4:36"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</row>
    <row r="3338" spans="4:36"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</row>
    <row r="3339" spans="4:36"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</row>
    <row r="3340" spans="4:36"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</row>
    <row r="3341" spans="4:36"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</row>
    <row r="3342" spans="4:36"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</row>
    <row r="3343" spans="4:36"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</row>
    <row r="3344" spans="4:36"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</row>
    <row r="3345" spans="4:36"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</row>
    <row r="3346" spans="4:36"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</row>
    <row r="3347" spans="4:36"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</row>
    <row r="3348" spans="4:36"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</row>
    <row r="3349" spans="4:36"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</row>
    <row r="3350" spans="4:36"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</row>
    <row r="3351" spans="4:36"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</row>
    <row r="3352" spans="4:36"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</row>
    <row r="3353" spans="4:36"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</row>
    <row r="3354" spans="4:36"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</row>
    <row r="3355" spans="4:36"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</row>
    <row r="3356" spans="4:36"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</row>
    <row r="3357" spans="4:36"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</row>
    <row r="3358" spans="4:36"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</row>
    <row r="3359" spans="4:36"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</row>
    <row r="3360" spans="4:36"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</row>
    <row r="3361" spans="4:36"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</row>
    <row r="3362" spans="4:36"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</row>
    <row r="3363" spans="4:36"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</row>
    <row r="3364" spans="4:36"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</row>
    <row r="3365" spans="4:36"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</row>
    <row r="3366" spans="4:36"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</row>
    <row r="3367" spans="4:36"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</row>
    <row r="3368" spans="4:36"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</row>
    <row r="3369" spans="4:36"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</row>
    <row r="3370" spans="4:36"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</row>
    <row r="3371" spans="4:36"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</row>
    <row r="3372" spans="4:36"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</row>
    <row r="3373" spans="4:36"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</row>
    <row r="3374" spans="4:36"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</row>
    <row r="3375" spans="4:36"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</row>
    <row r="3376" spans="4:36"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</row>
    <row r="3377" spans="4:36"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</row>
    <row r="3378" spans="4:36"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</row>
    <row r="3379" spans="4:36"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</row>
    <row r="3380" spans="4:36"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</row>
    <row r="3381" spans="4:36"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</row>
    <row r="3382" spans="4:36"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</row>
    <row r="3383" spans="4:36"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</row>
    <row r="3384" spans="4:36"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</row>
    <row r="3385" spans="4:36"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</row>
    <row r="3386" spans="4:36"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</row>
    <row r="3387" spans="4:36"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</row>
    <row r="3388" spans="4:36"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</row>
    <row r="3389" spans="4:36"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</row>
    <row r="3390" spans="4:36"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</row>
    <row r="3391" spans="4:36"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</row>
    <row r="3392" spans="4:36"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</row>
    <row r="3393" spans="4:36"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</row>
    <row r="3394" spans="4:36"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</row>
    <row r="3395" spans="4:36"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</row>
    <row r="3396" spans="4:36"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</row>
    <row r="3397" spans="4:36"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</row>
    <row r="3398" spans="4:36"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</row>
    <row r="3399" spans="4:36"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</row>
    <row r="3400" spans="4:36"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</row>
    <row r="3401" spans="4:36"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</row>
    <row r="3402" spans="4:36"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</row>
    <row r="3403" spans="4:36"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</row>
    <row r="3404" spans="4:36"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</row>
    <row r="3405" spans="4:36"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</row>
    <row r="3406" spans="4:36"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</row>
    <row r="3407" spans="4:36"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</row>
    <row r="3408" spans="4:36"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</row>
    <row r="3409" spans="4:36"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</row>
    <row r="3410" spans="4:36"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</row>
    <row r="3411" spans="4:36"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</row>
    <row r="3412" spans="4:36"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</row>
    <row r="3413" spans="4:36"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</row>
    <row r="3414" spans="4:36"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</row>
    <row r="3415" spans="4:36"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</row>
    <row r="3416" spans="4:36"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</row>
    <row r="3417" spans="4:36"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</row>
    <row r="3418" spans="4:36"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</row>
    <row r="3419" spans="4:36"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</row>
    <row r="3420" spans="4:36"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</row>
    <row r="3421" spans="4:36"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</row>
    <row r="3422" spans="4:36"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</row>
    <row r="3423" spans="4:36"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</row>
    <row r="3424" spans="4:36"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</row>
    <row r="3425" spans="4:36"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</row>
    <row r="3426" spans="4:36"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</row>
    <row r="3427" spans="4:36"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</row>
    <row r="3428" spans="4:36"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</row>
    <row r="3429" spans="4:36"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</row>
    <row r="3430" spans="4:36"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</row>
    <row r="3431" spans="4:36"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</row>
    <row r="3432" spans="4:36"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</row>
    <row r="3433" spans="4:36"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</row>
    <row r="3434" spans="4:36"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</row>
    <row r="3435" spans="4:36"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</row>
    <row r="3436" spans="4:36"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</row>
    <row r="3437" spans="4:36"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</row>
    <row r="3438" spans="4:36"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</row>
    <row r="3439" spans="4:36"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</row>
    <row r="3440" spans="4:36"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</row>
    <row r="3441" spans="4:36"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</row>
    <row r="3442" spans="4:36"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</row>
    <row r="3443" spans="4:36"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</row>
    <row r="3444" spans="4:36"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</row>
    <row r="3445" spans="4:36"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</row>
    <row r="3446" spans="4:36"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</row>
    <row r="3447" spans="4:36"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</row>
    <row r="3448" spans="4:36"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</row>
    <row r="3449" spans="4:36"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</row>
    <row r="3450" spans="4:36"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</row>
    <row r="3451" spans="4:36"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</row>
    <row r="3452" spans="4:36"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</row>
    <row r="3453" spans="4:36"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</row>
    <row r="3454" spans="4:36"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</row>
    <row r="3455" spans="4:36"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</row>
    <row r="3456" spans="4:36"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</row>
    <row r="3457" spans="4:36"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</row>
    <row r="3458" spans="4:36"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</row>
    <row r="3459" spans="4:36"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</row>
    <row r="3460" spans="4:36"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</row>
    <row r="3461" spans="4:36"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</row>
    <row r="3462" spans="4:36"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</row>
    <row r="3463" spans="4:36"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</row>
    <row r="3464" spans="4:36"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</row>
    <row r="3465" spans="4:36"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</row>
    <row r="3466" spans="4:36"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</row>
    <row r="3467" spans="4:36"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</row>
    <row r="3468" spans="4:36"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</row>
    <row r="3469" spans="4:36"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</row>
    <row r="3470" spans="4:36"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</row>
    <row r="3471" spans="4:36"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</row>
    <row r="3472" spans="4:36"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</row>
    <row r="3473" spans="4:36"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</row>
    <row r="3474" spans="4:36"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</row>
    <row r="3475" spans="4:36"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</row>
    <row r="3476" spans="4:36"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</row>
    <row r="3477" spans="4:36"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</row>
    <row r="3478" spans="4:36"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</row>
    <row r="3479" spans="4:36"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</row>
    <row r="3480" spans="4:36"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</row>
    <row r="3481" spans="4:36"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</row>
    <row r="3482" spans="4:36"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</row>
    <row r="3483" spans="4:36"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</row>
    <row r="3484" spans="4:36"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</row>
    <row r="3485" spans="4:36"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</row>
    <row r="3486" spans="4:36"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</row>
    <row r="3487" spans="4:36"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</row>
    <row r="3488" spans="4:36"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</row>
    <row r="3489" spans="4:36"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</row>
    <row r="3490" spans="4:36"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</row>
    <row r="3491" spans="4:36"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</row>
    <row r="3492" spans="4:36"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</row>
    <row r="3493" spans="4:36"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</row>
    <row r="3494" spans="4:36"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</row>
    <row r="3495" spans="4:36"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</row>
    <row r="3496" spans="4:36"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</row>
    <row r="3497" spans="4:36"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</row>
    <row r="3498" spans="4:36"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</row>
    <row r="3499" spans="4:36"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</row>
    <row r="3500" spans="4:36"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</row>
    <row r="3501" spans="4:36"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</row>
    <row r="3502" spans="4:36"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</row>
    <row r="3503" spans="4:36"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</row>
    <row r="3504" spans="4:36"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</row>
    <row r="3505" spans="4:36"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</row>
    <row r="3506" spans="4:36"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</row>
    <row r="3507" spans="4:36"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</row>
    <row r="3508" spans="4:36"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</row>
    <row r="3509" spans="4:36"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</row>
    <row r="3510" spans="4:36"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</row>
    <row r="3511" spans="4:36"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</row>
    <row r="3512" spans="4:36"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</row>
    <row r="3513" spans="4:36"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</row>
    <row r="3514" spans="4:36"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</row>
    <row r="3515" spans="4:36"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</row>
    <row r="3516" spans="4:36"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</row>
    <row r="3517" spans="4:36"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</row>
    <row r="3518" spans="4:36"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</row>
    <row r="3519" spans="4:36"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</row>
    <row r="3520" spans="4:36"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</row>
    <row r="3521" spans="4:36"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</row>
    <row r="3522" spans="4:36"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</row>
    <row r="3523" spans="4:36"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</row>
    <row r="3524" spans="4:36"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</row>
    <row r="3525" spans="4:36"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</row>
    <row r="3526" spans="4:36"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</row>
    <row r="3527" spans="4:36"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</row>
    <row r="3528" spans="4:36"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</row>
    <row r="3529" spans="4:36"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</row>
    <row r="3530" spans="4:36"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</row>
    <row r="3531" spans="4:36"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</row>
    <row r="3532" spans="4:36"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</row>
    <row r="3533" spans="4:36"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</row>
    <row r="3534" spans="4:36"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</row>
    <row r="3535" spans="4:36"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</row>
    <row r="3536" spans="4:36"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</row>
    <row r="3537" spans="4:36"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</row>
    <row r="3538" spans="4:36"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</row>
    <row r="3539" spans="4:36"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</row>
    <row r="3540" spans="4:36"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</row>
    <row r="3541" spans="4:36"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</row>
    <row r="3542" spans="4:36"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</row>
    <row r="3543" spans="4:36"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</row>
    <row r="3544" spans="4:36"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</row>
    <row r="3545" spans="4:36"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</row>
    <row r="3546" spans="4:36"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</row>
    <row r="3547" spans="4:36"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</row>
    <row r="3548" spans="4:36"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</row>
    <row r="3549" spans="4:36"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</row>
    <row r="3550" spans="4:36"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</row>
    <row r="3551" spans="4:36"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</row>
    <row r="3552" spans="4:36"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</row>
    <row r="3553" spans="4:36"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</row>
    <row r="3554" spans="4:36"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</row>
    <row r="3555" spans="4:36"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</row>
    <row r="3556" spans="4:36"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</row>
    <row r="3557" spans="4:36"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</row>
    <row r="3558" spans="4:36"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</row>
    <row r="3559" spans="4:36"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</row>
    <row r="3560" spans="4:36"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</row>
    <row r="3561" spans="4:36"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</row>
    <row r="3562" spans="4:36"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</row>
    <row r="3563" spans="4:36"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</row>
    <row r="3564" spans="4:36"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</row>
    <row r="3565" spans="4:36"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</row>
    <row r="3566" spans="4:36"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</row>
    <row r="3567" spans="4:36"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</row>
    <row r="3568" spans="4:36"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</row>
    <row r="3569" spans="4:36"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</row>
    <row r="3570" spans="4:36"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</row>
    <row r="3571" spans="4:36"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</row>
    <row r="3572" spans="4:36"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</row>
    <row r="3573" spans="4:36"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</row>
    <row r="3574" spans="4:36"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</row>
    <row r="3575" spans="4:36"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</row>
    <row r="3576" spans="4:36"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</row>
    <row r="3577" spans="4:36"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</row>
    <row r="3578" spans="4:36"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</row>
    <row r="3579" spans="4:36"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</row>
    <row r="3580" spans="4:36"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</row>
    <row r="3581" spans="4:36"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</row>
    <row r="3582" spans="4:36"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</row>
    <row r="3583" spans="4:36"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</row>
    <row r="3584" spans="4:36"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</row>
    <row r="3585" spans="4:36"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</row>
    <row r="3586" spans="4:36"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</row>
    <row r="3587" spans="4:36"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</row>
    <row r="3588" spans="4:36"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</row>
    <row r="3589" spans="4:36"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</row>
    <row r="3590" spans="4:36"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</row>
    <row r="3591" spans="4:36"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</row>
    <row r="3592" spans="4:36"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</row>
    <row r="3593" spans="4:36"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</row>
    <row r="3594" spans="4:36"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</row>
    <row r="3595" spans="4:36"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</row>
    <row r="3596" spans="4:36"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</row>
    <row r="3597" spans="4:36"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</row>
    <row r="3598" spans="4:36"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</row>
    <row r="3599" spans="4:36"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</row>
    <row r="3600" spans="4:36"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</row>
    <row r="3601" spans="4:36"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</row>
    <row r="3602" spans="4:36"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</row>
    <row r="3603" spans="4:36"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</row>
    <row r="3604" spans="4:36"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</row>
    <row r="3605" spans="4:36"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</row>
    <row r="3606" spans="4:36"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</row>
    <row r="3607" spans="4:36"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</row>
    <row r="3608" spans="4:36"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</row>
    <row r="3609" spans="4:36"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</row>
    <row r="3610" spans="4:36"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</row>
    <row r="3611" spans="4:36"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</row>
    <row r="3612" spans="4:36"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</row>
    <row r="3613" spans="4:36"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</row>
    <row r="3614" spans="4:36"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</row>
    <row r="3615" spans="4:36"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</row>
    <row r="3616" spans="4:36"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</row>
    <row r="3617" spans="4:36"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</row>
    <row r="3618" spans="4:36"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</row>
    <row r="3619" spans="4:36"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</row>
    <row r="3620" spans="4:36"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</row>
    <row r="3621" spans="4:36"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</row>
    <row r="3622" spans="4:36"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</row>
    <row r="3623" spans="4:36"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</row>
    <row r="3624" spans="4:36"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</row>
    <row r="3625" spans="4:36"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</row>
    <row r="3626" spans="4:36"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</row>
    <row r="3627" spans="4:36"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</row>
    <row r="3628" spans="4:36"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</row>
    <row r="3629" spans="4:36"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</row>
    <row r="3630" spans="4:36"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</row>
    <row r="3631" spans="4:36"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</row>
    <row r="3632" spans="4:36"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</row>
    <row r="3633" spans="4:36"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</row>
    <row r="3634" spans="4:36"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</row>
    <row r="3635" spans="4:36"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</row>
    <row r="3636" spans="4:36"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</row>
    <row r="3637" spans="4:36"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</row>
    <row r="3638" spans="4:36"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</row>
    <row r="3639" spans="4:36"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</row>
    <row r="3640" spans="4:36"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</row>
    <row r="3641" spans="4:36"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</row>
    <row r="3642" spans="4:36"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</row>
    <row r="3643" spans="4:36"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</row>
    <row r="3644" spans="4:36"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</row>
    <row r="3645" spans="4:36"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</row>
    <row r="3646" spans="4:36"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</row>
    <row r="3647" spans="4:36"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</row>
    <row r="3648" spans="4:36"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</row>
    <row r="3649" spans="4:36"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</row>
    <row r="3650" spans="4:36"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</row>
    <row r="3651" spans="4:36"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</row>
    <row r="3652" spans="4:36"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</row>
    <row r="3653" spans="4:36"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</row>
    <row r="3654" spans="4:36"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</row>
    <row r="3655" spans="4:36"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</row>
    <row r="3656" spans="4:36"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</row>
    <row r="3657" spans="4:36"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</row>
    <row r="3658" spans="4:36"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</row>
    <row r="3659" spans="4:36"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</row>
    <row r="3660" spans="4:36"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</row>
    <row r="3661" spans="4:36"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</row>
    <row r="3662" spans="4:36"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</row>
    <row r="3663" spans="4:36"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</row>
    <row r="3664" spans="4:36"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</row>
    <row r="3665" spans="4:36"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</row>
    <row r="3666" spans="4:36"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</row>
    <row r="3667" spans="4:36"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</row>
    <row r="3668" spans="4:36"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</row>
    <row r="3669" spans="4:36"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</row>
    <row r="3670" spans="4:36"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</row>
    <row r="3671" spans="4:36"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</row>
    <row r="3672" spans="4:36"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</row>
    <row r="3673" spans="4:36"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</row>
    <row r="3674" spans="4:36"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</row>
    <row r="3675" spans="4:36"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</row>
    <row r="3676" spans="4:36"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</row>
    <row r="3677" spans="4:36"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</row>
    <row r="3678" spans="4:36"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</row>
    <row r="3679" spans="4:36"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</row>
    <row r="3680" spans="4:36"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</row>
    <row r="3681" spans="4:36"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</row>
    <row r="3682" spans="4:36"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</row>
    <row r="3683" spans="4:36"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</row>
    <row r="3684" spans="4:36"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</row>
    <row r="3685" spans="4:36"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</row>
    <row r="3686" spans="4:36"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</row>
    <row r="3687" spans="4:36"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</row>
    <row r="3688" spans="4:36"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</row>
    <row r="3689" spans="4:36"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</row>
    <row r="3690" spans="4:36"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</row>
    <row r="3691" spans="4:36"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</row>
    <row r="3692" spans="4:36"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</row>
    <row r="3693" spans="4:36"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</row>
    <row r="3694" spans="4:36"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</row>
    <row r="3695" spans="4:36"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</row>
    <row r="3696" spans="4:36"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</row>
    <row r="3697" spans="4:36"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</row>
    <row r="3698" spans="4:36"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</row>
    <row r="3699" spans="4:36"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</row>
    <row r="3700" spans="4:36"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</row>
    <row r="3701" spans="4:36"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</row>
    <row r="3702" spans="4:36"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</row>
    <row r="3703" spans="4:36"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</row>
    <row r="3704" spans="4:36"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</row>
    <row r="3705" spans="4:36"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</row>
    <row r="3706" spans="4:36"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</row>
    <row r="3707" spans="4:36"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</row>
    <row r="3708" spans="4:36"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</row>
    <row r="3709" spans="4:36"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</row>
    <row r="3710" spans="4:36"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</row>
    <row r="3711" spans="4:36"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</row>
    <row r="3712" spans="4:36"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</row>
    <row r="3713" spans="4:36"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</row>
    <row r="3714" spans="4:36"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</row>
    <row r="3715" spans="4:36"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</row>
    <row r="3716" spans="4:36"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</row>
    <row r="3717" spans="4:36"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</row>
    <row r="3718" spans="4:36"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</row>
    <row r="3719" spans="4:36"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</row>
    <row r="3720" spans="4:36"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</row>
    <row r="3721" spans="4:36"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</row>
    <row r="3722" spans="4:36"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</row>
    <row r="3723" spans="4:36"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</row>
    <row r="3724" spans="4:36"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</row>
    <row r="3725" spans="4:36"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</row>
    <row r="3726" spans="4:36"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</row>
    <row r="3727" spans="4:36"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</row>
    <row r="3728" spans="4:36"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</row>
    <row r="3729" spans="4:36"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</row>
    <row r="3730" spans="4:36"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</row>
    <row r="3731" spans="4:36"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</row>
    <row r="3732" spans="4:36"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</row>
    <row r="3733" spans="4:36"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</row>
    <row r="3734" spans="4:36"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</row>
    <row r="3735" spans="4:36"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</row>
    <row r="3736" spans="4:36"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</row>
    <row r="3737" spans="4:36"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</row>
    <row r="3738" spans="4:36"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</row>
    <row r="3739" spans="4:36"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</row>
    <row r="3740" spans="4:36"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</row>
    <row r="3741" spans="4:36"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</row>
    <row r="3742" spans="4:36"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</row>
    <row r="3743" spans="4:36"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</row>
    <row r="3744" spans="4:36"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</row>
    <row r="3745" spans="4:36"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</row>
    <row r="3746" spans="4:36"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</row>
    <row r="3747" spans="4:36"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</row>
    <row r="3748" spans="4:36"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</row>
    <row r="3749" spans="4:36"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</row>
    <row r="3750" spans="4:36"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</row>
    <row r="3751" spans="4:36"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</row>
    <row r="3752" spans="4:36"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</row>
    <row r="3753" spans="4:36"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</row>
    <row r="3754" spans="4:36"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</row>
    <row r="3755" spans="4:36"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</row>
    <row r="3756" spans="4:36"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</row>
    <row r="3757" spans="4:36"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</row>
    <row r="3758" spans="4:36"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</row>
    <row r="3759" spans="4:36"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</row>
    <row r="3760" spans="4:36"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</row>
    <row r="3761" spans="4:36"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</row>
    <row r="3762" spans="4:36"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</row>
    <row r="3763" spans="4:36"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</row>
    <row r="3764" spans="4:36"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</row>
    <row r="3765" spans="4:36"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</row>
    <row r="3766" spans="4:36"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</row>
    <row r="3767" spans="4:36"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</row>
    <row r="3768" spans="4:36"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</row>
    <row r="3769" spans="4:36"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</row>
    <row r="3770" spans="4:36"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</row>
    <row r="3771" spans="4:36"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</row>
    <row r="3772" spans="4:36"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</row>
    <row r="3773" spans="4:36"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</row>
    <row r="3774" spans="4:36"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</row>
    <row r="3775" spans="4:36"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</row>
    <row r="3776" spans="4:36"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</row>
    <row r="3777" spans="4:36"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</row>
    <row r="3778" spans="4:36"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</row>
    <row r="3779" spans="4:36"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</row>
    <row r="3780" spans="4:36"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</row>
    <row r="3781" spans="4:36"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</row>
    <row r="3782" spans="4:36"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</row>
    <row r="3783" spans="4:36"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</row>
    <row r="3784" spans="4:36"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</row>
    <row r="3785" spans="4:36"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</row>
    <row r="3786" spans="4:36"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</row>
    <row r="3787" spans="4:36"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</row>
    <row r="3788" spans="4:36"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</row>
    <row r="3789" spans="4:36"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</row>
    <row r="3790" spans="4:36"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</row>
    <row r="3791" spans="4:36"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</row>
    <row r="3792" spans="4:36"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</row>
    <row r="3793" spans="4:36"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</row>
    <row r="3794" spans="4:36"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</row>
    <row r="3795" spans="4:36"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</row>
    <row r="3796" spans="4:36"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</row>
    <row r="3797" spans="4:36"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</row>
    <row r="3798" spans="4:36"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</row>
    <row r="3799" spans="4:36"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</row>
    <row r="3800" spans="4:36"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</row>
    <row r="3801" spans="4:36"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</row>
    <row r="3802" spans="4:36"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</row>
    <row r="3803" spans="4:36"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</row>
    <row r="3804" spans="4:36"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</row>
    <row r="3805" spans="4:36"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</row>
    <row r="3806" spans="4:36"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</row>
    <row r="3807" spans="4:36"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</row>
    <row r="3808" spans="4:36"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</row>
    <row r="3809" spans="4:36"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</row>
    <row r="3810" spans="4:36"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</row>
    <row r="3811" spans="4:36"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</row>
    <row r="3812" spans="4:36"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</row>
    <row r="3813" spans="4:36"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</row>
    <row r="3814" spans="4:36"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</row>
    <row r="3815" spans="4:36"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</row>
    <row r="3816" spans="4:36"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</row>
    <row r="3817" spans="4:36"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</row>
    <row r="3818" spans="4:36"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</row>
    <row r="3819" spans="4:36"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</row>
    <row r="3820" spans="4:36"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</row>
    <row r="3821" spans="4:36"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</row>
    <row r="3822" spans="4:36"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</row>
    <row r="3823" spans="4:36"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</row>
    <row r="3824" spans="4:36"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</row>
    <row r="3825" spans="4:36"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</row>
    <row r="3826" spans="4:36"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</row>
    <row r="3827" spans="4:36"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</row>
    <row r="3828" spans="4:36"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</row>
    <row r="3829" spans="4:36"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</row>
    <row r="3830" spans="4:36"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</row>
    <row r="3831" spans="4:36"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</row>
    <row r="3832" spans="4:36"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</row>
    <row r="3833" spans="4:36"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</row>
    <row r="3834" spans="4:36"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</row>
    <row r="3835" spans="4:36"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</row>
    <row r="3836" spans="4:36"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</row>
    <row r="3837" spans="4:36"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</row>
    <row r="3838" spans="4:36"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</row>
    <row r="3839" spans="4:36"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</row>
    <row r="3840" spans="4:36"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</row>
    <row r="3841" spans="4:36"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</row>
    <row r="3842" spans="4:36"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</row>
    <row r="3843" spans="4:36"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</row>
    <row r="3844" spans="4:36"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</row>
    <row r="3845" spans="4:36"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</row>
    <row r="3846" spans="4:36"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</row>
    <row r="3847" spans="4:36"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</row>
    <row r="3848" spans="4:36"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</row>
    <row r="3849" spans="4:36"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</row>
    <row r="3850" spans="4:36"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</row>
    <row r="3851" spans="4:36"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</row>
    <row r="3852" spans="4:36"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</row>
    <row r="3853" spans="4:36"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</row>
    <row r="3854" spans="4:36"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</row>
    <row r="3855" spans="4:36"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</row>
    <row r="3856" spans="4:36"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</row>
    <row r="3857" spans="4:36"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</row>
    <row r="3858" spans="4:36"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</row>
    <row r="3859" spans="4:36"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</row>
    <row r="3860" spans="4:36"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</row>
    <row r="3861" spans="4:36"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</row>
    <row r="3862" spans="4:36"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</row>
    <row r="3863" spans="4:36"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</row>
    <row r="3864" spans="4:36"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</row>
    <row r="3865" spans="4:36"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</row>
    <row r="3866" spans="4:36"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</row>
    <row r="3867" spans="4:36"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</row>
    <row r="3868" spans="4:36"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</row>
    <row r="3869" spans="4:36"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</row>
    <row r="3870" spans="4:36"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</row>
    <row r="3871" spans="4:36"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</row>
    <row r="3872" spans="4:36"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</row>
    <row r="3873" spans="4:36"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</row>
    <row r="3874" spans="4:36"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</row>
    <row r="3875" spans="4:36"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</row>
    <row r="3876" spans="4:36"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</row>
    <row r="3877" spans="4:36"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</row>
    <row r="3878" spans="4:36"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</row>
    <row r="3879" spans="4:36"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</row>
    <row r="3880" spans="4:36"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</row>
    <row r="3881" spans="4:36"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</row>
    <row r="3882" spans="4:36"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</row>
    <row r="3883" spans="4:36"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</row>
    <row r="3884" spans="4:36"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</row>
    <row r="3885" spans="4:36"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</row>
    <row r="3886" spans="4:36"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</row>
    <row r="3887" spans="4:36"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</row>
    <row r="3888" spans="4:36"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</row>
    <row r="3889" spans="4:36"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</row>
    <row r="3890" spans="4:36"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</row>
    <row r="3891" spans="4:36"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</row>
    <row r="3892" spans="4:36"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</row>
    <row r="3893" spans="4:36"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</row>
    <row r="3894" spans="4:36"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</row>
    <row r="3895" spans="4:36"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</row>
    <row r="3896" spans="4:36"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</row>
    <row r="3897" spans="4:36"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</row>
    <row r="3898" spans="4:36"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</row>
    <row r="3899" spans="4:36"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</row>
    <row r="3900" spans="4:36"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</row>
    <row r="3901" spans="4:36"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</row>
    <row r="3902" spans="4:36"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</row>
    <row r="3903" spans="4:36"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</row>
    <row r="3904" spans="4:36"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</row>
    <row r="3905" spans="4:36"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</row>
    <row r="3906" spans="4:36"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</row>
    <row r="3907" spans="4:36"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</row>
    <row r="3908" spans="4:36"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</row>
    <row r="3909" spans="4:36"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</row>
    <row r="3910" spans="4:36"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</row>
    <row r="3911" spans="4:36"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</row>
    <row r="3912" spans="4:36"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</row>
    <row r="3913" spans="4:36"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</row>
    <row r="3914" spans="4:36"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</row>
    <row r="3915" spans="4:36"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</row>
    <row r="3916" spans="4:36"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</row>
    <row r="3917" spans="4:36"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</row>
    <row r="3918" spans="4:36"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</row>
    <row r="3919" spans="4:36"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</row>
    <row r="3920" spans="4:36"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</row>
    <row r="3921" spans="4:36"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</row>
    <row r="3922" spans="4:36"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</row>
    <row r="3923" spans="4:36"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</row>
    <row r="3924" spans="4:36"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</row>
    <row r="3925" spans="4:36"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</row>
    <row r="3926" spans="4:36"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</row>
    <row r="3927" spans="4:36"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</row>
    <row r="3928" spans="4:36"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</row>
    <row r="3929" spans="4:36"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</row>
    <row r="3930" spans="4:36"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</row>
    <row r="3931" spans="4:36"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</row>
    <row r="3932" spans="4:36"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</row>
    <row r="3933" spans="4:36"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</row>
    <row r="3934" spans="4:36"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</row>
    <row r="3935" spans="4:36"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</row>
    <row r="3936" spans="4:36"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</row>
    <row r="3937" spans="4:36"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</row>
    <row r="3938" spans="4:36"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</row>
    <row r="3939" spans="4:36"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</row>
    <row r="3940" spans="4:36"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</row>
    <row r="3941" spans="4:36"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</row>
    <row r="3942" spans="4:36"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</row>
    <row r="3943" spans="4:36"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</row>
    <row r="3944" spans="4:36"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</row>
    <row r="3945" spans="4:36"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</row>
    <row r="3946" spans="4:36"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</row>
    <row r="3947" spans="4:36"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</row>
    <row r="3948" spans="4:36"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</row>
    <row r="3949" spans="4:36"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</row>
    <row r="3950" spans="4:36"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</row>
    <row r="3951" spans="4:36"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</row>
    <row r="3952" spans="4:36"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</row>
    <row r="3953" spans="4:36"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</row>
    <row r="3954" spans="4:36"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</row>
    <row r="3955" spans="4:36"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</row>
    <row r="3956" spans="4:36"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</row>
    <row r="3957" spans="4:36"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</row>
    <row r="3958" spans="4:36"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</row>
    <row r="3959" spans="4:36"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</row>
    <row r="3960" spans="4:36"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</row>
    <row r="3961" spans="4:36"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</row>
    <row r="3962" spans="4:36"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</row>
    <row r="3963" spans="4:36"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</row>
    <row r="3964" spans="4:36"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</row>
    <row r="3965" spans="4:36"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</row>
    <row r="3966" spans="4:36"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</row>
    <row r="3967" spans="4:36"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</row>
    <row r="3968" spans="4:36"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</row>
    <row r="3969" spans="4:36"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</row>
    <row r="3970" spans="4:36"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</row>
    <row r="3971" spans="4:36"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</row>
    <row r="3972" spans="4:36"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</row>
    <row r="3973" spans="4:36"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</row>
    <row r="3974" spans="4:36"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</row>
    <row r="3975" spans="4:36"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</row>
    <row r="3976" spans="4:36"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</row>
    <row r="3977" spans="4:36"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</row>
    <row r="3978" spans="4:36"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</row>
    <row r="3979" spans="4:36"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</row>
    <row r="3980" spans="4:36"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</row>
    <row r="3981" spans="4:36"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</row>
    <row r="3982" spans="4:36"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</row>
    <row r="3983" spans="4:36"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</row>
    <row r="3984" spans="4:36"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</row>
    <row r="3985" spans="4:36"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</row>
    <row r="3986" spans="4:36"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</row>
    <row r="3987" spans="4:36"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</row>
    <row r="3988" spans="4:36"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</row>
    <row r="3989" spans="4:36"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</row>
    <row r="3990" spans="4:36"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</row>
    <row r="3991" spans="4:36"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</row>
    <row r="3992" spans="4:36"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</row>
    <row r="3993" spans="4:36"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</row>
    <row r="3994" spans="4:36"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</row>
    <row r="3995" spans="4:36"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</row>
    <row r="3996" spans="4:36"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</row>
    <row r="3997" spans="4:36"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</row>
    <row r="3998" spans="4:36"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</row>
    <row r="3999" spans="4:36"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</row>
    <row r="4000" spans="4:36"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</row>
    <row r="4001" spans="4:36"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</row>
    <row r="4002" spans="4:36"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</row>
    <row r="4003" spans="4:36"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</row>
    <row r="4004" spans="4:36"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</row>
    <row r="4005" spans="4:36"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</row>
    <row r="4006" spans="4:36"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</row>
    <row r="4007" spans="4:36"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</row>
    <row r="4008" spans="4:36"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</row>
    <row r="4009" spans="4:36"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</row>
    <row r="4010" spans="4:36"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</row>
    <row r="4011" spans="4:36"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</row>
    <row r="4012" spans="4:36"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</row>
    <row r="4013" spans="4:36"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</row>
    <row r="4014" spans="4:36"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</row>
    <row r="4015" spans="4:36"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</row>
    <row r="4016" spans="4:36"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</row>
    <row r="4017" spans="4:36"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</row>
    <row r="4018" spans="4:36"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</row>
    <row r="4019" spans="4:36"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</row>
    <row r="4020" spans="4:36"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</row>
    <row r="4021" spans="4:36"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</row>
    <row r="4022" spans="4:36"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</row>
    <row r="4023" spans="4:36"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</row>
    <row r="4024" spans="4:36"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</row>
    <row r="4025" spans="4:36"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</row>
    <row r="4026" spans="4:36"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</row>
    <row r="4027" spans="4:36"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</row>
    <row r="4028" spans="4:36"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</row>
    <row r="4029" spans="4:36"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</row>
    <row r="4030" spans="4:36"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</row>
    <row r="4031" spans="4:36"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</row>
    <row r="4032" spans="4:36"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</row>
    <row r="4033" spans="4:36"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</row>
    <row r="4034" spans="4:36"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</row>
    <row r="4035" spans="4:36"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</row>
    <row r="4036" spans="4:36"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</row>
    <row r="4037" spans="4:36"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</row>
    <row r="4038" spans="4:36"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</row>
    <row r="4039" spans="4:36"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</row>
    <row r="4040" spans="4:36"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</row>
    <row r="4041" spans="4:36"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</row>
    <row r="4042" spans="4:36"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</row>
    <row r="4043" spans="4:36"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</row>
    <row r="4044" spans="4:36"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</row>
    <row r="4045" spans="4:36"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</row>
    <row r="4046" spans="4:36"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</row>
    <row r="4047" spans="4:36"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</row>
    <row r="4048" spans="4:36"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</row>
    <row r="4049" spans="4:36"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</row>
    <row r="4050" spans="4:36"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</row>
    <row r="4051" spans="4:36"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</row>
    <row r="4052" spans="4:36"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</row>
    <row r="4053" spans="4:36"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</row>
    <row r="4054" spans="4:36"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</row>
    <row r="4055" spans="4:36"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</row>
    <row r="4056" spans="4:36"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</row>
    <row r="4057" spans="4:36"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</row>
    <row r="4058" spans="4:36"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</row>
    <row r="4059" spans="4:36"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</row>
    <row r="4060" spans="4:36"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</row>
    <row r="4061" spans="4:36"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</row>
    <row r="4062" spans="4:36"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</row>
    <row r="4063" spans="4:36"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</row>
    <row r="4064" spans="4:36"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</row>
    <row r="4065" spans="4:36"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</row>
    <row r="4066" spans="4:36"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</row>
    <row r="4067" spans="4:36"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</row>
    <row r="4068" spans="4:36"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</row>
    <row r="4069" spans="4:36"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</row>
    <row r="4070" spans="4:36"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</row>
    <row r="4071" spans="4:36"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</row>
    <row r="4072" spans="4:36"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</row>
    <row r="4073" spans="4:36"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</row>
    <row r="4074" spans="4:36"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</row>
    <row r="4075" spans="4:36"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</row>
    <row r="4076" spans="4:36"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</row>
    <row r="4077" spans="4:36"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</row>
    <row r="4078" spans="4:36"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</row>
    <row r="4079" spans="4:36"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</row>
    <row r="4080" spans="4:36"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</row>
    <row r="4081" spans="4:36"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</row>
    <row r="4082" spans="4:36"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</row>
    <row r="4083" spans="4:36"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</row>
    <row r="4084" spans="4:36"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</row>
    <row r="4085" spans="4:36"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</row>
    <row r="4086" spans="4:36"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</row>
    <row r="4087" spans="4:36"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</row>
    <row r="4088" spans="4:36"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</row>
    <row r="4089" spans="4:36"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</row>
    <row r="4090" spans="4:36"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</row>
    <row r="4091" spans="4:36"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</row>
    <row r="4092" spans="4:36"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</row>
    <row r="4093" spans="4:36"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</row>
    <row r="4094" spans="4:36"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</row>
    <row r="4095" spans="4:36"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</row>
    <row r="4096" spans="4:36"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</row>
    <row r="4097" spans="4:36"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</row>
    <row r="4098" spans="4:36"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</row>
    <row r="4099" spans="4:36"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</row>
    <row r="4100" spans="4:36"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</row>
    <row r="4101" spans="4:36"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</row>
    <row r="4102" spans="4:36"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</row>
    <row r="4103" spans="4:36"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</row>
    <row r="4104" spans="4:36"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</row>
    <row r="4105" spans="4:36"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</row>
    <row r="4106" spans="4:36"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</row>
    <row r="4107" spans="4:36"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</row>
    <row r="4108" spans="4:36"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</row>
    <row r="4109" spans="4:36"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</row>
    <row r="4110" spans="4:36"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</row>
    <row r="4111" spans="4:36"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</row>
    <row r="4112" spans="4:36"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</row>
    <row r="4113" spans="4:36"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</row>
    <row r="4114" spans="4:36"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</row>
    <row r="4115" spans="4:36"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</row>
    <row r="4116" spans="4:36"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</row>
    <row r="4117" spans="4:36"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</row>
    <row r="4118" spans="4:36"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</row>
    <row r="4119" spans="4:36"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</row>
    <row r="4120" spans="4:36"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</row>
    <row r="4121" spans="4:36"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</row>
    <row r="4122" spans="4:36"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</row>
    <row r="4123" spans="4:36"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</row>
    <row r="4124" spans="4:36"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</row>
    <row r="4125" spans="4:36"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</row>
    <row r="4126" spans="4:36"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</row>
    <row r="4127" spans="4:36"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</row>
    <row r="4128" spans="4:36"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</row>
    <row r="4129" spans="4:36"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</row>
    <row r="4130" spans="4:36"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</row>
    <row r="4131" spans="4:36"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</row>
    <row r="4132" spans="4:36"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</row>
    <row r="4133" spans="4:36"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</row>
    <row r="4134" spans="4:36"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</row>
    <row r="4135" spans="4:36"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</row>
    <row r="4136" spans="4:36"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</row>
    <row r="4137" spans="4:36"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</row>
    <row r="4138" spans="4:36"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</row>
    <row r="4139" spans="4:36"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</row>
    <row r="4140" spans="4:36"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</row>
    <row r="4141" spans="4:36"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</row>
    <row r="4142" spans="4:36"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</row>
    <row r="4143" spans="4:36"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</row>
    <row r="4144" spans="4:36"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</row>
    <row r="4145" spans="4:36"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</row>
    <row r="4146" spans="4:36"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</row>
    <row r="4147" spans="4:36"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</row>
    <row r="4148" spans="4:36"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</row>
    <row r="4149" spans="4:36"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</row>
    <row r="4150" spans="4:36"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</row>
    <row r="4151" spans="4:36"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</row>
    <row r="4152" spans="4:36"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</row>
    <row r="4153" spans="4:36"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</row>
    <row r="4154" spans="4:36"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</row>
    <row r="4155" spans="4:36"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</row>
    <row r="4156" spans="4:36"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</row>
    <row r="4157" spans="4:36"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</row>
    <row r="4158" spans="4:36"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</row>
    <row r="4159" spans="4:36"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</row>
    <row r="4160" spans="4:36"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</row>
    <row r="4161" spans="4:36"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</row>
    <row r="4162" spans="4:36"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</row>
    <row r="4163" spans="4:36"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</row>
    <row r="4164" spans="4:36"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</row>
    <row r="4165" spans="4:36"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</row>
    <row r="4166" spans="4:36"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</row>
    <row r="4167" spans="4:36"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</row>
    <row r="4168" spans="4:36"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</row>
    <row r="4169" spans="4:36"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</row>
    <row r="4170" spans="4:36"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</row>
    <row r="4171" spans="4:36"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</row>
    <row r="4172" spans="4:36"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</row>
    <row r="4173" spans="4:36"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</row>
    <row r="4174" spans="4:36"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</row>
    <row r="4175" spans="4:36"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</row>
    <row r="4176" spans="4:36"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</row>
    <row r="4177" spans="4:36"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</row>
    <row r="4178" spans="4:36"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</row>
    <row r="4179" spans="4:36"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</row>
    <row r="4180" spans="4:36"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</row>
    <row r="4181" spans="4:36"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</row>
    <row r="4182" spans="4:36"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</row>
    <row r="4183" spans="4:36"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</row>
    <row r="4184" spans="4:36"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</row>
    <row r="4185" spans="4:36"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</row>
    <row r="4186" spans="4:36"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</row>
    <row r="4187" spans="4:36"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</row>
    <row r="4188" spans="4:36"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</row>
    <row r="4189" spans="4:36"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</row>
    <row r="4190" spans="4:36"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</row>
    <row r="4191" spans="4:36"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</row>
    <row r="4192" spans="4:36"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</row>
    <row r="4193" spans="4:36"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</row>
    <row r="4194" spans="4:36"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</row>
    <row r="4195" spans="4:36"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</row>
    <row r="4196" spans="4:36"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</row>
    <row r="4197" spans="4:36"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</row>
    <row r="4198" spans="4:36"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</row>
    <row r="4199" spans="4:36"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</row>
    <row r="4200" spans="4:36"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</row>
    <row r="4201" spans="4:36"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</row>
    <row r="4202" spans="4:36"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</row>
    <row r="4203" spans="4:36"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</row>
    <row r="4204" spans="4:36"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</row>
    <row r="4205" spans="4:36"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</row>
    <row r="4206" spans="4:36"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</row>
    <row r="4207" spans="4:36"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</row>
    <row r="4208" spans="4:36"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</row>
    <row r="4209" spans="4:36"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</row>
    <row r="4210" spans="4:36"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</row>
    <row r="4211" spans="4:36"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</row>
    <row r="4212" spans="4:36"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</row>
    <row r="4213" spans="4:36"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</row>
    <row r="4214" spans="4:36"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</row>
    <row r="4215" spans="4:36"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</row>
    <row r="4216" spans="4:36"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</row>
    <row r="4217" spans="4:36"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</row>
    <row r="4218" spans="4:36"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</row>
    <row r="4219" spans="4:36"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</row>
    <row r="4220" spans="4:36"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</row>
    <row r="4221" spans="4:36"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</row>
    <row r="4222" spans="4:36"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</row>
    <row r="4223" spans="4:36"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</row>
    <row r="4224" spans="4:36"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</row>
    <row r="4225" spans="4:36"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</row>
    <row r="4226" spans="4:36"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</row>
    <row r="4227" spans="4:36"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</row>
    <row r="4228" spans="4:36"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</row>
    <row r="4229" spans="4:36"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</row>
    <row r="4230" spans="4:36"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</row>
    <row r="4231" spans="4:36"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</row>
    <row r="4232" spans="4:36"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</row>
    <row r="4233" spans="4:36"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</row>
    <row r="4234" spans="4:36"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</row>
    <row r="4235" spans="4:36"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</row>
    <row r="4236" spans="4:36"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</row>
    <row r="4237" spans="4:36"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</row>
    <row r="4238" spans="4:36"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</row>
    <row r="4239" spans="4:36"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</row>
    <row r="4240" spans="4:36"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</row>
    <row r="4241" spans="4:36"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</row>
    <row r="4242" spans="4:36"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</row>
    <row r="4243" spans="4:36"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</row>
    <row r="4244" spans="4:36"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</row>
    <row r="4245" spans="4:36"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</row>
    <row r="4246" spans="4:36"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</row>
    <row r="4247" spans="4:36"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</row>
    <row r="4248" spans="4:36"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</row>
    <row r="4249" spans="4:36"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</row>
    <row r="4250" spans="4:36"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</row>
    <row r="4251" spans="4:36"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</row>
    <row r="4252" spans="4:36"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</row>
    <row r="4253" spans="4:36"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</row>
    <row r="4254" spans="4:36"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</row>
    <row r="4255" spans="4:36"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</row>
    <row r="4256" spans="4:36"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</row>
    <row r="4257" spans="4:36"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</row>
    <row r="4258" spans="4:36"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</row>
    <row r="4259" spans="4:36"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</row>
    <row r="4260" spans="4:36"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</row>
    <row r="4261" spans="4:36"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</row>
    <row r="4262" spans="4:36"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</row>
    <row r="4263" spans="4:36"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</row>
    <row r="4264" spans="4:36"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</row>
    <row r="4265" spans="4:36"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</row>
    <row r="4266" spans="4:36"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</row>
    <row r="4267" spans="4:36"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</row>
    <row r="4268" spans="4:36"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</row>
    <row r="4269" spans="4:36"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</row>
    <row r="4270" spans="4:36"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</row>
    <row r="4271" spans="4:36"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</row>
    <row r="4272" spans="4:36"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</row>
    <row r="4273" spans="4:36"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</row>
    <row r="4274" spans="4:36"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</row>
    <row r="4275" spans="4:36"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</row>
    <row r="4276" spans="4:36"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</row>
    <row r="4277" spans="4:36"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</row>
    <row r="4278" spans="4:36"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</row>
    <row r="4279" spans="4:36"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</row>
    <row r="4280" spans="4:36"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</row>
    <row r="4281" spans="4:36"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</row>
    <row r="4282" spans="4:36"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</row>
    <row r="4283" spans="4:36"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</row>
    <row r="4284" spans="4:36"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</row>
    <row r="4285" spans="4:36"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</row>
    <row r="4286" spans="4:36"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</row>
    <row r="4287" spans="4:36"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</row>
    <row r="4288" spans="4:36"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</row>
    <row r="4289" spans="4:36"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</row>
    <row r="4290" spans="4:36"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</row>
    <row r="4291" spans="4:36"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</row>
    <row r="4292" spans="4:36"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</row>
    <row r="4293" spans="4:36"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</row>
    <row r="4294" spans="4:36"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</row>
    <row r="4295" spans="4:36"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</row>
    <row r="4296" spans="4:36"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</row>
    <row r="4297" spans="4:36"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</row>
    <row r="4298" spans="4:36"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</row>
    <row r="4299" spans="4:36"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</row>
    <row r="4300" spans="4:36"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</row>
    <row r="4301" spans="4:36"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</row>
    <row r="4302" spans="4:36"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</row>
    <row r="4303" spans="4:36"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</row>
    <row r="4304" spans="4:36"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</row>
    <row r="4305" spans="4:36"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</row>
    <row r="4306" spans="4:36"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</row>
    <row r="4307" spans="4:36"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</row>
    <row r="4308" spans="4:36"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</row>
    <row r="4309" spans="4:36"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</row>
    <row r="4310" spans="4:36"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</row>
    <row r="4311" spans="4:36"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</row>
    <row r="4312" spans="4:36"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</row>
    <row r="4313" spans="4:36"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</row>
    <row r="4314" spans="4:36"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</row>
    <row r="4315" spans="4:36"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</row>
    <row r="4316" spans="4:36"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</row>
    <row r="4317" spans="4:36"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</row>
    <row r="4318" spans="4:36"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</row>
    <row r="4319" spans="4:36"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</row>
    <row r="4320" spans="4:36"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</row>
    <row r="4321" spans="4:36"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</row>
    <row r="4322" spans="4:36"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</row>
    <row r="4323" spans="4:36"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</row>
    <row r="4324" spans="4:36"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</row>
    <row r="4325" spans="4:36"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</row>
    <row r="4326" spans="4:36"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</row>
    <row r="4327" spans="4:36"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</row>
    <row r="4328" spans="4:36"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</row>
    <row r="4329" spans="4:36"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</row>
    <row r="4330" spans="4:36"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</row>
    <row r="4331" spans="4:36"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</row>
    <row r="4332" spans="4:36"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</row>
    <row r="4333" spans="4:36"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</row>
    <row r="4334" spans="4:36"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</row>
    <row r="4335" spans="4:36"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</row>
    <row r="4336" spans="4:36"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</row>
    <row r="4337" spans="4:36"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</row>
    <row r="4338" spans="4:36"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</row>
    <row r="4339" spans="4:36"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</row>
    <row r="4340" spans="4:36"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</row>
    <row r="4341" spans="4:36"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</row>
    <row r="4342" spans="4:36"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</row>
    <row r="4343" spans="4:36"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</row>
    <row r="4344" spans="4:36"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</row>
    <row r="4345" spans="4:36"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</row>
    <row r="4346" spans="4:36"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</row>
    <row r="4347" spans="4:36"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</row>
    <row r="4348" spans="4:36"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</row>
    <row r="4349" spans="4:36"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</row>
    <row r="4350" spans="4:36"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</row>
    <row r="4351" spans="4:36"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</row>
    <row r="4352" spans="4:36"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</row>
    <row r="4353" spans="4:36"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</row>
    <row r="4354" spans="4:36"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</row>
    <row r="4355" spans="4:36"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</row>
    <row r="4356" spans="4:36"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</row>
    <row r="4357" spans="4:36"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</row>
    <row r="4358" spans="4:36"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</row>
    <row r="4359" spans="4:36"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</row>
    <row r="4360" spans="4:36"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</row>
    <row r="4361" spans="4:36"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</row>
    <row r="4362" spans="4:36"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</row>
    <row r="4363" spans="4:36"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</row>
    <row r="4364" spans="4:36"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</row>
    <row r="4365" spans="4:36"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</row>
    <row r="4366" spans="4:36"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</row>
    <row r="4367" spans="4:36"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</row>
    <row r="4368" spans="4:36"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</row>
    <row r="4369" spans="4:36"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</row>
    <row r="4370" spans="4:36"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</row>
    <row r="4371" spans="4:36"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</row>
    <row r="4372" spans="4:36"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</row>
    <row r="4373" spans="4:36"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</row>
    <row r="4374" spans="4:36"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</row>
    <row r="4375" spans="4:36"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</row>
    <row r="4376" spans="4:36"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</row>
    <row r="4377" spans="4:36"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</row>
    <row r="4378" spans="4:36"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</row>
    <row r="4379" spans="4:36"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</row>
    <row r="4380" spans="4:36"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</row>
    <row r="4381" spans="4:36"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</row>
    <row r="4382" spans="4:36"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</row>
    <row r="4383" spans="4:36"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</row>
    <row r="4384" spans="4:36"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</row>
    <row r="4385" spans="4:36"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</row>
    <row r="4386" spans="4:36"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</row>
    <row r="4387" spans="4:36"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</row>
    <row r="4388" spans="4:36"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</row>
    <row r="4389" spans="4:36"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</row>
    <row r="4390" spans="4:36"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</row>
    <row r="4391" spans="4:36"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</row>
    <row r="4392" spans="4:36"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</row>
    <row r="4393" spans="4:36"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</row>
    <row r="4394" spans="4:36"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</row>
    <row r="4395" spans="4:36"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</row>
    <row r="4396" spans="4:36"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</row>
    <row r="4397" spans="4:36"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</row>
    <row r="4398" spans="4:36"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</row>
    <row r="4399" spans="4:36"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</row>
    <row r="4400" spans="4:36"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</row>
    <row r="4401" spans="4:36"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</row>
    <row r="4402" spans="4:36"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</row>
    <row r="4403" spans="4:36"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</row>
    <row r="4404" spans="4:36"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</row>
    <row r="4405" spans="4:36"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</row>
    <row r="4406" spans="4:36"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</row>
    <row r="4407" spans="4:36"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</row>
    <row r="4408" spans="4:36"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</row>
    <row r="4409" spans="4:36"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</row>
    <row r="4410" spans="4:36"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</row>
    <row r="4411" spans="4:36"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</row>
    <row r="4412" spans="4:36"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</row>
    <row r="4413" spans="4:36"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</row>
    <row r="4414" spans="4:36"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</row>
    <row r="4415" spans="4:36"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</row>
    <row r="4416" spans="4:36"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</row>
    <row r="4417" spans="4:36"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</row>
    <row r="4418" spans="4:36"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</row>
    <row r="4419" spans="4:36"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</row>
    <row r="4420" spans="4:36"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</row>
    <row r="4421" spans="4:36"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</row>
    <row r="4422" spans="4:36"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</row>
    <row r="4423" spans="4:36"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</row>
    <row r="4424" spans="4:36"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</row>
    <row r="4425" spans="4:36"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</row>
    <row r="4426" spans="4:36"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</row>
    <row r="4427" spans="4:36"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</row>
    <row r="4428" spans="4:36"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</row>
    <row r="4429" spans="4:36"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</row>
    <row r="4430" spans="4:36"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</row>
    <row r="4431" spans="4:36"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</row>
    <row r="4432" spans="4:36"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</row>
    <row r="4433" spans="4:36"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</row>
    <row r="4434" spans="4:36"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</row>
    <row r="4435" spans="4:36"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</row>
    <row r="4436" spans="4:36"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</row>
    <row r="4437" spans="4:36"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</row>
    <row r="4438" spans="4:36"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</row>
    <row r="4439" spans="4:36"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</row>
    <row r="4440" spans="4:36"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</row>
    <row r="4441" spans="4:36"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</row>
    <row r="4442" spans="4:36"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</row>
    <row r="4443" spans="4:36"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</row>
    <row r="4444" spans="4:36"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</row>
    <row r="4445" spans="4:36"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</row>
    <row r="4446" spans="4:36"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</row>
    <row r="4447" spans="4:36"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</row>
    <row r="4448" spans="4:36"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</row>
    <row r="4449" spans="4:36"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</row>
    <row r="4450" spans="4:36"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</row>
    <row r="4451" spans="4:36"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</row>
    <row r="4452" spans="4:36"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</row>
    <row r="4453" spans="4:36"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</row>
    <row r="4454" spans="4:36"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</row>
    <row r="4455" spans="4:36"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</row>
    <row r="4456" spans="4:36"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</row>
    <row r="4457" spans="4:36"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</row>
    <row r="4458" spans="4:36"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</row>
    <row r="4459" spans="4:36"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</row>
    <row r="4460" spans="4:36"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</row>
    <row r="4461" spans="4:36"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</row>
    <row r="4462" spans="4:36"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</row>
    <row r="4463" spans="4:36"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</row>
    <row r="4464" spans="4:36"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</row>
    <row r="4465" spans="4:36"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</row>
    <row r="4466" spans="4:36"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</row>
    <row r="4467" spans="4:36"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</row>
    <row r="4468" spans="4:36"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</row>
    <row r="4469" spans="4:36"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</row>
    <row r="4470" spans="4:36"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</row>
    <row r="4471" spans="4:36"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</row>
    <row r="4472" spans="4:36"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</row>
    <row r="4473" spans="4:36"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</row>
    <row r="4474" spans="4:36"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</row>
    <row r="4475" spans="4:36"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</row>
    <row r="4476" spans="4:36"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</row>
    <row r="4477" spans="4:36"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</row>
    <row r="4478" spans="4:36"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</row>
    <row r="4479" spans="4:36"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</row>
    <row r="4480" spans="4:36"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</row>
    <row r="4481" spans="4:36"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</row>
    <row r="4482" spans="4:36"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</row>
    <row r="4483" spans="4:36"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</row>
    <row r="4484" spans="4:36"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</row>
    <row r="4485" spans="4:36"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</row>
    <row r="4486" spans="4:36"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</row>
    <row r="4487" spans="4:36"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</row>
    <row r="4488" spans="4:36"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</row>
    <row r="4489" spans="4:36"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</row>
    <row r="4490" spans="4:36"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</row>
    <row r="4491" spans="4:36"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</row>
    <row r="4492" spans="4:36"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</row>
    <row r="4493" spans="4:36"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</row>
    <row r="4494" spans="4:36"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</row>
    <row r="4495" spans="4:36"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</row>
    <row r="4496" spans="4:36"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</row>
    <row r="4497" spans="4:36"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</row>
    <row r="4498" spans="4:36"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</row>
    <row r="4499" spans="4:36"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</row>
    <row r="4500" spans="4:36"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</row>
    <row r="4501" spans="4:36"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</row>
    <row r="4502" spans="4:36"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</row>
    <row r="4503" spans="4:36"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</row>
    <row r="4504" spans="4:36"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</row>
    <row r="4505" spans="4:36"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</row>
    <row r="4506" spans="4:36"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</row>
    <row r="4507" spans="4:36"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</row>
    <row r="4508" spans="4:36"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</row>
    <row r="4509" spans="4:36"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</row>
    <row r="4510" spans="4:36"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</row>
    <row r="4511" spans="4:36"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</row>
    <row r="4512" spans="4:36"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</row>
    <row r="4513" spans="4:36"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</row>
    <row r="4514" spans="4:36"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</row>
    <row r="4515" spans="4:36"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</row>
    <row r="4516" spans="4:36"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</row>
    <row r="4517" spans="4:36"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</row>
    <row r="4518" spans="4:36"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</row>
    <row r="4519" spans="4:36"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</row>
    <row r="4520" spans="4:36"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</row>
    <row r="4521" spans="4:36"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</row>
    <row r="4522" spans="4:36"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</row>
    <row r="4523" spans="4:36"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</row>
    <row r="4524" spans="4:36"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</row>
    <row r="4525" spans="4:36"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</row>
    <row r="4526" spans="4:36"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</row>
    <row r="4527" spans="4:36"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</row>
    <row r="4528" spans="4:36"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</row>
    <row r="4529" spans="4:36"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</row>
    <row r="4530" spans="4:36"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</row>
    <row r="4531" spans="4:36"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</row>
    <row r="4532" spans="4:36"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</row>
    <row r="4533" spans="4:36"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</row>
    <row r="4534" spans="4:36"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</row>
    <row r="4535" spans="4:36"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</row>
    <row r="4536" spans="4:36"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</row>
    <row r="4537" spans="4:36"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</row>
    <row r="4538" spans="4:36"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</row>
    <row r="4539" spans="4:36"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</row>
    <row r="4540" spans="4:36"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</row>
    <row r="4541" spans="4:36"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</row>
    <row r="4542" spans="4:36"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</row>
    <row r="4543" spans="4:36"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</row>
    <row r="4544" spans="4:36"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</row>
    <row r="4545" spans="4:36"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</row>
    <row r="4546" spans="4:36"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</row>
    <row r="4547" spans="4:36"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</row>
    <row r="4548" spans="4:36"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</row>
    <row r="4549" spans="4:36"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</row>
    <row r="4550" spans="4:36"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</row>
    <row r="4551" spans="4:36"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</row>
    <row r="4552" spans="4:36"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</row>
    <row r="4553" spans="4:36"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</row>
    <row r="4554" spans="4:36"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</row>
    <row r="4555" spans="4:36"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</row>
    <row r="4556" spans="4:36"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</row>
    <row r="4557" spans="4:36"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</row>
    <row r="4558" spans="4:36"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</row>
    <row r="4559" spans="4:36"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</row>
    <row r="4560" spans="4:36"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</row>
    <row r="4561" spans="4:36"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</row>
    <row r="4562" spans="4:36"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</row>
    <row r="4563" spans="4:36"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</row>
    <row r="4564" spans="4:36"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</row>
    <row r="4565" spans="4:36"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</row>
    <row r="4566" spans="4:36"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</row>
    <row r="4567" spans="4:36"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</row>
    <row r="4568" spans="4:36"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</row>
    <row r="4569" spans="4:36"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</row>
    <row r="4570" spans="4:36"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</row>
    <row r="4571" spans="4:36"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</row>
    <row r="4572" spans="4:36"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</row>
    <row r="4573" spans="4:36"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</row>
    <row r="4574" spans="4:36"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</row>
    <row r="4575" spans="4:36"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</row>
    <row r="4576" spans="4:36"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</row>
    <row r="4577" spans="4:36"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</row>
    <row r="4578" spans="4:36"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</row>
    <row r="4579" spans="4:36"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</row>
    <row r="4580" spans="4:36"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</row>
    <row r="4581" spans="4:36"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</row>
    <row r="4582" spans="4:36"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</row>
    <row r="4583" spans="4:36"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</row>
    <row r="4584" spans="4:36"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</row>
    <row r="4585" spans="4:36"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</row>
    <row r="4586" spans="4:36"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</row>
    <row r="4587" spans="4:36"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</row>
    <row r="4588" spans="4:36"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</row>
    <row r="4589" spans="4:36"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</row>
    <row r="4590" spans="4:36"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</row>
    <row r="4591" spans="4:36"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</row>
    <row r="4592" spans="4:36"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</row>
    <row r="4593" spans="4:36"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</row>
    <row r="4594" spans="4:36"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</row>
    <row r="4595" spans="4:36"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</row>
    <row r="4596" spans="4:36"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</row>
    <row r="4597" spans="4:36"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</row>
    <row r="4598" spans="4:36"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</row>
    <row r="4599" spans="4:36"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</row>
    <row r="4600" spans="4:36"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</row>
    <row r="4601" spans="4:36"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</row>
    <row r="4602" spans="4:36"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</row>
    <row r="4603" spans="4:36"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</row>
    <row r="4604" spans="4:36"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</row>
    <row r="4605" spans="4:36"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</row>
    <row r="4606" spans="4:36"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</row>
    <row r="4607" spans="4:36"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</row>
    <row r="4608" spans="4:36"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</row>
    <row r="4609" spans="4:36"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</row>
    <row r="4610" spans="4:36"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</row>
    <row r="4611" spans="4:36"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</row>
    <row r="4612" spans="4:36"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</row>
    <row r="4613" spans="4:36"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</row>
    <row r="4614" spans="4:36"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</row>
    <row r="4615" spans="4:36"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</row>
    <row r="4616" spans="4:36"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</row>
    <row r="4617" spans="4:36"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</row>
    <row r="4618" spans="4:36"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</row>
    <row r="4619" spans="4:36"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</row>
    <row r="4620" spans="4:36"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</row>
    <row r="4621" spans="4:36"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</row>
    <row r="4622" spans="4:36"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</row>
    <row r="4623" spans="4:36"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</row>
    <row r="4624" spans="4:36"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</row>
    <row r="4625" spans="4:36"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</row>
    <row r="4626" spans="4:36"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</row>
    <row r="4627" spans="4:36"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</row>
    <row r="4628" spans="4:36"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</row>
    <row r="4629" spans="4:36"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</row>
    <row r="4630" spans="4:36"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</row>
    <row r="4631" spans="4:36"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</row>
    <row r="4632" spans="4:36"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</row>
    <row r="4633" spans="4:36"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</row>
    <row r="4634" spans="4:36"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</row>
    <row r="4635" spans="4:36"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</row>
    <row r="4636" spans="4:36"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</row>
    <row r="4637" spans="4:36"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</row>
    <row r="4638" spans="4:36"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</row>
    <row r="4639" spans="4:36"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</row>
    <row r="4640" spans="4:36"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</row>
    <row r="4641" spans="4:36"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</row>
    <row r="4642" spans="4:36"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</row>
    <row r="4643" spans="4:36"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</row>
    <row r="4644" spans="4:36"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</row>
    <row r="4645" spans="4:36"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</row>
    <row r="4646" spans="4:36"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</row>
    <row r="4647" spans="4:36"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</row>
    <row r="4648" spans="4:36"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</row>
    <row r="4649" spans="4:36"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</row>
    <row r="4650" spans="4:36"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</row>
    <row r="4651" spans="4:36"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</row>
    <row r="4652" spans="4:36"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</row>
    <row r="4653" spans="4:36"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</row>
    <row r="4654" spans="4:36"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</row>
    <row r="4655" spans="4:36"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</row>
    <row r="4656" spans="4:36"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</row>
    <row r="4657" spans="4:36"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</row>
    <row r="4658" spans="4:36"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</row>
    <row r="4659" spans="4:36"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</row>
    <row r="4660" spans="4:36"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</row>
    <row r="4661" spans="4:36"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</row>
    <row r="4662" spans="4:36"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</row>
    <row r="4663" spans="4:36"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</row>
    <row r="4664" spans="4:36"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</row>
    <row r="4665" spans="4:36"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</row>
    <row r="4666" spans="4:36"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</row>
    <row r="4667" spans="4:36"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</row>
    <row r="4668" spans="4:36"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</row>
    <row r="4669" spans="4:36"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</row>
    <row r="4670" spans="4:36"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</row>
    <row r="4671" spans="4:36"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</row>
    <row r="4672" spans="4:36"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</row>
    <row r="4673" spans="4:36"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</row>
    <row r="4674" spans="4:36"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</row>
    <row r="4675" spans="4:36"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</row>
    <row r="4676" spans="4:36"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</row>
    <row r="4677" spans="4:36"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</row>
    <row r="4678" spans="4:36"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</row>
    <row r="4679" spans="4:36"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</row>
    <row r="4680" spans="4:36"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</row>
    <row r="4681" spans="4:36"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</row>
    <row r="4682" spans="4:36"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</row>
    <row r="4683" spans="4:36"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</row>
    <row r="4684" spans="4:36"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</row>
    <row r="4685" spans="4:36"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</row>
    <row r="4686" spans="4:36"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</row>
    <row r="4687" spans="4:36"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</row>
    <row r="4688" spans="4:36"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</row>
    <row r="4689" spans="4:36"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</row>
    <row r="4690" spans="4:36"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</row>
    <row r="4691" spans="4:36"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</row>
    <row r="4692" spans="4:36"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</row>
    <row r="4693" spans="4:36"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</row>
    <row r="4694" spans="4:36"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</row>
    <row r="4695" spans="4:36"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</row>
    <row r="4696" spans="4:36"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</row>
    <row r="4697" spans="4:36"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</row>
    <row r="4698" spans="4:36"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</row>
    <row r="4699" spans="4:36"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</row>
    <row r="4700" spans="4:36"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</row>
    <row r="4701" spans="4:36"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</row>
    <row r="4702" spans="4:36"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</row>
    <row r="4703" spans="4:36"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</row>
    <row r="4704" spans="4:36"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</row>
    <row r="4705" spans="4:36"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</row>
    <row r="4706" spans="4:36"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</row>
    <row r="4707" spans="4:36"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</row>
    <row r="4708" spans="4:36"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</row>
    <row r="4709" spans="4:36"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</row>
    <row r="4710" spans="4:36"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</row>
    <row r="4711" spans="4:36"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</row>
    <row r="4712" spans="4:36"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</row>
    <row r="4713" spans="4:36"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</row>
    <row r="4714" spans="4:36"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</row>
    <row r="4715" spans="4:36"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</row>
    <row r="4716" spans="4:36"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</row>
    <row r="4717" spans="4:36"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</row>
    <row r="4718" spans="4:36"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</row>
    <row r="4719" spans="4:36"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</row>
    <row r="4720" spans="4:36"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</row>
    <row r="4721" spans="4:36"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</row>
    <row r="4722" spans="4:36"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</row>
    <row r="4723" spans="4:36"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</row>
    <row r="4724" spans="4:36"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</row>
    <row r="4725" spans="4:36"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</row>
    <row r="4726" spans="4:36"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</row>
    <row r="4727" spans="4:36"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</row>
    <row r="4728" spans="4:36"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</row>
    <row r="4729" spans="4:36"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</row>
    <row r="4730" spans="4:36"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</row>
    <row r="4731" spans="4:36"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</row>
    <row r="4732" spans="4:36"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</row>
    <row r="4733" spans="4:36"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</row>
    <row r="4734" spans="4:36"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</row>
    <row r="4735" spans="4:36"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</row>
    <row r="4736" spans="4:36"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</row>
    <row r="4737" spans="4:36"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</row>
    <row r="4738" spans="4:36"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</row>
    <row r="4739" spans="4:36"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</row>
    <row r="4740" spans="4:36"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</row>
    <row r="4741" spans="4:36"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</row>
    <row r="4742" spans="4:36"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</row>
    <row r="4743" spans="4:36"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</row>
    <row r="4744" spans="4:36"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</row>
    <row r="4745" spans="4:36"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</row>
    <row r="4746" spans="4:36"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</row>
    <row r="4747" spans="4:36"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</row>
    <row r="4748" spans="4:36"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</row>
    <row r="4749" spans="4:36"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</row>
    <row r="4750" spans="4:36"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</row>
    <row r="4751" spans="4:36"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</row>
    <row r="4752" spans="4:36"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</row>
    <row r="4753" spans="4:36"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</row>
    <row r="4754" spans="4:36"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</row>
    <row r="4755" spans="4:36"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</row>
    <row r="4756" spans="4:36"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</row>
    <row r="4757" spans="4:36"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</row>
    <row r="4758" spans="4:36"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</row>
    <row r="4759" spans="4:36"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</row>
    <row r="4760" spans="4:36"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</row>
    <row r="4761" spans="4:36"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</row>
    <row r="4762" spans="4:36"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</row>
    <row r="4763" spans="4:36"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</row>
    <row r="4764" spans="4:36"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</row>
    <row r="4765" spans="4:36"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</row>
    <row r="4766" spans="4:36"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</row>
    <row r="4767" spans="4:36"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</row>
    <row r="4768" spans="4:36"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</row>
    <row r="4769" spans="4:36"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</row>
    <row r="4770" spans="4:36"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</row>
    <row r="4771" spans="4:36"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</row>
    <row r="4772" spans="4:36"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</row>
    <row r="4773" spans="4:36"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</row>
    <row r="4774" spans="4:36"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</row>
    <row r="4775" spans="4:36"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</row>
    <row r="4776" spans="4:36"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</row>
    <row r="4777" spans="4:36"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</row>
    <row r="4778" spans="4:36"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</row>
    <row r="4779" spans="4:36"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</row>
    <row r="4780" spans="4:36"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</row>
    <row r="4781" spans="4:36"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</row>
    <row r="4782" spans="4:36"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</row>
    <row r="4783" spans="4:36"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</row>
    <row r="4784" spans="4:36"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</row>
    <row r="4785" spans="4:36"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</row>
    <row r="4786" spans="4:36"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</row>
    <row r="4787" spans="4:36"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</row>
    <row r="4788" spans="4:36"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</row>
    <row r="4789" spans="4:36"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</row>
    <row r="4790" spans="4:36"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</row>
    <row r="4791" spans="4:36"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</row>
    <row r="4792" spans="4:36"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</row>
    <row r="4793" spans="4:36"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</row>
    <row r="4794" spans="4:36"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</row>
    <row r="4795" spans="4:36"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</row>
    <row r="4796" spans="4:36"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</row>
    <row r="4797" spans="4:36"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</row>
    <row r="4798" spans="4:36"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</row>
    <row r="4799" spans="4:36"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</row>
    <row r="4800" spans="4:36"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</row>
    <row r="4801" spans="4:36"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</row>
    <row r="4802" spans="4:36"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</row>
    <row r="4803" spans="4:36"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</row>
    <row r="4804" spans="4:36"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</row>
    <row r="4805" spans="4:36"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</row>
    <row r="4806" spans="4:36"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</row>
    <row r="4807" spans="4:36"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</row>
    <row r="4808" spans="4:36"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</row>
    <row r="4809" spans="4:36"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</row>
    <row r="4810" spans="4:36"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</row>
    <row r="4811" spans="4:36"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</row>
    <row r="4812" spans="4:36"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</row>
    <row r="4813" spans="4:36"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</row>
    <row r="4814" spans="4:36"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</row>
    <row r="4815" spans="4:36"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</row>
    <row r="4816" spans="4:36"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</row>
    <row r="4817" spans="4:36"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</row>
    <row r="4818" spans="4:36"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</row>
    <row r="4819" spans="4:36"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</row>
    <row r="4820" spans="4:36"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</row>
    <row r="4821" spans="4:36"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</row>
    <row r="4822" spans="4:36"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</row>
    <row r="4823" spans="4:36"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</row>
    <row r="4824" spans="4:36"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</row>
    <row r="4825" spans="4:36"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</row>
    <row r="4826" spans="4:36"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</row>
    <row r="4827" spans="4:36"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</row>
    <row r="4828" spans="4:36"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</row>
    <row r="4829" spans="4:36"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</row>
    <row r="4830" spans="4:36"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</row>
    <row r="4831" spans="4:36"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</row>
    <row r="4832" spans="4:36"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</row>
    <row r="4833" spans="4:36"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</row>
    <row r="4834" spans="4:36"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</row>
    <row r="4835" spans="4:36"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</row>
    <row r="4836" spans="4:36"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</row>
    <row r="4837" spans="4:36"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</row>
    <row r="4838" spans="4:36"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</row>
    <row r="4839" spans="4:36"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</row>
    <row r="4840" spans="4:36"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</row>
    <row r="4841" spans="4:36"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</row>
    <row r="4842" spans="4:36"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</row>
    <row r="4843" spans="4:36"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</row>
    <row r="4844" spans="4:36"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</row>
    <row r="4845" spans="4:36"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</row>
    <row r="4846" spans="4:36"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</row>
    <row r="4847" spans="4:36"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</row>
    <row r="4848" spans="4:36"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</row>
    <row r="4849" spans="4:36"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</row>
    <row r="4850" spans="4:36"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</row>
    <row r="4851" spans="4:36"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</row>
    <row r="4852" spans="4:36"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</row>
    <row r="4853" spans="4:36"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</row>
    <row r="4854" spans="4:36"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</row>
    <row r="4855" spans="4:36"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</row>
    <row r="4856" spans="4:36"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</row>
    <row r="4857" spans="4:36"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</row>
    <row r="4858" spans="4:36"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</row>
    <row r="4859" spans="4:36"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</row>
    <row r="4860" spans="4:36"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</row>
    <row r="4861" spans="4:36"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</row>
    <row r="4862" spans="4:36"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</row>
    <row r="4863" spans="4:36"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</row>
    <row r="4864" spans="4:36"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</row>
    <row r="4865" spans="4:36"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</row>
    <row r="4866" spans="4:36"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</row>
    <row r="4867" spans="4:36"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</row>
    <row r="4868" spans="4:36"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</row>
    <row r="4869" spans="4:36"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</row>
    <row r="4870" spans="4:36"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</row>
    <row r="4871" spans="4:36"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</row>
    <row r="4872" spans="4:36"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</row>
    <row r="4873" spans="4:36"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</row>
    <row r="4874" spans="4:36"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</row>
    <row r="4875" spans="4:36"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</row>
    <row r="4876" spans="4:36"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</row>
    <row r="4877" spans="4:36"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</row>
    <row r="4878" spans="4:36"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</row>
    <row r="4879" spans="4:36"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</row>
    <row r="4880" spans="4:36"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</row>
    <row r="4881" spans="4:36"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</row>
    <row r="4882" spans="4:36"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</row>
    <row r="4883" spans="4:36"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</row>
    <row r="4884" spans="4:36"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</row>
    <row r="4885" spans="4:36"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</row>
    <row r="4886" spans="4:36"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</row>
    <row r="4887" spans="4:36"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</row>
    <row r="4888" spans="4:36"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</row>
    <row r="4889" spans="4:36"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</row>
    <row r="4890" spans="4:36"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</row>
    <row r="4891" spans="4:36"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</row>
    <row r="4892" spans="4:36"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</row>
    <row r="4893" spans="4:36"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</row>
    <row r="4894" spans="4:36"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</row>
    <row r="4895" spans="4:36"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</row>
    <row r="4896" spans="4:36"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</row>
    <row r="4897" spans="4:36"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</row>
    <row r="4898" spans="4:36"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</row>
    <row r="4899" spans="4:36"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</row>
    <row r="4900" spans="4:36"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</row>
    <row r="4901" spans="4:36"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</row>
    <row r="4902" spans="4:36"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</row>
    <row r="4903" spans="4:36"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</row>
    <row r="4904" spans="4:36"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</row>
    <row r="4905" spans="4:36"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</row>
    <row r="4906" spans="4:36"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</row>
    <row r="4907" spans="4:36"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</row>
    <row r="4908" spans="4:36"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</row>
    <row r="4909" spans="4:36"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</row>
    <row r="4910" spans="4:36"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</row>
    <row r="4911" spans="4:36"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</row>
    <row r="4912" spans="4:36"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</row>
    <row r="4913" spans="4:36"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</row>
    <row r="4914" spans="4:36"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</row>
    <row r="4915" spans="4:36"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</row>
    <row r="4916" spans="4:36"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</row>
    <row r="4917" spans="4:36"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</row>
    <row r="4918" spans="4:36"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</row>
    <row r="4919" spans="4:36"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</row>
    <row r="4920" spans="4:36"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</row>
    <row r="4921" spans="4:36"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</row>
    <row r="4922" spans="4:36"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</row>
    <row r="4923" spans="4:36"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</row>
    <row r="4924" spans="4:36"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</row>
    <row r="4925" spans="4:36"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</row>
    <row r="4926" spans="4:36"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</row>
    <row r="4927" spans="4:36"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</row>
    <row r="4928" spans="4:36"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</row>
    <row r="4929" spans="4:36"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</row>
    <row r="4930" spans="4:36"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</row>
    <row r="4931" spans="4:36"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</row>
    <row r="4932" spans="4:36"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</row>
    <row r="4933" spans="4:36"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</row>
    <row r="4934" spans="4:36"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</row>
    <row r="4935" spans="4:36"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</row>
    <row r="4936" spans="4:36"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</row>
    <row r="4937" spans="4:36"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</row>
    <row r="4938" spans="4:36"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</row>
    <row r="4939" spans="4:36"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</row>
    <row r="4940" spans="4:36"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</row>
    <row r="4941" spans="4:36"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</row>
    <row r="4942" spans="4:36"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</row>
    <row r="4943" spans="4:36"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</row>
    <row r="4944" spans="4:36"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</row>
    <row r="4945" spans="4:36"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</row>
    <row r="4946" spans="4:36"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</row>
    <row r="4947" spans="4:36"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</row>
    <row r="4948" spans="4:36"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</row>
    <row r="4949" spans="4:36"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</row>
    <row r="4950" spans="4:36"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</row>
    <row r="4951" spans="4:36"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</row>
    <row r="4952" spans="4:36"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</row>
    <row r="4953" spans="4:36"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</row>
    <row r="4954" spans="4:36"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</row>
    <row r="4955" spans="4:36"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</row>
    <row r="4956" spans="4:36"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</row>
    <row r="4957" spans="4:36"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</row>
    <row r="4958" spans="4:36"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</row>
    <row r="4959" spans="4:36"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</row>
    <row r="4960" spans="4:36"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</row>
    <row r="4961" spans="4:36"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</row>
    <row r="4962" spans="4:36"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</row>
    <row r="4963" spans="4:36"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</row>
    <row r="4964" spans="4:36"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</row>
    <row r="4965" spans="4:36"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</row>
    <row r="4966" spans="4:36"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</row>
    <row r="4967" spans="4:36"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</row>
    <row r="4968" spans="4:36"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</row>
    <row r="4969" spans="4:36"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</row>
    <row r="4970" spans="4:36"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</row>
    <row r="4971" spans="4:36"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</row>
    <row r="4972" spans="4:36"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</row>
    <row r="4973" spans="4:36"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</row>
    <row r="4974" spans="4:36"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</row>
    <row r="4975" spans="4:36"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</row>
    <row r="4976" spans="4:36"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</row>
    <row r="4977" spans="4:36"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</row>
    <row r="4978" spans="4:36"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</row>
    <row r="4979" spans="4:36"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</row>
    <row r="4980" spans="4:36"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</row>
    <row r="4981" spans="4:36"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</row>
    <row r="4982" spans="4:36"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</row>
    <row r="4983" spans="4:36"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</row>
    <row r="4984" spans="4:36"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</row>
    <row r="4985" spans="4:36"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</row>
    <row r="4986" spans="4:36"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</row>
    <row r="4987" spans="4:36"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</row>
    <row r="4988" spans="4:36"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</row>
    <row r="4989" spans="4:36"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</row>
    <row r="4990" spans="4:36"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</row>
    <row r="4991" spans="4:36"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</row>
    <row r="4992" spans="4:36"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</row>
    <row r="4993" spans="4:36"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</row>
    <row r="4994" spans="4:36"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</row>
    <row r="4995" spans="4:36"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</row>
    <row r="4996" spans="4:36"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</row>
    <row r="4997" spans="4:36"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</row>
    <row r="4998" spans="4:36"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</row>
    <row r="4999" spans="4:36"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</row>
    <row r="5000" spans="4:36"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</row>
    <row r="5001" spans="4:36"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</row>
    <row r="5002" spans="4:36"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</row>
    <row r="5003" spans="4:36"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</row>
    <row r="5004" spans="4:36"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</row>
    <row r="5005" spans="4:36"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</row>
    <row r="5006" spans="4:36"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</row>
    <row r="5007" spans="4:36"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</row>
    <row r="5008" spans="4:36"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</row>
    <row r="5009" spans="4:36"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</row>
    <row r="5010" spans="4:36"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</row>
    <row r="5011" spans="4:36"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</row>
    <row r="5012" spans="4:36"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</row>
    <row r="5013" spans="4:36"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</row>
    <row r="5014" spans="4:36"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</row>
    <row r="5015" spans="4:36"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</row>
    <row r="5016" spans="4:36"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</row>
    <row r="5017" spans="4:36"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</row>
    <row r="5018" spans="4:36"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</row>
    <row r="5019" spans="4:36"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</row>
    <row r="5020" spans="4:36"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</row>
    <row r="5021" spans="4:36"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</row>
    <row r="5022" spans="4:36"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</row>
    <row r="5023" spans="4:36"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</row>
    <row r="5024" spans="4:36"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</row>
    <row r="5025" spans="4:36"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</row>
    <row r="5026" spans="4:36"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</row>
    <row r="5027" spans="4:36"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</row>
    <row r="5028" spans="4:36"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</row>
    <row r="5029" spans="4:36"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</row>
    <row r="5030" spans="4:36"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</row>
    <row r="5031" spans="4:36"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</row>
    <row r="5032" spans="4:36"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</row>
    <row r="5033" spans="4:36"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</row>
    <row r="5034" spans="4:36"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</row>
    <row r="5035" spans="4:36"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</row>
    <row r="5036" spans="4:36"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</row>
    <row r="5037" spans="4:36"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</row>
    <row r="5038" spans="4:36"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</row>
    <row r="5039" spans="4:36"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</row>
    <row r="5040" spans="4:36"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</row>
    <row r="5041" spans="4:36"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</row>
    <row r="5042" spans="4:36"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</row>
    <row r="5043" spans="4:36"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</row>
    <row r="5044" spans="4:36"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</row>
    <row r="5045" spans="4:36"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</row>
    <row r="5046" spans="4:36"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</row>
    <row r="5047" spans="4:36"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</row>
    <row r="5048" spans="4:36"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</row>
    <row r="5049" spans="4:36"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</row>
    <row r="5050" spans="4:36"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</row>
    <row r="5051" spans="4:36"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</row>
    <row r="5052" spans="4:36"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</row>
    <row r="5053" spans="4:36"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</row>
    <row r="5054" spans="4:36"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</row>
    <row r="5055" spans="4:36"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</row>
    <row r="5056" spans="4:36"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</row>
    <row r="5057" spans="4:36"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</row>
    <row r="5058" spans="4:36"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</row>
    <row r="5059" spans="4:36"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</row>
    <row r="5060" spans="4:36"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</row>
    <row r="5061" spans="4:36"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</row>
    <row r="5062" spans="4:36"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</row>
    <row r="5063" spans="4:36"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</row>
    <row r="5064" spans="4:36"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</row>
    <row r="5065" spans="4:36"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</row>
    <row r="5066" spans="4:36"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</row>
    <row r="5067" spans="4:36"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</row>
    <row r="5068" spans="4:36"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</row>
    <row r="5069" spans="4:36"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</row>
    <row r="5070" spans="4:36"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</row>
    <row r="5071" spans="4:36"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</row>
    <row r="5072" spans="4:36"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</row>
    <row r="5073" spans="4:36"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</row>
    <row r="5074" spans="4:36"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</row>
    <row r="5075" spans="4:36"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</row>
    <row r="5076" spans="4:36"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</row>
    <row r="5077" spans="4:36"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</row>
    <row r="5078" spans="4:36"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</row>
    <row r="5079" spans="4:36"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</row>
    <row r="5080" spans="4:36"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</row>
    <row r="5081" spans="4:36"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</row>
    <row r="5082" spans="4:36"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</row>
    <row r="5083" spans="4:36"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</row>
    <row r="5084" spans="4:36"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</row>
    <row r="5085" spans="4:36"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</row>
    <row r="5086" spans="4:36"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</row>
    <row r="5087" spans="4:36"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</row>
    <row r="5088" spans="4:36"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</row>
    <row r="5089" spans="4:36"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</row>
    <row r="5090" spans="4:36"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</row>
    <row r="5091" spans="4:36"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</row>
    <row r="5092" spans="4:36"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</row>
    <row r="5093" spans="4:36"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</row>
    <row r="5094" spans="4:36"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</row>
    <row r="5095" spans="4:36"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</row>
    <row r="5096" spans="4:36"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</row>
    <row r="5097" spans="4:36"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</row>
    <row r="5098" spans="4:36"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</row>
    <row r="5099" spans="4:36"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</row>
    <row r="5100" spans="4:36"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</row>
    <row r="5101" spans="4:36"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</row>
    <row r="5102" spans="4:36"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</row>
    <row r="5103" spans="4:36"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</row>
    <row r="5104" spans="4:36"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</row>
    <row r="5105" spans="4:36"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</row>
    <row r="5106" spans="4:36"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</row>
    <row r="5107" spans="4:36"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</row>
    <row r="5108" spans="4:36"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</row>
    <row r="5109" spans="4:36"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</row>
    <row r="5110" spans="4:36"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</row>
    <row r="5111" spans="4:36"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</row>
    <row r="5112" spans="4:36"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</row>
    <row r="5113" spans="4:36"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</row>
    <row r="5114" spans="4:36"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</row>
    <row r="5115" spans="4:36"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</row>
    <row r="5116" spans="4:36"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</row>
    <row r="5117" spans="4:36"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</row>
    <row r="5118" spans="4:36"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</row>
    <row r="5119" spans="4:36"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</row>
    <row r="5120" spans="4:36"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</row>
    <row r="5121" spans="4:36"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</row>
    <row r="5122" spans="4:36"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</row>
    <row r="5123" spans="4:36"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</row>
    <row r="5124" spans="4:36"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</row>
    <row r="5125" spans="4:36"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</row>
    <row r="5126" spans="4:36"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</row>
    <row r="5127" spans="4:36"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</row>
    <row r="5128" spans="4:36"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</row>
    <row r="5129" spans="4:36"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</row>
    <row r="5130" spans="4:36"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</row>
    <row r="5131" spans="4:36"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</row>
    <row r="5132" spans="4:36"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</row>
    <row r="5133" spans="4:36"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</row>
    <row r="5134" spans="4:36"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</row>
    <row r="5135" spans="4:36"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</row>
    <row r="5136" spans="4:36"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</row>
    <row r="5137" spans="4:36"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</row>
    <row r="5138" spans="4:36"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</row>
    <row r="5139" spans="4:36"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</row>
    <row r="5140" spans="4:36"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</row>
    <row r="5141" spans="4:36"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</row>
    <row r="5142" spans="4:36"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</row>
    <row r="5143" spans="4:36"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</row>
    <row r="5144" spans="4:36"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</row>
    <row r="5145" spans="4:36"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</row>
    <row r="5146" spans="4:36"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</row>
    <row r="5147" spans="4:36"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</row>
    <row r="5148" spans="4:36"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</row>
    <row r="5149" spans="4:36"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</row>
    <row r="5150" spans="4:36"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</row>
    <row r="5151" spans="4:36"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</row>
    <row r="5152" spans="4:36"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</row>
    <row r="5153" spans="4:36"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</row>
    <row r="5154" spans="4:36"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</row>
    <row r="5155" spans="4:36"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</row>
    <row r="5156" spans="4:36"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</row>
    <row r="5157" spans="4:36"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</row>
    <row r="5158" spans="4:36"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</row>
    <row r="5159" spans="4:36"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</row>
    <row r="5160" spans="4:36"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</row>
    <row r="5161" spans="4:36"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</row>
    <row r="5162" spans="4:36"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</row>
    <row r="5163" spans="4:36"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</row>
    <row r="5164" spans="4:36"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</row>
    <row r="5165" spans="4:36"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</row>
    <row r="5166" spans="4:36"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</row>
    <row r="5167" spans="4:36"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</row>
    <row r="5168" spans="4:36"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</row>
    <row r="5169" spans="4:36"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</row>
    <row r="5170" spans="4:36"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</row>
    <row r="5171" spans="4:36"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</row>
    <row r="5172" spans="4:36"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</row>
    <row r="5173" spans="4:36"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</row>
    <row r="5174" spans="4:36"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</row>
    <row r="5175" spans="4:36"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</row>
    <row r="5176" spans="4:36"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</row>
    <row r="5177" spans="4:36"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</row>
    <row r="5178" spans="4:36"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</row>
    <row r="5179" spans="4:36"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</row>
    <row r="5180" spans="4:36"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</row>
    <row r="5181" spans="4:36"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</row>
    <row r="5182" spans="4:36"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</row>
    <row r="5183" spans="4:36"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</row>
    <row r="5184" spans="4:36"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</row>
    <row r="5185" spans="4:36"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</row>
    <row r="5186" spans="4:36"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</row>
    <row r="5187" spans="4:36"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</row>
    <row r="5188" spans="4:36"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</row>
    <row r="5189" spans="4:36"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</row>
    <row r="5190" spans="4:36"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</row>
    <row r="5191" spans="4:36"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</row>
    <row r="5192" spans="4:36"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</row>
    <row r="5193" spans="4:36"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</row>
    <row r="5194" spans="4:36"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</row>
    <row r="5195" spans="4:36"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</row>
    <row r="5196" spans="4:36"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</row>
    <row r="5197" spans="4:36"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</row>
    <row r="5198" spans="4:36"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</row>
    <row r="5199" spans="4:36"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</row>
    <row r="5200" spans="4:36"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</row>
    <row r="5201" spans="4:36"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</row>
    <row r="5202" spans="4:36"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</row>
    <row r="5203" spans="4:36"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</row>
    <row r="5204" spans="4:36"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</row>
    <row r="5205" spans="4:36"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</row>
    <row r="5206" spans="4:36"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</row>
    <row r="5207" spans="4:36"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</row>
    <row r="5208" spans="4:36"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</row>
    <row r="5209" spans="4:36"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</row>
    <row r="5210" spans="4:36"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</row>
    <row r="5211" spans="4:36"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</row>
    <row r="5212" spans="4:36"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</row>
    <row r="5213" spans="4:36"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</row>
    <row r="5214" spans="4:36"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</row>
    <row r="5215" spans="4:36"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</row>
    <row r="5216" spans="4:36"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</row>
    <row r="5217" spans="4:36"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</row>
    <row r="5218" spans="4:36"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</row>
    <row r="5219" spans="4:36"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</row>
    <row r="5220" spans="4:36"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</row>
    <row r="5221" spans="4:36"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</row>
    <row r="5222" spans="4:36"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</row>
    <row r="5223" spans="4:36"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</row>
    <row r="5224" spans="4:36"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</row>
    <row r="5225" spans="4:36"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</row>
    <row r="5226" spans="4:36"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</row>
    <row r="5227" spans="4:36"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</row>
    <row r="5228" spans="4:36"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</row>
    <row r="5229" spans="4:36"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</row>
    <row r="5230" spans="4:36"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</row>
    <row r="5231" spans="4:36"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</row>
    <row r="5232" spans="4:36"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</row>
    <row r="5233" spans="4:36"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</row>
    <row r="5234" spans="4:36"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</row>
    <row r="5235" spans="4:36"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</row>
    <row r="5236" spans="4:36"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</row>
    <row r="5237" spans="4:36"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</row>
    <row r="5238" spans="4:36"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</row>
    <row r="5239" spans="4:36"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</row>
    <row r="5240" spans="4:36"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</row>
    <row r="5241" spans="4:36"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</row>
    <row r="5242" spans="4:36"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</row>
    <row r="5243" spans="4:36"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</row>
    <row r="5244" spans="4:36"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</row>
    <row r="5245" spans="4:36"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</row>
    <row r="5246" spans="4:36"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</row>
    <row r="5247" spans="4:36"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</row>
    <row r="5248" spans="4:36"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</row>
    <row r="5249" spans="4:36"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</row>
    <row r="5250" spans="4:36"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</row>
    <row r="5251" spans="4:36"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</row>
    <row r="5252" spans="4:36"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</row>
    <row r="5253" spans="4:36"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</row>
    <row r="5254" spans="4:36"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</row>
    <row r="5255" spans="4:36"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</row>
    <row r="5256" spans="4:36"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</row>
    <row r="5257" spans="4:36"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</row>
    <row r="5258" spans="4:36"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</row>
    <row r="5259" spans="4:36"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</row>
    <row r="5260" spans="4:36"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</row>
    <row r="5261" spans="4:36"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</row>
    <row r="5262" spans="4:36"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</row>
    <row r="5263" spans="4:36"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</row>
    <row r="5264" spans="4:36"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</row>
    <row r="5265" spans="4:36"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</row>
    <row r="5266" spans="4:36"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</row>
    <row r="5267" spans="4:36"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</row>
    <row r="5268" spans="4:36"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</row>
    <row r="5269" spans="4:36"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</row>
    <row r="5270" spans="4:36"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</row>
    <row r="5271" spans="4:36"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</row>
    <row r="5272" spans="4:36"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</row>
    <row r="5273" spans="4:36"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</row>
    <row r="5274" spans="4:36"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</row>
    <row r="5275" spans="4:36"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</row>
    <row r="5276" spans="4:36"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</row>
    <row r="5277" spans="4:36"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</row>
    <row r="5278" spans="4:36"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</row>
    <row r="5279" spans="4:36"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</row>
    <row r="5280" spans="4:36"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</row>
    <row r="5281" spans="4:36"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</row>
    <row r="5282" spans="4:36"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</row>
    <row r="5283" spans="4:36"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</row>
    <row r="5284" spans="4:36"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</row>
    <row r="5285" spans="4:36"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</row>
    <row r="5286" spans="4:36"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</row>
    <row r="5287" spans="4:36"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</row>
    <row r="5288" spans="4:36"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</row>
    <row r="5289" spans="4:36"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</row>
    <row r="5290" spans="4:36"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</row>
    <row r="5291" spans="4:36"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</row>
    <row r="5292" spans="4:36"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</row>
    <row r="5293" spans="4:36"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</row>
    <row r="5294" spans="4:36"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</row>
    <row r="5295" spans="4:36"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</row>
    <row r="5296" spans="4:36"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</row>
    <row r="5297" spans="4:36"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</row>
    <row r="5298" spans="4:36"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</row>
    <row r="5299" spans="4:36"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</row>
    <row r="5300" spans="4:36"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</row>
    <row r="5301" spans="4:36"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</row>
    <row r="5302" spans="4:36"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</row>
    <row r="5303" spans="4:36"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</row>
    <row r="5304" spans="4:36"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</row>
    <row r="5305" spans="4:36"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</row>
    <row r="5306" spans="4:36"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</row>
    <row r="5307" spans="4:36"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</row>
    <row r="5308" spans="4:36"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</row>
    <row r="5309" spans="4:36"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</row>
    <row r="5310" spans="4:36"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</row>
    <row r="5311" spans="4:36"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</row>
    <row r="5312" spans="4:36"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</row>
    <row r="5313" spans="4:36"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</row>
    <row r="5314" spans="4:36"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</row>
    <row r="5315" spans="4:36"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</row>
    <row r="5316" spans="4:36"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</row>
    <row r="5317" spans="4:36"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</row>
    <row r="5318" spans="4:36"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</row>
    <row r="5319" spans="4:36"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</row>
    <row r="5320" spans="4:36"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</row>
    <row r="5321" spans="4:36"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</row>
    <row r="5322" spans="4:36"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</row>
    <row r="5323" spans="4:36"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</row>
    <row r="5324" spans="4:36"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</row>
    <row r="5325" spans="4:36"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</row>
    <row r="5326" spans="4:36"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</row>
    <row r="5327" spans="4:36"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</row>
    <row r="5328" spans="4:36"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</row>
    <row r="5329" spans="4:36"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</row>
    <row r="5330" spans="4:36"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</row>
    <row r="5331" spans="4:36"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</row>
    <row r="5332" spans="4:36"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</row>
    <row r="5333" spans="4:36"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</row>
    <row r="5334" spans="4:36"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</row>
    <row r="5335" spans="4:36"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</row>
    <row r="5336" spans="4:36"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</row>
    <row r="5337" spans="4:36"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</row>
    <row r="5338" spans="4:36"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</row>
    <row r="5339" spans="4:36"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</row>
    <row r="5340" spans="4:36"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</row>
    <row r="5341" spans="4:36"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</row>
    <row r="5342" spans="4:36"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</row>
    <row r="5343" spans="4:36"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</row>
    <row r="5344" spans="4:36"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</row>
    <row r="5345" spans="4:36"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</row>
    <row r="5346" spans="4:36"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</row>
    <row r="5347" spans="4:36"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</row>
    <row r="5348" spans="4:36"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</row>
    <row r="5349" spans="4:36"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</row>
    <row r="5350" spans="4:36"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</row>
    <row r="5351" spans="4:36"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</row>
    <row r="5352" spans="4:36"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</row>
    <row r="5353" spans="4:36"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</row>
    <row r="5354" spans="4:36"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</row>
    <row r="5355" spans="4:36"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</row>
    <row r="5356" spans="4:36"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</row>
    <row r="5357" spans="4:36"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</row>
    <row r="5358" spans="4:36"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</row>
    <row r="5359" spans="4:36"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</row>
    <row r="5360" spans="4:36"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</row>
    <row r="5361" spans="4:36"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</row>
    <row r="5362" spans="4:36"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</row>
    <row r="5363" spans="4:36"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</row>
    <row r="5364" spans="4:36"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</row>
    <row r="5365" spans="4:36"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</row>
    <row r="5366" spans="4:36"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</row>
    <row r="5367" spans="4:36"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</row>
    <row r="5368" spans="4:36"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</row>
    <row r="5369" spans="4:36"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</row>
    <row r="5370" spans="4:36"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</row>
    <row r="5371" spans="4:36"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</row>
    <row r="5372" spans="4:36"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</row>
    <row r="5373" spans="4:36"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</row>
    <row r="5374" spans="4:36"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</row>
    <row r="5375" spans="4:36"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</row>
    <row r="5376" spans="4:36"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</row>
    <row r="5377" spans="4:36"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</row>
    <row r="5378" spans="4:36"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</row>
    <row r="5379" spans="4:36"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</row>
    <row r="5380" spans="4:36"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</row>
    <row r="5381" spans="4:36"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</row>
    <row r="5382" spans="4:36"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</row>
    <row r="5383" spans="4:36"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</row>
    <row r="5384" spans="4:36"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</row>
    <row r="5385" spans="4:36"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</row>
    <row r="5386" spans="4:36"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</row>
    <row r="5387" spans="4:36"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</row>
    <row r="5388" spans="4:36"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</row>
    <row r="5389" spans="4:36"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</row>
    <row r="5390" spans="4:36"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</row>
    <row r="5391" spans="4:36"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</row>
    <row r="5392" spans="4:36"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</row>
    <row r="5393" spans="4:36"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</row>
    <row r="5394" spans="4:36"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</row>
    <row r="5395" spans="4:36"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</row>
    <row r="5396" spans="4:36"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</row>
    <row r="5397" spans="4:36"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</row>
    <row r="5398" spans="4:36"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</row>
    <row r="5399" spans="4:36"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</row>
    <row r="5400" spans="4:36"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</row>
    <row r="5401" spans="4:36"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</row>
    <row r="5402" spans="4:36"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</row>
    <row r="5403" spans="4:36"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</row>
    <row r="5404" spans="4:36"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</row>
    <row r="5405" spans="4:36"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</row>
    <row r="5406" spans="4:36"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</row>
    <row r="5407" spans="4:36"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</row>
    <row r="5408" spans="4:36"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</row>
    <row r="5409" spans="4:36"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</row>
    <row r="5410" spans="4:36"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</row>
    <row r="5411" spans="4:36"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</row>
    <row r="5412" spans="4:36"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</row>
    <row r="5413" spans="4:36"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</row>
    <row r="5414" spans="4:36"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</row>
    <row r="5415" spans="4:36"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</row>
    <row r="5416" spans="4:36"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</row>
    <row r="5417" spans="4:36"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</row>
    <row r="5418" spans="4:36"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</row>
    <row r="5419" spans="4:36"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</row>
    <row r="5420" spans="4:36"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</row>
    <row r="5421" spans="4:36"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</row>
    <row r="5422" spans="4:36"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</row>
    <row r="5423" spans="4:36"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</row>
    <row r="5424" spans="4:36"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</row>
    <row r="5425" spans="4:36"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</row>
    <row r="5426" spans="4:36"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</row>
    <row r="5427" spans="4:36"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</row>
    <row r="5428" spans="4:36"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</row>
    <row r="5429" spans="4:36"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</row>
    <row r="5430" spans="4:36"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</row>
    <row r="5431" spans="4:36"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</row>
    <row r="5432" spans="4:36"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</row>
    <row r="5433" spans="4:36"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</row>
    <row r="5434" spans="4:36"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</row>
    <row r="5435" spans="4:36"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</row>
    <row r="5436" spans="4:36"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</row>
    <row r="5437" spans="4:36"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</row>
    <row r="5438" spans="4:36"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</row>
    <row r="5439" spans="4:36"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</row>
    <row r="5440" spans="4:36"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</row>
    <row r="5441" spans="4:36"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</row>
    <row r="5442" spans="4:36"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</row>
    <row r="5443" spans="4:36"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</row>
    <row r="5444" spans="4:36"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</row>
    <row r="5445" spans="4:36"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</row>
    <row r="5446" spans="4:36"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</row>
    <row r="5447" spans="4:36"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</row>
    <row r="5448" spans="4:36"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</row>
    <row r="5449" spans="4:36"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</row>
    <row r="5450" spans="4:36"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</row>
    <row r="5451" spans="4:36"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</row>
    <row r="5452" spans="4:36"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</row>
    <row r="5453" spans="4:36"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</row>
    <row r="5454" spans="4:36"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</row>
    <row r="5455" spans="4:36"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</row>
    <row r="5456" spans="4:36"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</row>
    <row r="5457" spans="4:36"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</row>
    <row r="5458" spans="4:36"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</row>
    <row r="5459" spans="4:36"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</row>
    <row r="5460" spans="4:36"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</row>
    <row r="5461" spans="4:36"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</row>
    <row r="5462" spans="4:36"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</row>
    <row r="5463" spans="4:36"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</row>
    <row r="5464" spans="4:36"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</row>
    <row r="5465" spans="4:36"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</row>
    <row r="5466" spans="4:36"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</row>
    <row r="5467" spans="4:36"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</row>
    <row r="5468" spans="4:36"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</row>
    <row r="5469" spans="4:36"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</row>
    <row r="5470" spans="4:36"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</row>
    <row r="5471" spans="4:36"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</row>
    <row r="5472" spans="4:36"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</row>
    <row r="5473" spans="4:36"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</row>
    <row r="5474" spans="4:36"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</row>
    <row r="5475" spans="4:36"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</row>
    <row r="5476" spans="4:36"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</row>
    <row r="5477" spans="4:36"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</row>
    <row r="5478" spans="4:36"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</row>
    <row r="5479" spans="4:36"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</row>
    <row r="5480" spans="4:36"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</row>
    <row r="5481" spans="4:36"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</row>
    <row r="5482" spans="4:36"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</row>
    <row r="5483" spans="4:36"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</row>
    <row r="5484" spans="4:36"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</row>
    <row r="5485" spans="4:36"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</row>
    <row r="5486" spans="4:36"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</row>
    <row r="5487" spans="4:36"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</row>
    <row r="5488" spans="4:36"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</row>
    <row r="5489" spans="4:36"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</row>
    <row r="5490" spans="4:36"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</row>
    <row r="5491" spans="4:36"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</row>
    <row r="5492" spans="4:36"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</row>
    <row r="5493" spans="4:36"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</row>
    <row r="5494" spans="4:36"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</row>
    <row r="5495" spans="4:36"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</row>
    <row r="5496" spans="4:36"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</row>
    <row r="5497" spans="4:36"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</row>
    <row r="5498" spans="4:36"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</row>
    <row r="5499" spans="4:36"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</row>
    <row r="5500" spans="4:36"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</row>
    <row r="5501" spans="4:36"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</row>
    <row r="5502" spans="4:36"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</row>
    <row r="5503" spans="4:36"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</row>
    <row r="5504" spans="4:36"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</row>
    <row r="5505" spans="4:36"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</row>
    <row r="5506" spans="4:36"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</row>
    <row r="5507" spans="4:36"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</row>
    <row r="5508" spans="4:36"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</row>
    <row r="5509" spans="4:36"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</row>
    <row r="5510" spans="4:36"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</row>
    <row r="5511" spans="4:36"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</row>
    <row r="5512" spans="4:36"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</row>
    <row r="5513" spans="4:36"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</row>
    <row r="5514" spans="4:36"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</row>
    <row r="5515" spans="4:36"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</row>
    <row r="5516" spans="4:36"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</row>
    <row r="5517" spans="4:36"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</row>
    <row r="5518" spans="4:36"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</row>
    <row r="5519" spans="4:36"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</row>
    <row r="5520" spans="4:36"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</row>
    <row r="5521" spans="4:36"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</row>
    <row r="5522" spans="4:36"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</row>
    <row r="5523" spans="4:36"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</row>
    <row r="5524" spans="4:36"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</row>
    <row r="5525" spans="4:36"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</row>
    <row r="5526" spans="4:36"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</row>
    <row r="5527" spans="4:36"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</row>
    <row r="5528" spans="4:36"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</row>
    <row r="5529" spans="4:36"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</row>
    <row r="5530" spans="4:36"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</row>
    <row r="5531" spans="4:36"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</row>
    <row r="5532" spans="4:36"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</row>
    <row r="5533" spans="4:36"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</row>
    <row r="5534" spans="4:36"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</row>
    <row r="5535" spans="4:36"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</row>
    <row r="5536" spans="4:36"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</row>
    <row r="5537" spans="4:36"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</row>
    <row r="5538" spans="4:36"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</row>
    <row r="5539" spans="4:36"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</row>
    <row r="5540" spans="4:36"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</row>
    <row r="5541" spans="4:36"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</row>
    <row r="5542" spans="4:36"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</row>
    <row r="5543" spans="4:36"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</row>
    <row r="5544" spans="4:36"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</row>
    <row r="5545" spans="4:36"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</row>
    <row r="5546" spans="4:36"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</row>
    <row r="5547" spans="4:36"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</row>
    <row r="5548" spans="4:36"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</row>
    <row r="5549" spans="4:36"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</row>
    <row r="5550" spans="4:36"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</row>
    <row r="5551" spans="4:36"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</row>
    <row r="5552" spans="4:36"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</row>
    <row r="5553" spans="4:36"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</row>
    <row r="5554" spans="4:36"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</row>
    <row r="5555" spans="4:36"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</row>
    <row r="5556" spans="4:36"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</row>
    <row r="5557" spans="4:36"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</row>
    <row r="5558" spans="4:36"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</row>
    <row r="5559" spans="4:36"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</row>
    <row r="5560" spans="4:36"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</row>
    <row r="5561" spans="4:36"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</row>
    <row r="5562" spans="4:36"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</row>
    <row r="5563" spans="4:36"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</row>
    <row r="5564" spans="4:36"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</row>
    <row r="5565" spans="4:36"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</row>
    <row r="5566" spans="4:36"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</row>
    <row r="5567" spans="4:36"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</row>
    <row r="5568" spans="4:36"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</row>
    <row r="5569" spans="4:36"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</row>
    <row r="5570" spans="4:36"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</row>
    <row r="5571" spans="4:36"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</row>
    <row r="5572" spans="4:36"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</row>
    <row r="5573" spans="4:36"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</row>
    <row r="5574" spans="4:36"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</row>
    <row r="5575" spans="4:36"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</row>
    <row r="5576" spans="4:36"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</row>
    <row r="5577" spans="4:36"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</row>
    <row r="5578" spans="4:36"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</row>
    <row r="5579" spans="4:36"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</row>
    <row r="5580" spans="4:36"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</row>
    <row r="5581" spans="4:36"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</row>
    <row r="5582" spans="4:36"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</row>
    <row r="5583" spans="4:36"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</row>
    <row r="5584" spans="4:36"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</row>
    <row r="5585" spans="4:36"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</row>
    <row r="5586" spans="4:36"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</row>
    <row r="5587" spans="4:36"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</row>
    <row r="5588" spans="4:36"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</row>
    <row r="5589" spans="4:36"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</row>
    <row r="5590" spans="4:36"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</row>
    <row r="5591" spans="4:36"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</row>
    <row r="5592" spans="4:36"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</row>
    <row r="5593" spans="4:36"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</row>
    <row r="5594" spans="4:36"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</row>
    <row r="5595" spans="4:36"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</row>
    <row r="5596" spans="4:36"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</row>
    <row r="5597" spans="4:36"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</row>
    <row r="5598" spans="4:36"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</row>
    <row r="5599" spans="4:36"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</row>
    <row r="5600" spans="4:36"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</row>
    <row r="5601" spans="4:36"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</row>
    <row r="5602" spans="4:36"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</row>
    <row r="5603" spans="4:36"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</row>
    <row r="5604" spans="4:36"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</row>
    <row r="5605" spans="4:36"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</row>
    <row r="5606" spans="4:36"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</row>
    <row r="5607" spans="4:36"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</row>
    <row r="5608" spans="4:36"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</row>
    <row r="5609" spans="4:36"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</row>
    <row r="5610" spans="4:36"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</row>
    <row r="5611" spans="4:36"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</row>
    <row r="5612" spans="4:36"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</row>
    <row r="5613" spans="4:36"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</row>
    <row r="5614" spans="4:36"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</row>
    <row r="5615" spans="4:36"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</row>
    <row r="5616" spans="4:36"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</row>
    <row r="5617" spans="4:36"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</row>
    <row r="5618" spans="4:36"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</row>
    <row r="5619" spans="4:36"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</row>
    <row r="5620" spans="4:36"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</row>
    <row r="5621" spans="4:36"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</row>
    <row r="5622" spans="4:36"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</row>
    <row r="5623" spans="4:36"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</row>
    <row r="5624" spans="4:36"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</row>
    <row r="5625" spans="4:36"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</row>
    <row r="5626" spans="4:36"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</row>
    <row r="5627" spans="4:36"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</row>
    <row r="5628" spans="4:36"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</row>
    <row r="5629" spans="4:36"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</row>
    <row r="5630" spans="4:36"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</row>
    <row r="5631" spans="4:36"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</row>
    <row r="5632" spans="4:36"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</row>
    <row r="5633" spans="4:36"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</row>
    <row r="5634" spans="4:36"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</row>
    <row r="5635" spans="4:36"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</row>
    <row r="5636" spans="4:36"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</row>
    <row r="5637" spans="4:36"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</row>
    <row r="5638" spans="4:36"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</row>
    <row r="5639" spans="4:36"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</row>
    <row r="5640" spans="4:36"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</row>
    <row r="5641" spans="4:36"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</row>
    <row r="5642" spans="4:36"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</row>
    <row r="5643" spans="4:36"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</row>
    <row r="5644" spans="4:36"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</row>
    <row r="5645" spans="4:36"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</row>
    <row r="5646" spans="4:36"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</row>
    <row r="5647" spans="4:36"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</row>
    <row r="5648" spans="4:36"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</row>
    <row r="5649" spans="4:36"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</row>
    <row r="5650" spans="4:36"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</row>
    <row r="5651" spans="4:36"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</row>
    <row r="5652" spans="4:36"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</row>
    <row r="5653" spans="4:36"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</row>
    <row r="5654" spans="4:36"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</row>
    <row r="5655" spans="4:36"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</row>
    <row r="5656" spans="4:36"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</row>
    <row r="5657" spans="4:36"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</row>
    <row r="5658" spans="4:36"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</row>
    <row r="5659" spans="4:36"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</row>
    <row r="5660" spans="4:36"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</row>
    <row r="5661" spans="4:36"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</row>
    <row r="5662" spans="4:36"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</row>
    <row r="5663" spans="4:36"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</row>
    <row r="5664" spans="4:36"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</row>
    <row r="5665" spans="4:36"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</row>
    <row r="5666" spans="4:36"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</row>
    <row r="5667" spans="4:36"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</row>
    <row r="5668" spans="4:36"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</row>
    <row r="5669" spans="4:36"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</row>
    <row r="5670" spans="4:36"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</row>
    <row r="5671" spans="4:36"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</row>
    <row r="5672" spans="4:36"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</row>
    <row r="5673" spans="4:36"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</row>
    <row r="5674" spans="4:36"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</row>
    <row r="5675" spans="4:36"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</row>
    <row r="5676" spans="4:36"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</row>
    <row r="5677" spans="4:36"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</row>
    <row r="5678" spans="4:36"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</row>
    <row r="5679" spans="4:36"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</row>
    <row r="5680" spans="4:36"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</row>
    <row r="5681" spans="4:36"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</row>
    <row r="5682" spans="4:36"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</row>
    <row r="5683" spans="4:36"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</row>
    <row r="5684" spans="4:36"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</row>
    <row r="5685" spans="4:36"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</row>
    <row r="5686" spans="4:36"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</row>
    <row r="5687" spans="4:36"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</row>
    <row r="5688" spans="4:36"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</row>
    <row r="5689" spans="4:36"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</row>
    <row r="5690" spans="4:36"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</row>
    <row r="5691" spans="4:36"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</row>
    <row r="5692" spans="4:36"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</row>
    <row r="5693" spans="4:36"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</row>
    <row r="5694" spans="4:36"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</row>
    <row r="5695" spans="4:36"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</row>
    <row r="5696" spans="4:36"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</row>
    <row r="5697" spans="4:36"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</row>
    <row r="5698" spans="4:36"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</row>
    <row r="5699" spans="4:36"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</row>
    <row r="5700" spans="4:36"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</row>
    <row r="5701" spans="4:36"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</row>
    <row r="5702" spans="4:36"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</row>
    <row r="5703" spans="4:36"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</row>
    <row r="5704" spans="4:36"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</row>
    <row r="5705" spans="4:36"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</row>
    <row r="5706" spans="4:36"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</row>
    <row r="5707" spans="4:36"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</row>
    <row r="5708" spans="4:36"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</row>
    <row r="5709" spans="4:36"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</row>
    <row r="5710" spans="4:36"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</row>
    <row r="5711" spans="4:36"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</row>
    <row r="5712" spans="4:36"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</row>
    <row r="5713" spans="4:36"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</row>
    <row r="5714" spans="4:36"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</row>
    <row r="5715" spans="4:36"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</row>
    <row r="5716" spans="4:36"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</row>
    <row r="5717" spans="4:36"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</row>
    <row r="5718" spans="4:36"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</row>
    <row r="5719" spans="4:36"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</row>
    <row r="5720" spans="4:36"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</row>
    <row r="5721" spans="4:36"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</row>
    <row r="5722" spans="4:36"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</row>
    <row r="5723" spans="4:36"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</row>
    <row r="5724" spans="4:36"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</row>
    <row r="5725" spans="4:36"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</row>
    <row r="5726" spans="4:36"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</row>
    <row r="5727" spans="4:36"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</row>
    <row r="5728" spans="4:36"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</row>
    <row r="5729" spans="4:36"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</row>
    <row r="5730" spans="4:36"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</row>
    <row r="5731" spans="4:36"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</row>
    <row r="5732" spans="4:36"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</row>
    <row r="5733" spans="4:36"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</row>
    <row r="5734" spans="4:36"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</row>
    <row r="5735" spans="4:36"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</row>
    <row r="5736" spans="4:36"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</row>
    <row r="5737" spans="4:36"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</row>
    <row r="5738" spans="4:36"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</row>
    <row r="5739" spans="4:36"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</row>
    <row r="5740" spans="4:36"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</row>
    <row r="5741" spans="4:36"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</row>
    <row r="5742" spans="4:36"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</row>
    <row r="5743" spans="4:36"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</row>
    <row r="5744" spans="4:36"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</row>
    <row r="5745" spans="4:36"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</row>
    <row r="5746" spans="4:36"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</row>
    <row r="5747" spans="4:36"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</row>
    <row r="5748" spans="4:36"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</row>
    <row r="5749" spans="4:36"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</row>
    <row r="5750" spans="4:36"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</row>
    <row r="5751" spans="4:36"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</row>
    <row r="5752" spans="4:36"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</row>
    <row r="5753" spans="4:36"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</row>
    <row r="5754" spans="4:36"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</row>
    <row r="5755" spans="4:36"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</row>
    <row r="5756" spans="4:36"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</row>
    <row r="5757" spans="4:36"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</row>
    <row r="5758" spans="4:36"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</row>
    <row r="5759" spans="4:36"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</row>
    <row r="5760" spans="4:36"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</row>
    <row r="5761" spans="4:36"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</row>
    <row r="5762" spans="4:36"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</row>
    <row r="5763" spans="4:36"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</row>
    <row r="5764" spans="4:36"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</row>
    <row r="5765" spans="4:36"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</row>
    <row r="5766" spans="4:36"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</row>
    <row r="5767" spans="4:36"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</row>
    <row r="5768" spans="4:36"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</row>
    <row r="5769" spans="4:36"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</row>
    <row r="5770" spans="4:36"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</row>
    <row r="5771" spans="4:36"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</row>
    <row r="5772" spans="4:36"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</row>
    <row r="5773" spans="4:36"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</row>
    <row r="5774" spans="4:36"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</row>
    <row r="5775" spans="4:36"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</row>
    <row r="5776" spans="4:36"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</row>
    <row r="5777" spans="4:36"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</row>
    <row r="5778" spans="4:36"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</row>
    <row r="5779" spans="4:36"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</row>
    <row r="5780" spans="4:36"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</row>
    <row r="5781" spans="4:36"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</row>
    <row r="5782" spans="4:36"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</row>
    <row r="5783" spans="4:36"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</row>
    <row r="5784" spans="4:36"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</row>
    <row r="5785" spans="4:36"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</row>
    <row r="5786" spans="4:36"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</row>
    <row r="5787" spans="4:36"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</row>
    <row r="5788" spans="4:36"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</row>
    <row r="5789" spans="4:36"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</row>
    <row r="5790" spans="4:36"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</row>
    <row r="5791" spans="4:36"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</row>
    <row r="5792" spans="4:36"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</row>
    <row r="5793" spans="4:36"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</row>
    <row r="5794" spans="4:36"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</row>
    <row r="5795" spans="4:36"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</row>
    <row r="5796" spans="4:36"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</row>
    <row r="5797" spans="4:36"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</row>
    <row r="5798" spans="4:36"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</row>
    <row r="5799" spans="4:36"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</row>
    <row r="5800" spans="4:36"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</row>
    <row r="5801" spans="4:36"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</row>
    <row r="5802" spans="4:36"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</row>
    <row r="5803" spans="4:36"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</row>
    <row r="5804" spans="4:36"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</row>
    <row r="5805" spans="4:36"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</row>
    <row r="5806" spans="4:36"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</row>
    <row r="5807" spans="4:36"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</row>
    <row r="5808" spans="4:36"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</row>
    <row r="5809" spans="4:36"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</row>
    <row r="5810" spans="4:36"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</row>
    <row r="5811" spans="4:36"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</row>
    <row r="5812" spans="4:36"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</row>
    <row r="5813" spans="4:36"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</row>
    <row r="5814" spans="4:36"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</row>
    <row r="5815" spans="4:36"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</row>
    <row r="5816" spans="4:36"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</row>
    <row r="5817" spans="4:36"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</row>
    <row r="5818" spans="4:36"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</row>
    <row r="5819" spans="4:36"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</row>
    <row r="5820" spans="4:36"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</row>
    <row r="5821" spans="4:36"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</row>
    <row r="5822" spans="4:36"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</row>
    <row r="5823" spans="4:36"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</row>
    <row r="5824" spans="4:36"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</row>
    <row r="5825" spans="4:36"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</row>
    <row r="5826" spans="4:36"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</row>
    <row r="5827" spans="4:36"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</row>
    <row r="5828" spans="4:36"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</row>
    <row r="5829" spans="4:36"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</row>
    <row r="5830" spans="4:36"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</row>
    <row r="5831" spans="4:36"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</row>
    <row r="5832" spans="4:36"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</row>
    <row r="5833" spans="4:36"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</row>
    <row r="5834" spans="4:36"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</row>
    <row r="5835" spans="4:36"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</row>
    <row r="5836" spans="4:36"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</row>
    <row r="5837" spans="4:36"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</row>
    <row r="5838" spans="4:36"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</row>
    <row r="5839" spans="4:36"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</row>
    <row r="5840" spans="4:36"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</row>
    <row r="5841" spans="4:36"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</row>
    <row r="5842" spans="4:36"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</row>
    <row r="5843" spans="4:36"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</row>
    <row r="5844" spans="4:36"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</row>
    <row r="5845" spans="4:36"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</row>
    <row r="5846" spans="4:36"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</row>
    <row r="5847" spans="4:36"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</row>
    <row r="5848" spans="4:36"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</row>
    <row r="5849" spans="4:36"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</row>
    <row r="5850" spans="4:36"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</row>
    <row r="5851" spans="4:36"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</row>
    <row r="5852" spans="4:36"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</row>
    <row r="5853" spans="4:36"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</row>
    <row r="5854" spans="4:36"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</row>
    <row r="5855" spans="4:36"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</row>
    <row r="5856" spans="4:36"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</row>
    <row r="5857" spans="4:36"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</row>
    <row r="5858" spans="4:36"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</row>
    <row r="5859" spans="4:36"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</row>
    <row r="5860" spans="4:36"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</row>
    <row r="5861" spans="4:36"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</row>
    <row r="5862" spans="4:36"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</row>
    <row r="5863" spans="4:36"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</row>
    <row r="5864" spans="4:36"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</row>
    <row r="5865" spans="4:36"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</row>
    <row r="5866" spans="4:36"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</row>
    <row r="5867" spans="4:36"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</row>
    <row r="5868" spans="4:36"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</row>
    <row r="5869" spans="4:36"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</row>
    <row r="5870" spans="4:36"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</row>
    <row r="5871" spans="4:36"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</row>
    <row r="5872" spans="4:36"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</row>
    <row r="5873" spans="4:36"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</row>
    <row r="5874" spans="4:36"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</row>
    <row r="5875" spans="4:36"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</row>
    <row r="5876" spans="4:36"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</row>
    <row r="5877" spans="4:36"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</row>
    <row r="5878" spans="4:36"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</row>
    <row r="5879" spans="4:36"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</row>
    <row r="5880" spans="4:36"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</row>
    <row r="5881" spans="4:36"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</row>
    <row r="5882" spans="4:36"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</row>
    <row r="5883" spans="4:36"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</row>
    <row r="5884" spans="4:36"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</row>
    <row r="5885" spans="4:36"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</row>
    <row r="5886" spans="4:36"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</row>
    <row r="5887" spans="4:36"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</row>
    <row r="5888" spans="4:36"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</row>
    <row r="5889" spans="4:36"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</row>
    <row r="5890" spans="4:36"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</row>
    <row r="5891" spans="4:36"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</row>
    <row r="5892" spans="4:36"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</row>
    <row r="5893" spans="4:36"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</row>
    <row r="5894" spans="4:36"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</row>
    <row r="5895" spans="4:36"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</row>
    <row r="5896" spans="4:36"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</row>
    <row r="5897" spans="4:36"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</row>
    <row r="5898" spans="4:36"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</row>
    <row r="5899" spans="4:36"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</row>
    <row r="5900" spans="4:36"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</row>
    <row r="5901" spans="4:36"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</row>
    <row r="5902" spans="4:36"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</row>
    <row r="5903" spans="4:36"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</row>
    <row r="5904" spans="4:36"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</row>
    <row r="5905" spans="4:36"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</row>
    <row r="5906" spans="4:36"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</row>
    <row r="5907" spans="4:36"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</row>
    <row r="5908" spans="4:36"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</row>
    <row r="5909" spans="4:36"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</row>
    <row r="5910" spans="4:36"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</row>
    <row r="5911" spans="4:36"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</row>
    <row r="5912" spans="4:36"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</row>
    <row r="5913" spans="4:36"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</row>
    <row r="5914" spans="4:36"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</row>
    <row r="5915" spans="4:36"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</row>
    <row r="5916" spans="4:36"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</row>
    <row r="5917" spans="4:36"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</row>
    <row r="5918" spans="4:36"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</row>
    <row r="5919" spans="4:36"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</row>
    <row r="5920" spans="4:36"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</row>
    <row r="5921" spans="4:36"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</row>
    <row r="5922" spans="4:36"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</row>
    <row r="5923" spans="4:36"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</row>
    <row r="5924" spans="4:36"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</row>
    <row r="5925" spans="4:36"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</row>
    <row r="5926" spans="4:36"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</row>
    <row r="5927" spans="4:36"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</row>
    <row r="5928" spans="4:36"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</row>
    <row r="5929" spans="4:36"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</row>
    <row r="5930" spans="4:36"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</row>
    <row r="5931" spans="4:36"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</row>
    <row r="5932" spans="4:36"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</row>
    <row r="5933" spans="4:36"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</row>
    <row r="5934" spans="4:36"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</row>
    <row r="5935" spans="4:36"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</row>
    <row r="5936" spans="4:36"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</row>
    <row r="5937" spans="4:36"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</row>
    <row r="5938" spans="4:36"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</row>
    <row r="5939" spans="4:36"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</row>
    <row r="5940" spans="4:36"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</row>
    <row r="5941" spans="4:36"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</row>
    <row r="5942" spans="4:36"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</row>
    <row r="5943" spans="4:36"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</row>
    <row r="5944" spans="4:36"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</row>
    <row r="5945" spans="4:36"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</row>
    <row r="5946" spans="4:36"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</row>
    <row r="5947" spans="4:36"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</row>
    <row r="5948" spans="4:36"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</row>
    <row r="5949" spans="4:36"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</row>
    <row r="5950" spans="4:36"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</row>
    <row r="5951" spans="4:36"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</row>
    <row r="5952" spans="4:36"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</row>
    <row r="5953" spans="4:36"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</row>
    <row r="5954" spans="4:36"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</row>
    <row r="5955" spans="4:36"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</row>
    <row r="5956" spans="4:36"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</row>
    <row r="5957" spans="4:36"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</row>
    <row r="5958" spans="4:36"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</row>
    <row r="5959" spans="4:36"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</row>
    <row r="5960" spans="4:36"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</row>
    <row r="5961" spans="4:36"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</row>
    <row r="5962" spans="4:36"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</row>
    <row r="5963" spans="4:36"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</row>
    <row r="5964" spans="4:36"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</row>
    <row r="5965" spans="4:36"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</row>
    <row r="5966" spans="4:36"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</row>
    <row r="5967" spans="4:36"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</row>
    <row r="5968" spans="4:36"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</row>
    <row r="5969" spans="4:36"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</row>
    <row r="5970" spans="4:36"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</row>
    <row r="5971" spans="4:36"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</row>
    <row r="5972" spans="4:36"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</row>
    <row r="5973" spans="4:36"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</row>
    <row r="5974" spans="4:36"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</row>
    <row r="5975" spans="4:36"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</row>
    <row r="5976" spans="4:36"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</row>
    <row r="5977" spans="4:36"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</row>
    <row r="5978" spans="4:36"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</row>
    <row r="5979" spans="4:36"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</row>
    <row r="5980" spans="4:36"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</row>
    <row r="5981" spans="4:36"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</row>
    <row r="5982" spans="4:36"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</row>
    <row r="5983" spans="4:36"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</row>
    <row r="5984" spans="4:36"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</row>
    <row r="5985" spans="4:36"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</row>
    <row r="5986" spans="4:36"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</row>
    <row r="5987" spans="4:36"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</row>
    <row r="5988" spans="4:36"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</row>
    <row r="5989" spans="4:36"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</row>
    <row r="5990" spans="4:36"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</row>
    <row r="5991" spans="4:36"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</row>
    <row r="5992" spans="4:36"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</row>
    <row r="5993" spans="4:36"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</row>
    <row r="5994" spans="4:36"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</row>
    <row r="5995" spans="4:36"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</row>
    <row r="5996" spans="4:36"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</row>
    <row r="5997" spans="4:36"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</row>
    <row r="5998" spans="4:36"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</row>
    <row r="5999" spans="4:36"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</row>
    <row r="6000" spans="4:36"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</row>
    <row r="6001" spans="4:36"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</row>
    <row r="6002" spans="4:36"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</row>
    <row r="6003" spans="4:36"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</row>
    <row r="6004" spans="4:36"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</row>
    <row r="6005" spans="4:36"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</row>
    <row r="6006" spans="4:36"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</row>
    <row r="6007" spans="4:36"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</row>
    <row r="6008" spans="4:36"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</row>
    <row r="6009" spans="4:36"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</row>
    <row r="6010" spans="4:36"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</row>
    <row r="6011" spans="4:36"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</row>
    <row r="6012" spans="4:36"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</row>
    <row r="6013" spans="4:36"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</row>
    <row r="6014" spans="4:36"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</row>
    <row r="6015" spans="4:36"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</row>
    <row r="6016" spans="4:36"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</row>
    <row r="6017" spans="4:36"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</row>
    <row r="6018" spans="4:36"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</row>
    <row r="6019" spans="4:36"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</row>
    <row r="6020" spans="4:36"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</row>
    <row r="6021" spans="4:36"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</row>
    <row r="6022" spans="4:36"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</row>
    <row r="6023" spans="4:36"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</row>
    <row r="6024" spans="4:36"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</row>
    <row r="6025" spans="4:36"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</row>
    <row r="6026" spans="4:36"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</row>
    <row r="6027" spans="4:36"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</row>
    <row r="6028" spans="4:36"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</row>
    <row r="6029" spans="4:36"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</row>
    <row r="6030" spans="4:36"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</row>
    <row r="6031" spans="4:36"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</row>
    <row r="6032" spans="4:36"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</row>
    <row r="6033" spans="4:36"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</row>
    <row r="6034" spans="4:36"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</row>
    <row r="6035" spans="4:36"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</row>
    <row r="6036" spans="4:36"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</row>
    <row r="6037" spans="4:36"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</row>
    <row r="6038" spans="4:36"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</row>
    <row r="6039" spans="4:36"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</row>
    <row r="6040" spans="4:36"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</row>
    <row r="6041" spans="4:36"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</row>
    <row r="6042" spans="4:36"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</row>
    <row r="6043" spans="4:36"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</row>
    <row r="6044" spans="4:36"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</row>
    <row r="6045" spans="4:36"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</row>
    <row r="6046" spans="4:36"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</row>
    <row r="6047" spans="4:36"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</row>
    <row r="6048" spans="4:36"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</row>
    <row r="6049" spans="4:36"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</row>
    <row r="6050" spans="4:36"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</row>
    <row r="6051" spans="4:36"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</row>
    <row r="6052" spans="4:36"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</row>
    <row r="6053" spans="4:36"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</row>
    <row r="6054" spans="4:36"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</row>
    <row r="6055" spans="4:36"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</row>
    <row r="6056" spans="4:36"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</row>
    <row r="6057" spans="4:36"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</row>
    <row r="6058" spans="4:36"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</row>
    <row r="6059" spans="4:36"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</row>
    <row r="6060" spans="4:36"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</row>
    <row r="6061" spans="4:36"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</row>
    <row r="6062" spans="4:36"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</row>
    <row r="6063" spans="4:36"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</row>
    <row r="6064" spans="4:36"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</row>
    <row r="6065" spans="4:36"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</row>
    <row r="6066" spans="4:36"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</row>
    <row r="6067" spans="4:36"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</row>
    <row r="6068" spans="4:36"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</row>
    <row r="6069" spans="4:36"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</row>
    <row r="6070" spans="4:36"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</row>
    <row r="6071" spans="4:36"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</row>
    <row r="6072" spans="4:36"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</row>
    <row r="6073" spans="4:36"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</row>
    <row r="6074" spans="4:36"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</row>
    <row r="6075" spans="4:36"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</row>
    <row r="6076" spans="4:36"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</row>
    <row r="6077" spans="4:36"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</row>
    <row r="6078" spans="4:36"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</row>
    <row r="6079" spans="4:36"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</row>
    <row r="6080" spans="4:36"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</row>
    <row r="6081" spans="4:36"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</row>
    <row r="6082" spans="4:36"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</row>
    <row r="6083" spans="4:36"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</row>
    <row r="6084" spans="4:36"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</row>
    <row r="6085" spans="4:36"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</row>
    <row r="6086" spans="4:36"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</row>
    <row r="6087" spans="4:36"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</row>
    <row r="6088" spans="4:36"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</row>
    <row r="6089" spans="4:36"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</row>
    <row r="6090" spans="4:36"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</row>
    <row r="6091" spans="4:36"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</row>
    <row r="6092" spans="4:36"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</row>
    <row r="6093" spans="4:36"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</row>
    <row r="6094" spans="4:36"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</row>
    <row r="6095" spans="4:36"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</row>
    <row r="6096" spans="4:36"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</row>
    <row r="6097" spans="4:36"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</row>
    <row r="6098" spans="4:36"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</row>
    <row r="6099" spans="4:36"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</row>
    <row r="6100" spans="4:36"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</row>
    <row r="6101" spans="4:36"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</row>
    <row r="6102" spans="4:36"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</row>
    <row r="6103" spans="4:36"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</row>
    <row r="6104" spans="4:36"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</row>
    <row r="6105" spans="4:36"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</row>
    <row r="6106" spans="4:36"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</row>
    <row r="6107" spans="4:36"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</row>
    <row r="6108" spans="4:36"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</row>
    <row r="6109" spans="4:36"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</row>
    <row r="6110" spans="4:36"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</row>
    <row r="6111" spans="4:36"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</row>
    <row r="6112" spans="4:36"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</row>
    <row r="6113" spans="4:36"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</row>
    <row r="6114" spans="4:36"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</row>
    <row r="6115" spans="4:36"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</row>
    <row r="6116" spans="4:36"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</row>
    <row r="6117" spans="4:36"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</row>
    <row r="6118" spans="4:36"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</row>
    <row r="6119" spans="4:36"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</row>
    <row r="6120" spans="4:36"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</row>
    <row r="6121" spans="4:36"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</row>
    <row r="6122" spans="4:36"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</row>
    <row r="6123" spans="4:36"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</row>
    <row r="6124" spans="4:36"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</row>
    <row r="6125" spans="4:36"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</row>
    <row r="6126" spans="4:36"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</row>
    <row r="6127" spans="4:36"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</row>
    <row r="6128" spans="4:36"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</row>
    <row r="6129" spans="4:36"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</row>
    <row r="6130" spans="4:36"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</row>
    <row r="6131" spans="4:36"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</row>
    <row r="6132" spans="4:36"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</row>
    <row r="6133" spans="4:36"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</row>
    <row r="6134" spans="4:36"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</row>
    <row r="6135" spans="4:36"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</row>
    <row r="6136" spans="4:36"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</row>
    <row r="6137" spans="4:36"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</row>
    <row r="6138" spans="4:36"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</row>
    <row r="6139" spans="4:36"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</row>
    <row r="6140" spans="4:36"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</row>
    <row r="6141" spans="4:36"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</row>
    <row r="6142" spans="4:36"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</row>
    <row r="6143" spans="4:36"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</row>
    <row r="6144" spans="4:36"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</row>
    <row r="6145" spans="4:36"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</row>
    <row r="6146" spans="4:36"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</row>
    <row r="6147" spans="4:36"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</row>
    <row r="6148" spans="4:36"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</row>
    <row r="6149" spans="4:36"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</row>
    <row r="6150" spans="4:36"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</row>
    <row r="6151" spans="4:36"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</row>
    <row r="6152" spans="4:36"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</row>
    <row r="6153" spans="4:36"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</row>
    <row r="6154" spans="4:36"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</row>
    <row r="6155" spans="4:36"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</row>
    <row r="6156" spans="4:36"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</row>
    <row r="6157" spans="4:36"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</row>
    <row r="6158" spans="4:36"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</row>
    <row r="6159" spans="4:36"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</row>
    <row r="6160" spans="4:36"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</row>
    <row r="6161" spans="4:36"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</row>
    <row r="6162" spans="4:36"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</row>
    <row r="6163" spans="4:36"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</row>
    <row r="6164" spans="4:36"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</row>
    <row r="6165" spans="4:36"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</row>
    <row r="6166" spans="4:36"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</row>
    <row r="6167" spans="4:36"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</row>
    <row r="6168" spans="4:36"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</row>
    <row r="6169" spans="4:36"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</row>
    <row r="6170" spans="4:36"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</row>
    <row r="6171" spans="4:36"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</row>
    <row r="6172" spans="4:36"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</row>
    <row r="6173" spans="4:36"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</row>
    <row r="6174" spans="4:36"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</row>
    <row r="6175" spans="4:36"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</row>
    <row r="6176" spans="4:36"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</row>
    <row r="6177" spans="4:36"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</row>
    <row r="6178" spans="4:36"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</row>
    <row r="6179" spans="4:36"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</row>
    <row r="6180" spans="4:36"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</row>
    <row r="6181" spans="4:36"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</row>
    <row r="6182" spans="4:36"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</row>
    <row r="6183" spans="4:36"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</row>
    <row r="6184" spans="4:36"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</row>
    <row r="6185" spans="4:36"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</row>
    <row r="6186" spans="4:36"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</row>
    <row r="6187" spans="4:36"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</row>
    <row r="6188" spans="4:36"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</row>
    <row r="6189" spans="4:36"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</row>
    <row r="6190" spans="4:36"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</row>
    <row r="6191" spans="4:36"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</row>
    <row r="6192" spans="4:36"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</row>
    <row r="6193" spans="4:36"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</row>
    <row r="6194" spans="4:36"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</row>
    <row r="6195" spans="4:36"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</row>
    <row r="6196" spans="4:36"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</row>
    <row r="6197" spans="4:36"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</row>
    <row r="6198" spans="4:36"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</row>
    <row r="6199" spans="4:36"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</row>
    <row r="6200" spans="4:36"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</row>
    <row r="6201" spans="4:36"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</row>
    <row r="6202" spans="4:36"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</row>
    <row r="6203" spans="4:36"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</row>
    <row r="6204" spans="4:36"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</row>
    <row r="6205" spans="4:36"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</row>
    <row r="6206" spans="4:36"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</row>
    <row r="6207" spans="4:36"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</row>
    <row r="6208" spans="4:36"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</row>
    <row r="6209" spans="4:36"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</row>
    <row r="6210" spans="4:36"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</row>
    <row r="6211" spans="4:36"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</row>
    <row r="6212" spans="4:36"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</row>
    <row r="6213" spans="4:36"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</row>
    <row r="6214" spans="4:36"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</row>
    <row r="6215" spans="4:36"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</row>
    <row r="6216" spans="4:36"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</row>
    <row r="6217" spans="4:36"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</row>
    <row r="6218" spans="4:36"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</row>
    <row r="6219" spans="4:36"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</row>
    <row r="6220" spans="4:36"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</row>
    <row r="6221" spans="4:36"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</row>
    <row r="6222" spans="4:36"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</row>
    <row r="6223" spans="4:36"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</row>
    <row r="6224" spans="4:36"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</row>
  </sheetData>
  <sheetProtection algorithmName="SHA-512" hashValue="UMD71Lk/BLx1aulQeNLM6+S2uTyTA3pzeNw3xbDgwJESTS9sxtzAOWWod1hfi4jeT0j98hHCY/ZtUizuTDfpAw==" saltValue="HO2yc1Ky09liZXImMvBLvw==" spinCount="100000" sheet="1" objects="1" scenarios="1"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"/>
  <sheetViews>
    <sheetView showGridLines="0" workbookViewId="0">
      <selection activeCell="C26" sqref="C26"/>
    </sheetView>
  </sheetViews>
  <sheetFormatPr defaultRowHeight="13.5"/>
  <cols>
    <col min="1" max="1" width="18.125" style="3" bestFit="1" customWidth="1"/>
    <col min="2" max="2" width="9" style="3" bestFit="1" customWidth="1"/>
    <col min="3" max="3" width="11.5" style="3" bestFit="1" customWidth="1"/>
    <col min="4" max="4" width="14.375" style="3" customWidth="1"/>
    <col min="5" max="5" width="9" style="3" bestFit="1" customWidth="1"/>
    <col min="6" max="6" width="11.5" style="3" bestFit="1" customWidth="1"/>
    <col min="7" max="7" width="14.375" style="3" customWidth="1"/>
    <col min="8" max="8" width="9" style="3" bestFit="1" customWidth="1"/>
    <col min="9" max="9" width="11.5" style="3" bestFit="1" customWidth="1"/>
    <col min="10" max="11" width="14.375" style="3" customWidth="1"/>
    <col min="12" max="16384" width="9" style="3"/>
  </cols>
  <sheetData>
    <row r="1" spans="1:11" ht="18" thickBot="1">
      <c r="A1" s="73" t="s">
        <v>159</v>
      </c>
      <c r="B1" s="60"/>
      <c r="C1" s="109" t="s">
        <v>78</v>
      </c>
      <c r="D1" s="118" t="str">
        <f>料金計算シート!D9</f>
        <v>13㎜</v>
      </c>
      <c r="E1" s="60"/>
      <c r="F1" s="109" t="s">
        <v>69</v>
      </c>
      <c r="G1" s="119">
        <f>料金計算シート!D8</f>
        <v>0</v>
      </c>
      <c r="H1" s="61"/>
      <c r="I1" s="57"/>
      <c r="J1" s="57"/>
    </row>
    <row r="2" spans="1:11" ht="12" customHeight="1" thickTop="1">
      <c r="A2" s="57"/>
      <c r="B2" s="58"/>
      <c r="C2" s="58"/>
      <c r="D2" s="62"/>
      <c r="E2" s="58"/>
      <c r="F2" s="58"/>
      <c r="G2" s="63"/>
      <c r="H2" s="57"/>
      <c r="I2" s="57"/>
      <c r="J2" s="57"/>
    </row>
    <row r="3" spans="1:11" ht="20.25" customHeight="1" thickBot="1">
      <c r="A3" s="110" t="s">
        <v>94</v>
      </c>
      <c r="B3" s="58"/>
      <c r="C3" s="58"/>
      <c r="D3" s="62"/>
      <c r="E3" s="58"/>
      <c r="F3" s="58"/>
      <c r="G3" s="63"/>
      <c r="H3" s="57"/>
      <c r="I3" s="57"/>
      <c r="J3" s="57"/>
    </row>
    <row r="4" spans="1:11">
      <c r="A4" s="175"/>
      <c r="B4" s="178" t="s">
        <v>133</v>
      </c>
      <c r="C4" s="179"/>
      <c r="D4" s="180"/>
      <c r="E4" s="178" t="s">
        <v>134</v>
      </c>
      <c r="F4" s="179"/>
      <c r="G4" s="179"/>
      <c r="H4" s="179"/>
      <c r="I4" s="179"/>
      <c r="J4" s="181"/>
      <c r="K4" s="176" t="s">
        <v>161</v>
      </c>
    </row>
    <row r="5" spans="1:11">
      <c r="A5" s="175"/>
      <c r="B5" s="106" t="s">
        <v>69</v>
      </c>
      <c r="C5" s="107" t="s">
        <v>155</v>
      </c>
      <c r="D5" s="108" t="s">
        <v>156</v>
      </c>
      <c r="E5" s="106" t="s">
        <v>69</v>
      </c>
      <c r="F5" s="107" t="s">
        <v>155</v>
      </c>
      <c r="G5" s="107" t="s">
        <v>156</v>
      </c>
      <c r="H5" s="107" t="s">
        <v>69</v>
      </c>
      <c r="I5" s="107" t="s">
        <v>155</v>
      </c>
      <c r="J5" s="107" t="s">
        <v>156</v>
      </c>
      <c r="K5" s="177"/>
    </row>
    <row r="6" spans="1:11" ht="22.5" customHeight="1" thickBot="1">
      <c r="A6" s="74" t="s">
        <v>157</v>
      </c>
      <c r="B6" s="75">
        <f>G1</f>
        <v>0</v>
      </c>
      <c r="C6" s="76"/>
      <c r="D6" s="77"/>
      <c r="E6" s="75">
        <f>ROUNDUP(G1/2,0)</f>
        <v>0</v>
      </c>
      <c r="F6" s="76"/>
      <c r="G6" s="76"/>
      <c r="H6" s="78">
        <f>ROUNDDOWN(G1/2,0)</f>
        <v>0</v>
      </c>
      <c r="I6" s="76"/>
      <c r="J6" s="76"/>
      <c r="K6" s="79"/>
    </row>
    <row r="7" spans="1:11" ht="14.25" thickTop="1">
      <c r="A7" s="83" t="s">
        <v>160</v>
      </c>
      <c r="B7" s="84">
        <f>IF(B6&lt;=8,B6,8)</f>
        <v>0</v>
      </c>
      <c r="C7" s="85">
        <f>VLOOKUP($D$1,基本データ等!$H$13:$M$22,2,FALSE)</f>
        <v>1276</v>
      </c>
      <c r="D7" s="86">
        <f>C7</f>
        <v>1276</v>
      </c>
      <c r="E7" s="84">
        <f>IF(E6&lt;=8,E6,8)</f>
        <v>0</v>
      </c>
      <c r="F7" s="85">
        <f>VLOOKUP($D$1,基本データ等!$H$13:$M$22,2,FALSE)</f>
        <v>1276</v>
      </c>
      <c r="G7" s="87">
        <f>F7</f>
        <v>1276</v>
      </c>
      <c r="H7" s="88">
        <f>IF(H6&lt;=8,H6,8)</f>
        <v>0</v>
      </c>
      <c r="I7" s="85">
        <f>VLOOKUP($D$1,基本データ等!$H$13:$M$22,2,FALSE)</f>
        <v>1276</v>
      </c>
      <c r="J7" s="87">
        <f>I7</f>
        <v>1276</v>
      </c>
      <c r="K7" s="89"/>
    </row>
    <row r="8" spans="1:11">
      <c r="A8" s="72" t="s">
        <v>2</v>
      </c>
      <c r="B8" s="68">
        <f>IF((B6-B7)&lt;=8,B6-B7,8)</f>
        <v>0</v>
      </c>
      <c r="C8" s="65">
        <f>VLOOKUP($D$1,基本データ等!$H$13:$M$22,3,FALSE)</f>
        <v>166.1</v>
      </c>
      <c r="D8" s="69">
        <f>B8*C8</f>
        <v>0</v>
      </c>
      <c r="E8" s="68">
        <f>IF((E6-E7)&lt;=8,E6-E7,8)</f>
        <v>0</v>
      </c>
      <c r="F8" s="65">
        <f>VLOOKUP($D$1,基本データ等!$H$13:$M$22,3,FALSE)</f>
        <v>166.1</v>
      </c>
      <c r="G8" s="67">
        <f>E8*F8</f>
        <v>0</v>
      </c>
      <c r="H8" s="64">
        <f>IF((H6-H7)&lt;=8,H6-H7,8)</f>
        <v>0</v>
      </c>
      <c r="I8" s="65">
        <f>VLOOKUP($D$1,基本データ等!$H$13:$M$22,3,FALSE)</f>
        <v>166.1</v>
      </c>
      <c r="J8" s="67">
        <f>H8*I8</f>
        <v>0</v>
      </c>
      <c r="K8" s="70"/>
    </row>
    <row r="9" spans="1:11">
      <c r="A9" s="72" t="s">
        <v>3</v>
      </c>
      <c r="B9" s="68">
        <f>IF((B6-SUM(B7:B8))&lt;=9,B6-SUM(B7:B8),9)</f>
        <v>0</v>
      </c>
      <c r="C9" s="65">
        <f>VLOOKUP($D$1,基本データ等!$H$13:$M$22,4,FALSE)</f>
        <v>181.5</v>
      </c>
      <c r="D9" s="69">
        <f t="shared" ref="D9:D11" si="0">B9*C9</f>
        <v>0</v>
      </c>
      <c r="E9" s="68">
        <f>IF((E6-SUM(E7:E8))&lt;=9,E6-SUM(E7:E8),9)</f>
        <v>0</v>
      </c>
      <c r="F9" s="65">
        <f>VLOOKUP($D$1,基本データ等!$H$13:$M$22,4,FALSE)</f>
        <v>181.5</v>
      </c>
      <c r="G9" s="67">
        <f t="shared" ref="G9:G11" si="1">E9*F9</f>
        <v>0</v>
      </c>
      <c r="H9" s="64">
        <f>IF((H6-SUM(H7:H8))&lt;=9,H6-SUM(H7:H8),9)</f>
        <v>0</v>
      </c>
      <c r="I9" s="65">
        <f>VLOOKUP($D$1,基本データ等!$H$13:$M$22,4,FALSE)</f>
        <v>181.5</v>
      </c>
      <c r="J9" s="67">
        <f t="shared" ref="J9:J11" si="2">H9*I9</f>
        <v>0</v>
      </c>
      <c r="K9" s="70"/>
    </row>
    <row r="10" spans="1:11">
      <c r="A10" s="72" t="s">
        <v>4</v>
      </c>
      <c r="B10" s="68">
        <f>IF((B6-SUM(B7:B9))&lt;=25,B6-SUM(B7:B9),25)</f>
        <v>0</v>
      </c>
      <c r="C10" s="65">
        <f>VLOOKUP($D$1,基本データ等!$H$13:$M$22,5,FALSE)</f>
        <v>200.2</v>
      </c>
      <c r="D10" s="69">
        <f t="shared" si="0"/>
        <v>0</v>
      </c>
      <c r="E10" s="68">
        <f>IF((E6-SUM(E7:E9))&lt;=25,E6-SUM(E7:E9),25)</f>
        <v>0</v>
      </c>
      <c r="F10" s="65">
        <f>VLOOKUP($D$1,基本データ等!$H$13:$M$22,5,FALSE)</f>
        <v>200.2</v>
      </c>
      <c r="G10" s="67">
        <f t="shared" si="1"/>
        <v>0</v>
      </c>
      <c r="H10" s="64">
        <f>IF((H6-SUM(H7:H9))&lt;=25,H6-SUM(H7:H9),25)</f>
        <v>0</v>
      </c>
      <c r="I10" s="65">
        <f>VLOOKUP($D$1,基本データ等!$H$13:$M$22,5,FALSE)</f>
        <v>200.2</v>
      </c>
      <c r="J10" s="67">
        <f t="shared" si="2"/>
        <v>0</v>
      </c>
      <c r="K10" s="70"/>
    </row>
    <row r="11" spans="1:11" ht="14.25" thickBot="1">
      <c r="A11" s="90" t="s">
        <v>5</v>
      </c>
      <c r="B11" s="91">
        <f>B6-SUM(B7:B10)</f>
        <v>0</v>
      </c>
      <c r="C11" s="92">
        <f>VLOOKUP($D$1,基本データ等!$H$13:$M$22,6,FALSE)</f>
        <v>237.6</v>
      </c>
      <c r="D11" s="93">
        <f t="shared" si="0"/>
        <v>0</v>
      </c>
      <c r="E11" s="91">
        <f>E6-SUM(E7:E10)</f>
        <v>0</v>
      </c>
      <c r="F11" s="92">
        <f>VLOOKUP($D$1,基本データ等!$H$13:$M$22,6,FALSE)</f>
        <v>237.6</v>
      </c>
      <c r="G11" s="94">
        <f t="shared" si="1"/>
        <v>0</v>
      </c>
      <c r="H11" s="95">
        <f>H6-SUM(H7:H10)</f>
        <v>0</v>
      </c>
      <c r="I11" s="92">
        <f>VLOOKUP($D$1,基本データ等!$H$13:$M$22,6,FALSE)</f>
        <v>237.6</v>
      </c>
      <c r="J11" s="94">
        <f t="shared" si="2"/>
        <v>0</v>
      </c>
      <c r="K11" s="96"/>
    </row>
    <row r="12" spans="1:11" ht="23.25" customHeight="1" thickTop="1">
      <c r="A12" s="116" t="s">
        <v>158</v>
      </c>
      <c r="B12" s="80"/>
      <c r="C12" s="81"/>
      <c r="D12" s="112">
        <f>ROUNDDOWN(SUM(D7:D11),0)</f>
        <v>1276</v>
      </c>
      <c r="E12" s="80"/>
      <c r="F12" s="81"/>
      <c r="G12" s="82">
        <f>ROUNDDOWN(SUM(G7:G11),0)</f>
        <v>1276</v>
      </c>
      <c r="H12" s="81"/>
      <c r="I12" s="81"/>
      <c r="J12" s="82">
        <f>ROUNDDOWN(SUM(J7:J11),0)</f>
        <v>1276</v>
      </c>
      <c r="K12" s="114">
        <f>SUM(G12,J12)</f>
        <v>2552</v>
      </c>
    </row>
    <row r="13" spans="1:11" ht="23.25" customHeight="1" thickBot="1">
      <c r="A13" s="117" t="s">
        <v>66</v>
      </c>
      <c r="B13" s="103"/>
      <c r="C13" s="104"/>
      <c r="D13" s="113">
        <f>ROUNDDOWN(ROUNDUP(D12/1+基本データ等!$B$3,0)*基本データ等!$B$3,0)</f>
        <v>127</v>
      </c>
      <c r="E13" s="103"/>
      <c r="F13" s="104"/>
      <c r="G13" s="105">
        <f>ROUNDDOWN(ROUNDUP(G12/1+基本データ等!$B$3,0)*基本データ等!$B$3,0)</f>
        <v>127</v>
      </c>
      <c r="H13" s="104"/>
      <c r="I13" s="104"/>
      <c r="J13" s="105">
        <f>ROUNDDOWN(ROUNDUP(J12/1+基本データ等!$B$3,0)*基本データ等!$B$3,0)</f>
        <v>127</v>
      </c>
      <c r="K13" s="115">
        <f t="shared" ref="K13" si="3">SUM(G13,J13)</f>
        <v>254</v>
      </c>
    </row>
    <row r="14" spans="1:11" ht="12" customHeight="1"/>
    <row r="15" spans="1:11" ht="20.25" customHeight="1" thickBot="1">
      <c r="A15" s="111" t="s">
        <v>95</v>
      </c>
    </row>
    <row r="16" spans="1:11">
      <c r="A16" s="175"/>
      <c r="B16" s="178" t="s">
        <v>133</v>
      </c>
      <c r="C16" s="179"/>
      <c r="D16" s="180"/>
      <c r="E16" s="178" t="s">
        <v>134</v>
      </c>
      <c r="F16" s="179"/>
      <c r="G16" s="179"/>
      <c r="H16" s="179"/>
      <c r="I16" s="179"/>
      <c r="J16" s="179"/>
      <c r="K16" s="176" t="s">
        <v>161</v>
      </c>
    </row>
    <row r="17" spans="1:11">
      <c r="A17" s="175"/>
      <c r="B17" s="106" t="s">
        <v>131</v>
      </c>
      <c r="C17" s="107" t="s">
        <v>155</v>
      </c>
      <c r="D17" s="108" t="s">
        <v>156</v>
      </c>
      <c r="E17" s="106" t="s">
        <v>131</v>
      </c>
      <c r="F17" s="107" t="s">
        <v>155</v>
      </c>
      <c r="G17" s="107" t="s">
        <v>156</v>
      </c>
      <c r="H17" s="107" t="s">
        <v>131</v>
      </c>
      <c r="I17" s="107" t="s">
        <v>155</v>
      </c>
      <c r="J17" s="107" t="s">
        <v>156</v>
      </c>
      <c r="K17" s="177"/>
    </row>
    <row r="18" spans="1:11" ht="22.5" customHeight="1" thickBot="1">
      <c r="A18" s="74" t="s">
        <v>157</v>
      </c>
      <c r="B18" s="75">
        <f>G1</f>
        <v>0</v>
      </c>
      <c r="C18" s="76"/>
      <c r="D18" s="77"/>
      <c r="E18" s="75">
        <f>ROUNDUP(G1/2,0)</f>
        <v>0</v>
      </c>
      <c r="F18" s="76"/>
      <c r="G18" s="76"/>
      <c r="H18" s="78">
        <f>ROUNDDOWN(G1/2,0)</f>
        <v>0</v>
      </c>
      <c r="I18" s="76"/>
      <c r="J18" s="76"/>
      <c r="K18" s="79"/>
    </row>
    <row r="19" spans="1:11" ht="14.25" thickTop="1">
      <c r="A19" s="83" t="s">
        <v>160</v>
      </c>
      <c r="B19" s="97">
        <f>IF(B18="","",IF(B18&lt;=8,B18,8))</f>
        <v>0</v>
      </c>
      <c r="C19" s="98">
        <f>基本データ等!$J$26</f>
        <v>1320</v>
      </c>
      <c r="D19" s="86">
        <f>C19</f>
        <v>1320</v>
      </c>
      <c r="E19" s="97">
        <f>IF(E18="","",IF(E18&lt;=8,E18,8))</f>
        <v>0</v>
      </c>
      <c r="F19" s="98">
        <f>基本データ等!$J$26</f>
        <v>1320</v>
      </c>
      <c r="G19" s="87">
        <f>F19</f>
        <v>1320</v>
      </c>
      <c r="H19" s="99">
        <f>IF(H18="","",IF(H18&lt;=8,H18,8))</f>
        <v>0</v>
      </c>
      <c r="I19" s="98">
        <f>基本データ等!$J$26</f>
        <v>1320</v>
      </c>
      <c r="J19" s="87">
        <f>I19</f>
        <v>1320</v>
      </c>
      <c r="K19" s="89"/>
    </row>
    <row r="20" spans="1:11">
      <c r="A20" s="72" t="s">
        <v>2</v>
      </c>
      <c r="B20" s="71">
        <f>IF((B18-B19)&lt;=8,B18-B19,8)</f>
        <v>0</v>
      </c>
      <c r="C20" s="66">
        <f>基本データ等!$K$26</f>
        <v>158.4</v>
      </c>
      <c r="D20" s="69">
        <f>B20*C20</f>
        <v>0</v>
      </c>
      <c r="E20" s="71">
        <f>IF((E18-E19)&lt;=8,E18-E19,8)</f>
        <v>0</v>
      </c>
      <c r="F20" s="66">
        <f>基本データ等!$K$26</f>
        <v>158.4</v>
      </c>
      <c r="G20" s="67">
        <f>E20*F20</f>
        <v>0</v>
      </c>
      <c r="H20" s="59">
        <f>IF((H18-H19)&lt;=8,H18-H19,8)</f>
        <v>0</v>
      </c>
      <c r="I20" s="66">
        <f>基本データ等!$K$26</f>
        <v>158.4</v>
      </c>
      <c r="J20" s="67">
        <f>H20*I20</f>
        <v>0</v>
      </c>
      <c r="K20" s="70"/>
    </row>
    <row r="21" spans="1:11">
      <c r="A21" s="72" t="s">
        <v>3</v>
      </c>
      <c r="B21" s="71">
        <f>IF(B18-SUM(B19:B20)&lt;=9,B18-SUM(B19:B20),9)</f>
        <v>0</v>
      </c>
      <c r="C21" s="66">
        <f>基本データ等!$L$26</f>
        <v>191.39999999999998</v>
      </c>
      <c r="D21" s="69">
        <f t="shared" ref="D21:D26" si="4">B21*C21</f>
        <v>0</v>
      </c>
      <c r="E21" s="71">
        <f>IF(E18-SUM(E19:E20)&lt;=9,E18-SUM(E19:E20),9)</f>
        <v>0</v>
      </c>
      <c r="F21" s="66">
        <f>基本データ等!$L$26</f>
        <v>191.39999999999998</v>
      </c>
      <c r="G21" s="67">
        <f t="shared" ref="G21:G26" si="5">E21*F21</f>
        <v>0</v>
      </c>
      <c r="H21" s="59">
        <f>IF(H18-SUM(H19:H20)&lt;=9,H18-SUM(H19:H20),9)</f>
        <v>0</v>
      </c>
      <c r="I21" s="66">
        <f>基本データ等!$L$26</f>
        <v>191.39999999999998</v>
      </c>
      <c r="J21" s="67">
        <f t="shared" ref="J21:J26" si="6">H21*I21</f>
        <v>0</v>
      </c>
      <c r="K21" s="70"/>
    </row>
    <row r="22" spans="1:11">
      <c r="A22" s="72" t="s">
        <v>4</v>
      </c>
      <c r="B22" s="71">
        <f>IF(B18-SUM(B19:B21)&lt;=25,B18-SUM(B19:B21),25)</f>
        <v>0</v>
      </c>
      <c r="C22" s="66">
        <f>基本データ等!$M$26</f>
        <v>208.99999999999997</v>
      </c>
      <c r="D22" s="69">
        <f t="shared" si="4"/>
        <v>0</v>
      </c>
      <c r="E22" s="71">
        <f>IF(E18-SUM(E19:E21)&lt;=25,E18-SUM(E19:E21),25)</f>
        <v>0</v>
      </c>
      <c r="F22" s="66">
        <f>基本データ等!$M$26</f>
        <v>208.99999999999997</v>
      </c>
      <c r="G22" s="67">
        <f t="shared" si="5"/>
        <v>0</v>
      </c>
      <c r="H22" s="59">
        <f>IF(H18-SUM(H19:H21)&lt;=25,H18-SUM(H19:H21),25)</f>
        <v>0</v>
      </c>
      <c r="I22" s="66">
        <f>基本データ等!$M$26</f>
        <v>208.99999999999997</v>
      </c>
      <c r="J22" s="67">
        <f t="shared" si="6"/>
        <v>0</v>
      </c>
      <c r="K22" s="70"/>
    </row>
    <row r="23" spans="1:11">
      <c r="A23" s="72" t="s">
        <v>37</v>
      </c>
      <c r="B23" s="71">
        <f>IF(B18-SUM(B19:B22)&lt;=50,B18-SUM(B19:B22),50)</f>
        <v>0</v>
      </c>
      <c r="C23" s="66">
        <f>基本データ等!$N$26</f>
        <v>231</v>
      </c>
      <c r="D23" s="69">
        <f t="shared" si="4"/>
        <v>0</v>
      </c>
      <c r="E23" s="71">
        <f>IF(E18-SUM(E19:E22)&lt;=50,E18-SUM(E19:E22),50)</f>
        <v>0</v>
      </c>
      <c r="F23" s="66">
        <f>基本データ等!$N$26</f>
        <v>231</v>
      </c>
      <c r="G23" s="67">
        <f t="shared" si="5"/>
        <v>0</v>
      </c>
      <c r="H23" s="59">
        <f>IF(H18-SUM(H19:H22)&lt;=50,H18-SUM(H19:H22),50)</f>
        <v>0</v>
      </c>
      <c r="I23" s="66">
        <f>基本データ等!$N$26</f>
        <v>231</v>
      </c>
      <c r="J23" s="67">
        <f t="shared" si="6"/>
        <v>0</v>
      </c>
      <c r="K23" s="70"/>
    </row>
    <row r="24" spans="1:11">
      <c r="A24" s="72" t="s">
        <v>39</v>
      </c>
      <c r="B24" s="71">
        <f>IF(B18-SUM(B19:B23)&lt;=100,B18-SUM(B19:B23),100)</f>
        <v>0</v>
      </c>
      <c r="C24" s="66">
        <f>基本データ等!$O$26</f>
        <v>255.2</v>
      </c>
      <c r="D24" s="69">
        <f t="shared" si="4"/>
        <v>0</v>
      </c>
      <c r="E24" s="71">
        <f>IF(E18-SUM(E19:E23)&lt;=100,E18-SUM(E19:E23),100)</f>
        <v>0</v>
      </c>
      <c r="F24" s="66">
        <f>基本データ等!$O$26</f>
        <v>255.2</v>
      </c>
      <c r="G24" s="67">
        <f t="shared" si="5"/>
        <v>0</v>
      </c>
      <c r="H24" s="59">
        <f>IF(H18-SUM(H19:H23)&lt;=100,H18-SUM(H19:H23),100)</f>
        <v>0</v>
      </c>
      <c r="I24" s="66">
        <f>基本データ等!$O$26</f>
        <v>255.2</v>
      </c>
      <c r="J24" s="67">
        <f t="shared" si="6"/>
        <v>0</v>
      </c>
      <c r="K24" s="70"/>
    </row>
    <row r="25" spans="1:11">
      <c r="A25" s="72" t="s">
        <v>41</v>
      </c>
      <c r="B25" s="71">
        <f>IF(B18-SUM(B19:B24)&lt;=300,B18-SUM(B19:B24),300)</f>
        <v>0</v>
      </c>
      <c r="C25" s="66">
        <f>基本データ等!$P$26</f>
        <v>277.2</v>
      </c>
      <c r="D25" s="69">
        <f t="shared" si="4"/>
        <v>0</v>
      </c>
      <c r="E25" s="71">
        <f>IF(E18-SUM(E19:E24)&lt;=300,E18-SUM(E19:E24),300)</f>
        <v>0</v>
      </c>
      <c r="F25" s="66">
        <f>基本データ等!$P$26</f>
        <v>277.2</v>
      </c>
      <c r="G25" s="67">
        <f t="shared" si="5"/>
        <v>0</v>
      </c>
      <c r="H25" s="59">
        <f>IF(H18-SUM(H19:H24)&lt;=300,H18-SUM(H19:H24),300)</f>
        <v>0</v>
      </c>
      <c r="I25" s="66">
        <f>基本データ等!$P$26</f>
        <v>277.2</v>
      </c>
      <c r="J25" s="67">
        <f t="shared" si="6"/>
        <v>0</v>
      </c>
      <c r="K25" s="70"/>
    </row>
    <row r="26" spans="1:11" ht="14.25" thickBot="1">
      <c r="A26" s="90" t="s">
        <v>139</v>
      </c>
      <c r="B26" s="100">
        <f>B18-SUM(B19:B25)</f>
        <v>0</v>
      </c>
      <c r="C26" s="101">
        <f>基本データ等!$Q$26</f>
        <v>303.59999999999991</v>
      </c>
      <c r="D26" s="93">
        <f t="shared" si="4"/>
        <v>0</v>
      </c>
      <c r="E26" s="100">
        <f>E18-SUM(E19:E25)</f>
        <v>0</v>
      </c>
      <c r="F26" s="101">
        <f>基本データ等!$Q$26</f>
        <v>303.59999999999991</v>
      </c>
      <c r="G26" s="94">
        <f t="shared" si="5"/>
        <v>0</v>
      </c>
      <c r="H26" s="102">
        <f>H18-SUM(H19:H25)</f>
        <v>0</v>
      </c>
      <c r="I26" s="101">
        <f>基本データ等!$Q$26</f>
        <v>303.59999999999991</v>
      </c>
      <c r="J26" s="94">
        <f t="shared" si="6"/>
        <v>0</v>
      </c>
      <c r="K26" s="96"/>
    </row>
    <row r="27" spans="1:11" ht="23.25" customHeight="1" thickTop="1">
      <c r="A27" s="116" t="s">
        <v>158</v>
      </c>
      <c r="B27" s="80"/>
      <c r="C27" s="81"/>
      <c r="D27" s="112">
        <f>ROUNDDOWN(SUM(D19:D26),0)</f>
        <v>1320</v>
      </c>
      <c r="E27" s="80"/>
      <c r="F27" s="81"/>
      <c r="G27" s="82">
        <f>ROUNDDOWN(SUM(G19:G26),0)</f>
        <v>1320</v>
      </c>
      <c r="H27" s="81"/>
      <c r="I27" s="81"/>
      <c r="J27" s="82">
        <f>ROUNDDOWN(SUM(J19:J26),0)</f>
        <v>1320</v>
      </c>
      <c r="K27" s="114">
        <f>SUM(G27,J27)</f>
        <v>2640</v>
      </c>
    </row>
    <row r="28" spans="1:11" ht="23.25" customHeight="1" thickBot="1">
      <c r="A28" s="117" t="s">
        <v>66</v>
      </c>
      <c r="B28" s="103"/>
      <c r="C28" s="104"/>
      <c r="D28" s="113">
        <f>ROUNDDOWN(ROUNDUP(D27/1+基本データ等!$B$3,0)*基本データ等!$B$3,0)</f>
        <v>132</v>
      </c>
      <c r="E28" s="103"/>
      <c r="F28" s="104"/>
      <c r="G28" s="105">
        <f>ROUNDDOWN(ROUNDUP(G27/1+基本データ等!$B$3,0)*基本データ等!$B$3,0)</f>
        <v>132</v>
      </c>
      <c r="H28" s="104"/>
      <c r="I28" s="104"/>
      <c r="J28" s="105">
        <f>ROUNDDOWN(ROUNDUP(J27/1+基本データ等!$B$3,0)*基本データ等!$B$3,0)</f>
        <v>132</v>
      </c>
      <c r="K28" s="115">
        <f t="shared" ref="K28" si="7">SUM(G28,J28)</f>
        <v>264</v>
      </c>
    </row>
  </sheetData>
  <sheetProtection algorithmName="SHA-512" hashValue="81aLJ9iWBBUSmIBbAwxBr3ok026TuPdf19/vo3boB7h8/ynUGoDeF2eXGyNb3bspomfJOuixctrb1z4IXmVYQQ==" saltValue="3s5bphYyiP6hKF6j0G2iRQ==" spinCount="100000" sheet="1" objects="1" scenarios="1"/>
  <mergeCells count="8">
    <mergeCell ref="A4:A5"/>
    <mergeCell ref="A16:A17"/>
    <mergeCell ref="K4:K5"/>
    <mergeCell ref="K16:K17"/>
    <mergeCell ref="B4:D4"/>
    <mergeCell ref="E4:J4"/>
    <mergeCell ref="B16:D16"/>
    <mergeCell ref="E16:J16"/>
  </mergeCells>
  <phoneticPr fontId="2"/>
  <dataValidations count="1">
    <dataValidation type="list" allowBlank="1" showInputMessage="1" showErrorMessage="1" sqref="D2:D3">
      <formula1>#REF!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F38"/>
  <sheetViews>
    <sheetView showGridLines="0" showRowColHeaders="0" tabSelected="1" zoomScaleNormal="100" workbookViewId="0">
      <selection activeCell="I17" sqref="I17"/>
    </sheetView>
  </sheetViews>
  <sheetFormatPr defaultRowHeight="13.5"/>
  <cols>
    <col min="1" max="1" width="7.125" style="133" customWidth="1"/>
    <col min="2" max="2" width="15.75" style="133" customWidth="1"/>
    <col min="3" max="6" width="13.375" style="133" customWidth="1"/>
    <col min="7" max="7" width="4.625" style="153" customWidth="1"/>
    <col min="8" max="16384" width="9" style="153"/>
  </cols>
  <sheetData>
    <row r="1" spans="1:6" ht="21" customHeight="1">
      <c r="A1" s="136" t="s">
        <v>0</v>
      </c>
      <c r="D1" s="159" t="str">
        <f>基本データ等!C5</f>
        <v>令和2年(2020)4月1日から</v>
      </c>
    </row>
    <row r="2" spans="1:6" ht="16.5" customHeight="1">
      <c r="F2" s="159" t="str">
        <f>"（消費税"&amp;基本データ等!$B$3*100&amp;"％込）"</f>
        <v>（消費税10％込）</v>
      </c>
    </row>
    <row r="3" spans="1:6" ht="19.5" customHeight="1">
      <c r="A3" s="211" t="s">
        <v>17</v>
      </c>
      <c r="B3" s="160" t="s">
        <v>18</v>
      </c>
      <c r="C3" s="212" t="s">
        <v>162</v>
      </c>
      <c r="D3" s="213"/>
      <c r="E3" s="213"/>
      <c r="F3" s="214"/>
    </row>
    <row r="4" spans="1:6" ht="19.5" customHeight="1">
      <c r="A4" s="211"/>
      <c r="B4" s="160" t="s">
        <v>19</v>
      </c>
      <c r="C4" s="160" t="s">
        <v>20</v>
      </c>
      <c r="D4" s="160" t="s">
        <v>21</v>
      </c>
      <c r="E4" s="160" t="s">
        <v>22</v>
      </c>
      <c r="F4" s="160" t="s">
        <v>23</v>
      </c>
    </row>
    <row r="5" spans="1:6" ht="19.5" customHeight="1">
      <c r="A5" s="161" t="s">
        <v>24</v>
      </c>
      <c r="B5" s="215">
        <f>基本データ等!I13</f>
        <v>1276</v>
      </c>
      <c r="C5" s="202">
        <f>基本データ等!J13</f>
        <v>166.1</v>
      </c>
      <c r="D5" s="202">
        <f>基本データ等!K13</f>
        <v>181.5</v>
      </c>
      <c r="E5" s="202">
        <f>基本データ等!L13</f>
        <v>200.2</v>
      </c>
      <c r="F5" s="202">
        <f>基本データ等!M13</f>
        <v>237.6</v>
      </c>
    </row>
    <row r="6" spans="1:6" ht="19.5" customHeight="1">
      <c r="A6" s="161" t="s">
        <v>25</v>
      </c>
      <c r="B6" s="216"/>
      <c r="C6" s="218"/>
      <c r="D6" s="218"/>
      <c r="E6" s="218"/>
      <c r="F6" s="218"/>
    </row>
    <row r="7" spans="1:6" ht="19.5" customHeight="1">
      <c r="A7" s="161" t="s">
        <v>26</v>
      </c>
      <c r="B7" s="217"/>
      <c r="C7" s="219"/>
      <c r="D7" s="219"/>
      <c r="E7" s="219"/>
      <c r="F7" s="218"/>
    </row>
    <row r="8" spans="1:6" ht="19.5" customHeight="1">
      <c r="A8" s="161" t="s">
        <v>27</v>
      </c>
      <c r="B8" s="162">
        <f>基本データ等!I16</f>
        <v>2035</v>
      </c>
      <c r="C8" s="202">
        <f>基本データ等!J16</f>
        <v>209</v>
      </c>
      <c r="D8" s="202">
        <f>基本データ等!K16</f>
        <v>214.5</v>
      </c>
      <c r="E8" s="202">
        <f>基本データ等!L16</f>
        <v>222.2</v>
      </c>
      <c r="F8" s="218"/>
    </row>
    <row r="9" spans="1:6" ht="19.5" customHeight="1">
      <c r="A9" s="161" t="s">
        <v>28</v>
      </c>
      <c r="B9" s="162">
        <f>基本データ等!I17</f>
        <v>2123</v>
      </c>
      <c r="C9" s="203"/>
      <c r="D9" s="203"/>
      <c r="E9" s="203"/>
      <c r="F9" s="218"/>
    </row>
    <row r="10" spans="1:6" ht="19.5" customHeight="1">
      <c r="A10" s="161" t="s">
        <v>29</v>
      </c>
      <c r="B10" s="162">
        <f>基本データ等!I18</f>
        <v>2805</v>
      </c>
      <c r="C10" s="203"/>
      <c r="D10" s="203"/>
      <c r="E10" s="203"/>
      <c r="F10" s="218"/>
    </row>
    <row r="11" spans="1:6" ht="19.5" customHeight="1">
      <c r="A11" s="161" t="s">
        <v>30</v>
      </c>
      <c r="B11" s="162">
        <f>基本データ等!I19</f>
        <v>3322</v>
      </c>
      <c r="C11" s="203"/>
      <c r="D11" s="203"/>
      <c r="E11" s="203"/>
      <c r="F11" s="218"/>
    </row>
    <row r="12" spans="1:6" ht="19.5" customHeight="1">
      <c r="A12" s="161" t="s">
        <v>31</v>
      </c>
      <c r="B12" s="162">
        <f>基本データ等!I20</f>
        <v>18150</v>
      </c>
      <c r="C12" s="203"/>
      <c r="D12" s="203"/>
      <c r="E12" s="203"/>
      <c r="F12" s="218"/>
    </row>
    <row r="13" spans="1:6" ht="19.5" customHeight="1">
      <c r="A13" s="161" t="s">
        <v>32</v>
      </c>
      <c r="B13" s="162">
        <f>基本データ等!I21</f>
        <v>19250</v>
      </c>
      <c r="C13" s="203"/>
      <c r="D13" s="203"/>
      <c r="E13" s="203"/>
      <c r="F13" s="218"/>
    </row>
    <row r="14" spans="1:6" ht="19.5" customHeight="1">
      <c r="A14" s="161" t="s">
        <v>33</v>
      </c>
      <c r="B14" s="162">
        <f>基本データ等!I22</f>
        <v>101200</v>
      </c>
      <c r="C14" s="204"/>
      <c r="D14" s="204"/>
      <c r="E14" s="204"/>
      <c r="F14" s="219"/>
    </row>
    <row r="15" spans="1:6" ht="48" customHeight="1">
      <c r="A15" s="210" t="str">
        <f>基本データ等!A6</f>
        <v xml:space="preserve">〈適用開始〉
　令和２年(2020)３月３１日以前から継続使用の方：令和２年(2020)６月以降の検針分から
　令和２年(2020)４月１日以降に使用開始の方　  ：令和２年(2020)４月以降の検針分から    </v>
      </c>
      <c r="B15" s="210"/>
      <c r="C15" s="210"/>
      <c r="D15" s="210"/>
      <c r="E15" s="210"/>
      <c r="F15" s="210"/>
    </row>
    <row r="16" spans="1:6" ht="16.5" customHeight="1"/>
    <row r="17" spans="1:6" ht="21" customHeight="1">
      <c r="A17" s="163" t="s">
        <v>36</v>
      </c>
      <c r="D17" s="159" t="str">
        <f>基本データ等!C8</f>
        <v>令和元年(2019)10月1日から</v>
      </c>
    </row>
    <row r="18" spans="1:6" ht="16.5" customHeight="1">
      <c r="A18" s="133" t="s">
        <v>63</v>
      </c>
      <c r="F18" s="159" t="str">
        <f>"（消費税"&amp;基本データ等!$B$3*100&amp;"％込）"</f>
        <v>（消費税10％込）</v>
      </c>
    </row>
    <row r="19" spans="1:6" ht="19.5" customHeight="1">
      <c r="A19" s="205" t="s">
        <v>58</v>
      </c>
      <c r="B19" s="205"/>
      <c r="C19" s="191" t="s">
        <v>59</v>
      </c>
      <c r="D19" s="192"/>
      <c r="E19" s="206" t="s">
        <v>60</v>
      </c>
      <c r="F19" s="207"/>
    </row>
    <row r="20" spans="1:6" ht="19.5" customHeight="1">
      <c r="A20" s="205" t="s">
        <v>61</v>
      </c>
      <c r="B20" s="205"/>
      <c r="C20" s="193" t="s">
        <v>1</v>
      </c>
      <c r="D20" s="194"/>
      <c r="E20" s="208">
        <f>基本データ等!J26</f>
        <v>1320</v>
      </c>
      <c r="F20" s="209"/>
    </row>
    <row r="21" spans="1:6" ht="19.5" customHeight="1">
      <c r="A21" s="196" t="s">
        <v>163</v>
      </c>
      <c r="B21" s="197"/>
      <c r="C21" s="195" t="s">
        <v>2</v>
      </c>
      <c r="D21" s="194"/>
      <c r="E21" s="208">
        <f>基本データ等!K26</f>
        <v>158.4</v>
      </c>
      <c r="F21" s="209"/>
    </row>
    <row r="22" spans="1:6" ht="19.5" customHeight="1">
      <c r="A22" s="198"/>
      <c r="B22" s="199"/>
      <c r="C22" s="195" t="s">
        <v>3</v>
      </c>
      <c r="D22" s="194"/>
      <c r="E22" s="208">
        <f>基本データ等!L26</f>
        <v>191.39999999999998</v>
      </c>
      <c r="F22" s="209"/>
    </row>
    <row r="23" spans="1:6" ht="19.5" customHeight="1">
      <c r="A23" s="198"/>
      <c r="B23" s="199"/>
      <c r="C23" s="195" t="s">
        <v>4</v>
      </c>
      <c r="D23" s="194"/>
      <c r="E23" s="208">
        <f>基本データ等!M26</f>
        <v>208.99999999999997</v>
      </c>
      <c r="F23" s="209"/>
    </row>
    <row r="24" spans="1:6" ht="19.5" customHeight="1">
      <c r="A24" s="198"/>
      <c r="B24" s="199"/>
      <c r="C24" s="195" t="s">
        <v>37</v>
      </c>
      <c r="D24" s="194"/>
      <c r="E24" s="208">
        <f>基本データ等!N26</f>
        <v>231</v>
      </c>
      <c r="F24" s="209"/>
    </row>
    <row r="25" spans="1:6" ht="19.5" customHeight="1">
      <c r="A25" s="198"/>
      <c r="B25" s="199"/>
      <c r="C25" s="195" t="s">
        <v>39</v>
      </c>
      <c r="D25" s="194"/>
      <c r="E25" s="208">
        <f>基本データ等!O26</f>
        <v>255.2</v>
      </c>
      <c r="F25" s="209"/>
    </row>
    <row r="26" spans="1:6" ht="19.5" customHeight="1">
      <c r="A26" s="198"/>
      <c r="B26" s="199"/>
      <c r="C26" s="195" t="s">
        <v>41</v>
      </c>
      <c r="D26" s="194"/>
      <c r="E26" s="208">
        <f>基本データ等!P26</f>
        <v>277.2</v>
      </c>
      <c r="F26" s="209"/>
    </row>
    <row r="27" spans="1:6" ht="19.5" customHeight="1">
      <c r="A27" s="200"/>
      <c r="B27" s="201"/>
      <c r="C27" s="195" t="s">
        <v>65</v>
      </c>
      <c r="D27" s="194"/>
      <c r="E27" s="208">
        <f>基本データ等!Q26</f>
        <v>303.59999999999991</v>
      </c>
      <c r="F27" s="209"/>
    </row>
    <row r="28" spans="1:6" ht="16.5" customHeight="1"/>
    <row r="29" spans="1:6" ht="16.5" customHeight="1">
      <c r="A29" s="133" t="s">
        <v>64</v>
      </c>
      <c r="D29" s="159" t="str">
        <f>"（消費税"&amp;基本データ等!$B$3*100&amp;"％込）"</f>
        <v>（消費税10％込）</v>
      </c>
      <c r="E29" s="187" t="s">
        <v>68</v>
      </c>
      <c r="F29" s="187"/>
    </row>
    <row r="30" spans="1:6" ht="19.5" customHeight="1">
      <c r="A30" s="190" t="s">
        <v>62</v>
      </c>
      <c r="B30" s="190"/>
      <c r="C30" s="188" t="s">
        <v>60</v>
      </c>
      <c r="D30" s="189"/>
      <c r="E30" s="187"/>
      <c r="F30" s="187"/>
    </row>
    <row r="31" spans="1:6" ht="19.5" customHeight="1">
      <c r="A31" s="190" t="s">
        <v>44</v>
      </c>
      <c r="B31" s="190"/>
      <c r="C31" s="183">
        <f>基本データ等!I30</f>
        <v>1986</v>
      </c>
      <c r="D31" s="184"/>
      <c r="E31" s="187"/>
      <c r="F31" s="187"/>
    </row>
    <row r="32" spans="1:6" ht="19.5" customHeight="1">
      <c r="A32" s="190" t="s">
        <v>45</v>
      </c>
      <c r="B32" s="190"/>
      <c r="C32" s="183">
        <f>基本データ等!J30</f>
        <v>3163</v>
      </c>
      <c r="D32" s="184"/>
      <c r="E32" s="185" t="s">
        <v>67</v>
      </c>
      <c r="F32" s="186"/>
    </row>
    <row r="33" spans="1:6" ht="19.5" customHeight="1">
      <c r="A33" s="190" t="s">
        <v>46</v>
      </c>
      <c r="B33" s="190"/>
      <c r="C33" s="183">
        <f>基本データ等!K30</f>
        <v>4341</v>
      </c>
      <c r="D33" s="184"/>
      <c r="E33" s="185"/>
      <c r="F33" s="186"/>
    </row>
    <row r="34" spans="1:6" ht="19.5" customHeight="1">
      <c r="A34" s="190" t="s">
        <v>47</v>
      </c>
      <c r="B34" s="190"/>
      <c r="C34" s="183">
        <f>基本データ等!L30</f>
        <v>5518</v>
      </c>
      <c r="D34" s="184"/>
      <c r="E34" s="185"/>
      <c r="F34" s="186"/>
    </row>
    <row r="35" spans="1:6" ht="19.5" customHeight="1">
      <c r="A35" s="190" t="s">
        <v>48</v>
      </c>
      <c r="B35" s="190"/>
      <c r="C35" s="183">
        <f>基本データ等!M30</f>
        <v>6696</v>
      </c>
      <c r="D35" s="184"/>
      <c r="E35" s="185"/>
      <c r="F35" s="186"/>
    </row>
    <row r="36" spans="1:6" ht="19.5" customHeight="1">
      <c r="A36" s="190" t="s">
        <v>49</v>
      </c>
      <c r="B36" s="190"/>
      <c r="C36" s="183">
        <f>基本データ等!N30</f>
        <v>7873</v>
      </c>
      <c r="D36" s="184"/>
      <c r="E36" s="185"/>
      <c r="F36" s="186"/>
    </row>
    <row r="37" spans="1:6" ht="19.5" customHeight="1">
      <c r="A37" s="190" t="s">
        <v>50</v>
      </c>
      <c r="B37" s="190"/>
      <c r="C37" s="183">
        <f>基本データ等!O30</f>
        <v>9051</v>
      </c>
      <c r="D37" s="184"/>
      <c r="E37" s="185"/>
      <c r="F37" s="186"/>
    </row>
    <row r="38" spans="1:6" ht="48" customHeight="1">
      <c r="A38" s="182" t="str">
        <f>基本データ等!A9</f>
        <v xml:space="preserve">〈適用開始〉
　令和元年(2019)９月３０日以前から継続使用の方：令和元年(2019)１２月以降の検針分から
　令和元年(2019)１０月１日以降に使用開始の方　：令和元年(2019)１０月以降の検針分から    </v>
      </c>
      <c r="B38" s="182"/>
      <c r="C38" s="182"/>
      <c r="D38" s="182"/>
      <c r="E38" s="182"/>
      <c r="F38" s="182"/>
    </row>
  </sheetData>
  <sheetProtection password="C794" sheet="1" objects="1" scenarios="1"/>
  <mergeCells count="51">
    <mergeCell ref="A15:F15"/>
    <mergeCell ref="A3:A4"/>
    <mergeCell ref="C3:F3"/>
    <mergeCell ref="B5:B7"/>
    <mergeCell ref="C5:C7"/>
    <mergeCell ref="D5:D7"/>
    <mergeCell ref="E5:E7"/>
    <mergeCell ref="F5:F14"/>
    <mergeCell ref="C8:C14"/>
    <mergeCell ref="A36:B36"/>
    <mergeCell ref="A30:B30"/>
    <mergeCell ref="A21:B27"/>
    <mergeCell ref="D8:D14"/>
    <mergeCell ref="E8:E14"/>
    <mergeCell ref="A19:B19"/>
    <mergeCell ref="A20:B20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C24:D24"/>
    <mergeCell ref="C25:D25"/>
    <mergeCell ref="C26:D26"/>
    <mergeCell ref="C27:D27"/>
    <mergeCell ref="A31:B31"/>
    <mergeCell ref="C19:D19"/>
    <mergeCell ref="C20:D20"/>
    <mergeCell ref="C21:D21"/>
    <mergeCell ref="C22:D22"/>
    <mergeCell ref="C23:D23"/>
    <mergeCell ref="A38:F38"/>
    <mergeCell ref="C37:D37"/>
    <mergeCell ref="E32:F37"/>
    <mergeCell ref="E29:F31"/>
    <mergeCell ref="C31:D31"/>
    <mergeCell ref="C32:D32"/>
    <mergeCell ref="C33:D33"/>
    <mergeCell ref="C34:D34"/>
    <mergeCell ref="C35:D35"/>
    <mergeCell ref="C36:D36"/>
    <mergeCell ref="C30:D30"/>
    <mergeCell ref="A37:B37"/>
    <mergeCell ref="A32:B32"/>
    <mergeCell ref="A33:B33"/>
    <mergeCell ref="A34:B34"/>
    <mergeCell ref="A35:B35"/>
  </mergeCells>
  <phoneticPr fontId="2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91"/>
  <sheetViews>
    <sheetView showGridLines="0" showRowColHeaders="0" zoomScaleNormal="100" workbookViewId="0">
      <selection activeCell="L1" sqref="L1"/>
    </sheetView>
  </sheetViews>
  <sheetFormatPr defaultRowHeight="13.5"/>
  <cols>
    <col min="1" max="1" width="9.875" style="151" customWidth="1"/>
    <col min="2" max="11" width="9.625" style="150" customWidth="1"/>
    <col min="12" max="16384" width="9" style="133"/>
  </cols>
  <sheetData>
    <row r="1" spans="1:11" ht="17.25">
      <c r="A1" s="133"/>
      <c r="B1" s="134" t="s">
        <v>83</v>
      </c>
      <c r="C1" s="133"/>
      <c r="D1" s="135" t="s">
        <v>84</v>
      </c>
      <c r="E1" s="8" t="s">
        <v>6</v>
      </c>
      <c r="F1" s="154" t="str">
        <f>基本データ等!C5</f>
        <v>令和2年(2020)4月1日から</v>
      </c>
      <c r="G1" s="154"/>
      <c r="H1" s="154"/>
      <c r="I1" s="136"/>
      <c r="J1" s="136"/>
      <c r="K1" s="123" t="str">
        <f>"（消費税"&amp;基本データ等!$B$3*100&amp;"％込）"</f>
        <v>（消費税10％込）</v>
      </c>
    </row>
    <row r="2" spans="1:11" ht="57" customHeight="1">
      <c r="A2" s="223" t="str">
        <f>基本データ等!A6</f>
        <v xml:space="preserve">〈適用開始〉
　令和２年(2020)３月３１日以前から継続使用の方：令和２年(2020)６月以降の検針分から
　令和２年(2020)４月１日以降に使用開始の方　  ：令和２年(2020)４月以降の検針分から    </v>
      </c>
      <c r="B2" s="223"/>
      <c r="C2" s="223"/>
      <c r="D2" s="223"/>
      <c r="E2" s="223"/>
      <c r="F2" s="223"/>
      <c r="G2" s="223"/>
      <c r="H2" s="223"/>
      <c r="I2" s="223"/>
      <c r="J2" s="224" t="s">
        <v>85</v>
      </c>
      <c r="K2" s="224"/>
    </row>
    <row r="3" spans="1:11" ht="27">
      <c r="A3" s="137" t="s">
        <v>79</v>
      </c>
      <c r="B3" s="138">
        <v>0</v>
      </c>
      <c r="C3" s="138" t="s">
        <v>80</v>
      </c>
      <c r="D3" s="138" t="s">
        <v>81</v>
      </c>
      <c r="E3" s="138" t="s">
        <v>82</v>
      </c>
      <c r="F3" s="138">
        <v>4</v>
      </c>
      <c r="G3" s="138">
        <v>5</v>
      </c>
      <c r="H3" s="138">
        <v>6</v>
      </c>
      <c r="I3" s="138">
        <v>7</v>
      </c>
      <c r="J3" s="138">
        <v>8</v>
      </c>
      <c r="K3" s="138">
        <v>9</v>
      </c>
    </row>
    <row r="4" spans="1:11">
      <c r="A4" s="220">
        <v>0</v>
      </c>
      <c r="B4" s="139">
        <f>VLOOKUP(基本データ等!A64,'1か月一覧'!$A:$L,基本データ等!$E$51,FALSE)</f>
        <v>1276</v>
      </c>
      <c r="C4" s="139">
        <f>VLOOKUP(基本データ等!B64,'1か月一覧'!$A:$L,基本データ等!$E$51,FALSE)</f>
        <v>1276</v>
      </c>
      <c r="D4" s="139">
        <f>VLOOKUP(基本データ等!C64,'1か月一覧'!$A:$L,基本データ等!$E$51,FALSE)</f>
        <v>1276</v>
      </c>
      <c r="E4" s="139">
        <f>VLOOKUP(基本データ等!D64,'1か月一覧'!$A:$L,基本データ等!$E$51,FALSE)</f>
        <v>1276</v>
      </c>
      <c r="F4" s="139">
        <f>VLOOKUP(基本データ等!E64,'1か月一覧'!$A:$L,基本データ等!$E$51,FALSE)</f>
        <v>1276</v>
      </c>
      <c r="G4" s="139">
        <f>VLOOKUP(基本データ等!F64,'1か月一覧'!$A:$L,基本データ等!$E$51,FALSE)</f>
        <v>1276</v>
      </c>
      <c r="H4" s="139">
        <f>VLOOKUP(基本データ等!G64,'1か月一覧'!$A:$L,基本データ等!$E$51,FALSE)</f>
        <v>1276</v>
      </c>
      <c r="I4" s="139">
        <f>VLOOKUP(基本データ等!H64,'1か月一覧'!$A:$L,基本データ等!$E$51,FALSE)</f>
        <v>1276</v>
      </c>
      <c r="J4" s="140">
        <f>VLOOKUP(基本データ等!I64,'1か月一覧'!$A:$L,基本データ等!$E$51,FALSE)</f>
        <v>1276</v>
      </c>
      <c r="K4" s="141">
        <f>VLOOKUP(基本データ等!J64,'1か月一覧'!$A:$L,基本データ等!$E$51,FALSE)</f>
        <v>1442</v>
      </c>
    </row>
    <row r="5" spans="1:11">
      <c r="A5" s="220"/>
      <c r="B5" s="142">
        <f>VLOOKUP(基本データ等!A65,'2か月一覧'!$A:$N,基本データ等!$E$52,FALSE)</f>
        <v>2552</v>
      </c>
      <c r="C5" s="142">
        <f>VLOOKUP(基本データ等!B65,'2か月一覧'!$A:$N,基本データ等!$E$52,FALSE)</f>
        <v>2552</v>
      </c>
      <c r="D5" s="142">
        <f>VLOOKUP(基本データ等!C65,'2か月一覧'!$A:$N,基本データ等!$E$52,FALSE)</f>
        <v>2552</v>
      </c>
      <c r="E5" s="142">
        <f>VLOOKUP(基本データ等!D65,'2か月一覧'!$A:$N,基本データ等!$E$52,FALSE)</f>
        <v>2552</v>
      </c>
      <c r="F5" s="142">
        <f>VLOOKUP(基本データ等!E65,'2か月一覧'!$A:$N,基本データ等!$E$52,FALSE)</f>
        <v>2552</v>
      </c>
      <c r="G5" s="142">
        <f>VLOOKUP(基本データ等!F65,'2か月一覧'!$A:$N,基本データ等!$E$52,FALSE)</f>
        <v>2552</v>
      </c>
      <c r="H5" s="142">
        <f>VLOOKUP(基本データ等!G65,'2か月一覧'!$A:$N,基本データ等!$E$52,FALSE)</f>
        <v>2552</v>
      </c>
      <c r="I5" s="142">
        <f>VLOOKUP(基本データ等!H65,'2か月一覧'!$A:$N,基本データ等!$E$52,FALSE)</f>
        <v>2552</v>
      </c>
      <c r="J5" s="142">
        <f>VLOOKUP(基本データ等!I65,'2か月一覧'!$A:$N,基本データ等!$E$52,FALSE)</f>
        <v>2552</v>
      </c>
      <c r="K5" s="142">
        <f>VLOOKUP(基本データ等!J65,'2か月一覧'!$A:$N,基本データ等!$E$52,FALSE)</f>
        <v>2552</v>
      </c>
    </row>
    <row r="6" spans="1:11">
      <c r="A6" s="220">
        <v>10</v>
      </c>
      <c r="B6" s="139">
        <f>VLOOKUP(基本データ等!A66,'1か月一覧'!$A:$L,基本データ等!$E$51,FALSE)</f>
        <v>1608</v>
      </c>
      <c r="C6" s="143">
        <f>VLOOKUP(基本データ等!B66,'1か月一覧'!$A:$L,基本データ等!$E$51,FALSE)</f>
        <v>1774</v>
      </c>
      <c r="D6" s="143">
        <f>VLOOKUP(基本データ等!C66,'1か月一覧'!$A:$L,基本データ等!$E$51,FALSE)</f>
        <v>1940</v>
      </c>
      <c r="E6" s="143">
        <f>VLOOKUP(基本データ等!D66,'1か月一覧'!$A:$L,基本データ等!$E$51,FALSE)</f>
        <v>2106</v>
      </c>
      <c r="F6" s="143">
        <f>VLOOKUP(基本データ等!E66,'1か月一覧'!$A:$L,基本データ等!$E$51,FALSE)</f>
        <v>2272</v>
      </c>
      <c r="G6" s="143">
        <f>VLOOKUP(基本データ等!F66,'1か月一覧'!$A:$L,基本データ等!$E$51,FALSE)</f>
        <v>2438</v>
      </c>
      <c r="H6" s="144">
        <f>VLOOKUP(基本データ等!G66,'1か月一覧'!$A:$L,基本データ等!$E$51,FALSE)</f>
        <v>2604</v>
      </c>
      <c r="I6" s="143">
        <f>VLOOKUP(基本データ等!H66,'1か月一覧'!$A:$L,基本データ等!$E$51,FALSE)</f>
        <v>2786</v>
      </c>
      <c r="J6" s="143">
        <f>VLOOKUP(基本データ等!I66,'1か月一覧'!$A:$L,基本データ等!$E$51,FALSE)</f>
        <v>2967</v>
      </c>
      <c r="K6" s="143">
        <f>VLOOKUP(基本データ等!J66,'1か月一覧'!$A:$L,基本データ等!$E$51,FALSE)</f>
        <v>3149</v>
      </c>
    </row>
    <row r="7" spans="1:11">
      <c r="A7" s="220"/>
      <c r="B7" s="142">
        <f>VLOOKUP(基本データ等!A67,'2か月一覧'!$A:$N,基本データ等!$E$52,FALSE)</f>
        <v>2552</v>
      </c>
      <c r="C7" s="142">
        <f>VLOOKUP(基本データ等!B67,'2か月一覧'!$A:$N,基本データ等!$E$52,FALSE)</f>
        <v>2552</v>
      </c>
      <c r="D7" s="142">
        <f>VLOOKUP(基本データ等!C67,'2か月一覧'!$A:$N,基本データ等!$E$52,FALSE)</f>
        <v>2552</v>
      </c>
      <c r="E7" s="142">
        <f>VLOOKUP(基本データ等!D67,'2か月一覧'!$A:$N,基本データ等!$E$52,FALSE)</f>
        <v>2552</v>
      </c>
      <c r="F7" s="142">
        <f>VLOOKUP(基本データ等!E67,'2か月一覧'!$A:$N,基本データ等!$E$52,FALSE)</f>
        <v>2552</v>
      </c>
      <c r="G7" s="142">
        <f>VLOOKUP(基本データ等!F67,'2か月一覧'!$A:$N,基本データ等!$E$52,FALSE)</f>
        <v>2552</v>
      </c>
      <c r="H7" s="145">
        <f>VLOOKUP(基本データ等!G67,'2か月一覧'!$A:$N,基本データ等!$E$52,FALSE)</f>
        <v>2552</v>
      </c>
      <c r="I7" s="146">
        <f>VLOOKUP(基本データ等!H67,'2か月一覧'!$A:$N,基本データ等!$E$52,FALSE)</f>
        <v>2718</v>
      </c>
      <c r="J7" s="147">
        <f>VLOOKUP(基本データ等!I67,'2か月一覧'!$A:$N,基本データ等!$E$52,FALSE)</f>
        <v>2884</v>
      </c>
      <c r="K7" s="147">
        <f>VLOOKUP(基本データ等!J67,'2か月一覧'!$A:$N,基本データ等!$E$52,FALSE)</f>
        <v>3050</v>
      </c>
    </row>
    <row r="8" spans="1:11">
      <c r="A8" s="220">
        <v>20</v>
      </c>
      <c r="B8" s="139">
        <f>VLOOKUP(基本データ等!A68,'1か月一覧'!$A:$L,基本データ等!$E$51,FALSE)</f>
        <v>3330</v>
      </c>
      <c r="C8" s="143">
        <f>VLOOKUP(基本データ等!B68,'1か月一覧'!$A:$L,基本データ等!$E$51,FALSE)</f>
        <v>3512</v>
      </c>
      <c r="D8" s="143">
        <f>VLOOKUP(基本データ等!C68,'1か月一覧'!$A:$L,基本データ等!$E$51,FALSE)</f>
        <v>3693</v>
      </c>
      <c r="E8" s="143">
        <f>VLOOKUP(基本データ等!D68,'1か月一覧'!$A:$L,基本データ等!$E$51,FALSE)</f>
        <v>3875</v>
      </c>
      <c r="F8" s="143">
        <f>VLOOKUP(基本データ等!E68,'1か月一覧'!$A:$L,基本データ等!$E$51,FALSE)</f>
        <v>4056</v>
      </c>
      <c r="G8" s="144">
        <f>VLOOKUP(基本データ等!F68,'1か月一覧'!$A:$L,基本データ等!$E$51,FALSE)</f>
        <v>4238</v>
      </c>
      <c r="H8" s="143">
        <f>VLOOKUP(基本データ等!G68,'1か月一覧'!$A:$L,基本データ等!$E$51,FALSE)</f>
        <v>4438</v>
      </c>
      <c r="I8" s="143">
        <f>VLOOKUP(基本データ等!H68,'1か月一覧'!$A:$L,基本データ等!$E$51,FALSE)</f>
        <v>4638</v>
      </c>
      <c r="J8" s="143">
        <f>VLOOKUP(基本データ等!I68,'1か月一覧'!$A:$L,基本データ等!$E$51,FALSE)</f>
        <v>4838</v>
      </c>
      <c r="K8" s="143">
        <f>VLOOKUP(基本データ等!J68,'1か月一覧'!$A:$L,基本データ等!$E$51,FALSE)</f>
        <v>5039</v>
      </c>
    </row>
    <row r="9" spans="1:11">
      <c r="A9" s="220"/>
      <c r="B9" s="142">
        <f>VLOOKUP(基本データ等!A69,'2か月一覧'!$A:$N,基本データ等!$E$52,FALSE)</f>
        <v>3216</v>
      </c>
      <c r="C9" s="147">
        <f>VLOOKUP(基本データ等!B69,'2か月一覧'!$A:$N,基本データ等!$E$52,FALSE)</f>
        <v>3382</v>
      </c>
      <c r="D9" s="147">
        <f>VLOOKUP(基本データ等!C69,'2か月一覧'!$A:$N,基本データ等!$E$52,FALSE)</f>
        <v>3548</v>
      </c>
      <c r="E9" s="147">
        <f>VLOOKUP(基本データ等!D69,'2か月一覧'!$A:$N,基本データ等!$E$52,FALSE)</f>
        <v>3714</v>
      </c>
      <c r="F9" s="147">
        <f>VLOOKUP(基本データ等!E69,'2か月一覧'!$A:$N,基本データ等!$E$52,FALSE)</f>
        <v>3880</v>
      </c>
      <c r="G9" s="147">
        <f>VLOOKUP(基本データ等!F69,'2か月一覧'!$A:$N,基本データ等!$E$52,FALSE)</f>
        <v>4046</v>
      </c>
      <c r="H9" s="147">
        <f>VLOOKUP(基本データ等!G69,'2か月一覧'!$A:$N,基本データ等!$E$52,FALSE)</f>
        <v>4212</v>
      </c>
      <c r="I9" s="147">
        <f>VLOOKUP(基本データ等!H69,'2か月一覧'!$A:$N,基本データ等!$E$52,FALSE)</f>
        <v>4378</v>
      </c>
      <c r="J9" s="147">
        <f>VLOOKUP(基本データ等!I69,'2か月一覧'!$A:$N,基本データ等!$E$52,FALSE)</f>
        <v>4544</v>
      </c>
      <c r="K9" s="147">
        <f>VLOOKUP(基本データ等!J69,'2か月一覧'!$A:$N,基本データ等!$E$52,FALSE)</f>
        <v>4710</v>
      </c>
    </row>
    <row r="10" spans="1:11">
      <c r="A10" s="220">
        <v>30</v>
      </c>
      <c r="B10" s="139">
        <f>VLOOKUP(基本データ等!A70,'1か月一覧'!$A:$L,基本データ等!$E$51,FALSE)</f>
        <v>5239</v>
      </c>
      <c r="C10" s="143">
        <f>VLOOKUP(基本データ等!B70,'1か月一覧'!$A:$L,基本データ等!$E$51,FALSE)</f>
        <v>5439</v>
      </c>
      <c r="D10" s="143">
        <f>VLOOKUP(基本データ等!C70,'1か月一覧'!$A:$L,基本データ等!$E$51,FALSE)</f>
        <v>5639</v>
      </c>
      <c r="E10" s="143">
        <f>VLOOKUP(基本データ等!D70,'1か月一覧'!$A:$L,基本データ等!$E$51,FALSE)</f>
        <v>5839</v>
      </c>
      <c r="F10" s="143">
        <f>VLOOKUP(基本データ等!E70,'1か月一覧'!$A:$L,基本データ等!$E$51,FALSE)</f>
        <v>6040</v>
      </c>
      <c r="G10" s="143">
        <f>VLOOKUP(基本データ等!F70,'1か月一覧'!$A:$L,基本データ等!$E$51,FALSE)</f>
        <v>6240</v>
      </c>
      <c r="H10" s="143">
        <f>VLOOKUP(基本データ等!G70,'1か月一覧'!$A:$L,基本データ等!$E$51,FALSE)</f>
        <v>6440</v>
      </c>
      <c r="I10" s="143">
        <f>VLOOKUP(基本データ等!H70,'1か月一覧'!$A:$L,基本データ等!$E$51,FALSE)</f>
        <v>6640</v>
      </c>
      <c r="J10" s="143">
        <f>VLOOKUP(基本データ等!I70,'1か月一覧'!$A:$L,基本データ等!$E$51,FALSE)</f>
        <v>6840</v>
      </c>
      <c r="K10" s="143">
        <f>VLOOKUP(基本データ等!J70,'1か月一覧'!$A:$L,基本データ等!$E$51,FALSE)</f>
        <v>7041</v>
      </c>
    </row>
    <row r="11" spans="1:11">
      <c r="A11" s="220"/>
      <c r="B11" s="142">
        <f>VLOOKUP(基本データ等!A71,'2か月一覧'!$A:$N,基本データ等!$E$52,FALSE)</f>
        <v>4876</v>
      </c>
      <c r="C11" s="147">
        <f>VLOOKUP(基本データ等!B71,'2か月一覧'!$A:$N,基本データ等!$E$52,FALSE)</f>
        <v>5042</v>
      </c>
      <c r="D11" s="148">
        <f>VLOOKUP(基本データ等!C71,'2か月一覧'!$A:$N,基本データ等!$E$52,FALSE)</f>
        <v>5208</v>
      </c>
      <c r="E11" s="146">
        <f>VLOOKUP(基本データ等!D71,'2か月一覧'!$A:$N,基本データ等!$E$52,FALSE)</f>
        <v>5390</v>
      </c>
      <c r="F11" s="147">
        <f>VLOOKUP(基本データ等!E71,'2か月一覧'!$A:$N,基本データ等!$E$52,FALSE)</f>
        <v>5572</v>
      </c>
      <c r="G11" s="147">
        <f>VLOOKUP(基本データ等!F71,'2か月一覧'!$A:$N,基本データ等!$E$52,FALSE)</f>
        <v>5753</v>
      </c>
      <c r="H11" s="147">
        <f>VLOOKUP(基本データ等!G71,'2か月一覧'!$A:$N,基本データ等!$E$52,FALSE)</f>
        <v>5934</v>
      </c>
      <c r="I11" s="147">
        <f>VLOOKUP(基本データ等!H71,'2か月一覧'!$A:$N,基本データ等!$E$52,FALSE)</f>
        <v>6116</v>
      </c>
      <c r="J11" s="147">
        <f>VLOOKUP(基本データ等!I71,'2か月一覧'!$A:$N,基本データ等!$E$52,FALSE)</f>
        <v>6298</v>
      </c>
      <c r="K11" s="147">
        <f>VLOOKUP(基本データ等!J71,'2か月一覧'!$A:$N,基本データ等!$E$52,FALSE)</f>
        <v>6479</v>
      </c>
    </row>
    <row r="12" spans="1:11">
      <c r="A12" s="220">
        <v>40</v>
      </c>
      <c r="B12" s="139">
        <f>VLOOKUP(基本データ等!A72,'1か月一覧'!$A:$L,基本データ等!$E$51,FALSE)</f>
        <v>7241</v>
      </c>
      <c r="C12" s="143">
        <f>VLOOKUP(基本データ等!B72,'1か月一覧'!$A:$L,基本データ等!$E$51,FALSE)</f>
        <v>7441</v>
      </c>
      <c r="D12" s="143">
        <f>VLOOKUP(基本データ等!C72,'1か月一覧'!$A:$L,基本データ等!$E$51,FALSE)</f>
        <v>7641</v>
      </c>
      <c r="E12" s="143">
        <f>VLOOKUP(基本データ等!D72,'1か月一覧'!$A:$L,基本データ等!$E$51,FALSE)</f>
        <v>7841</v>
      </c>
      <c r="F12" s="143">
        <f>VLOOKUP(基本データ等!E72,'1か月一覧'!$A:$L,基本データ等!$E$51,FALSE)</f>
        <v>8042</v>
      </c>
      <c r="G12" s="143">
        <f>VLOOKUP(基本データ等!F72,'1か月一覧'!$A:$L,基本データ等!$E$51,FALSE)</f>
        <v>8242</v>
      </c>
      <c r="H12" s="143">
        <f>VLOOKUP(基本データ等!G72,'1か月一覧'!$A:$L,基本データ等!$E$51,FALSE)</f>
        <v>8442</v>
      </c>
      <c r="I12" s="143">
        <f>VLOOKUP(基本データ等!H72,'1か月一覧'!$A:$L,基本データ等!$E$51,FALSE)</f>
        <v>8642</v>
      </c>
      <c r="J12" s="143">
        <f>VLOOKUP(基本データ等!I72,'1か月一覧'!$A:$L,基本データ等!$E$51,FALSE)</f>
        <v>8842</v>
      </c>
      <c r="K12" s="143">
        <f>VLOOKUP(基本データ等!J72,'1か月一覧'!$A:$L,基本データ等!$E$51,FALSE)</f>
        <v>9043</v>
      </c>
    </row>
    <row r="13" spans="1:11">
      <c r="A13" s="220"/>
      <c r="B13" s="142">
        <f>VLOOKUP(基本データ等!A73,'2か月一覧'!$A:$N,基本データ等!$E$52,FALSE)</f>
        <v>6660</v>
      </c>
      <c r="C13" s="147">
        <f>VLOOKUP(基本データ等!B73,'2か月一覧'!$A:$N,基本データ等!$E$52,FALSE)</f>
        <v>6842</v>
      </c>
      <c r="D13" s="147">
        <f>VLOOKUP(基本データ等!C73,'2か月一覧'!$A:$N,基本データ等!$E$52,FALSE)</f>
        <v>7024</v>
      </c>
      <c r="E13" s="147">
        <f>VLOOKUP(基本データ等!D73,'2か月一覧'!$A:$N,基本データ等!$E$52,FALSE)</f>
        <v>7205</v>
      </c>
      <c r="F13" s="147">
        <f>VLOOKUP(基本データ等!E73,'2か月一覧'!$A:$N,基本データ等!$E$52,FALSE)</f>
        <v>7386</v>
      </c>
      <c r="G13" s="147">
        <f>VLOOKUP(基本データ等!F73,'2か月一覧'!$A:$N,基本データ等!$E$52,FALSE)</f>
        <v>7568</v>
      </c>
      <c r="H13" s="147">
        <f>VLOOKUP(基本データ等!G73,'2か月一覧'!$A:$N,基本データ等!$E$52,FALSE)</f>
        <v>7750</v>
      </c>
      <c r="I13" s="147">
        <f>VLOOKUP(基本データ等!H73,'2か月一覧'!$A:$N,基本データ等!$E$52,FALSE)</f>
        <v>7931</v>
      </c>
      <c r="J13" s="147">
        <f>VLOOKUP(基本データ等!I73,'2か月一覧'!$A:$N,基本データ等!$E$52,FALSE)</f>
        <v>8112</v>
      </c>
      <c r="K13" s="147">
        <f>VLOOKUP(基本データ等!J73,'2か月一覧'!$A:$N,基本データ等!$E$52,FALSE)</f>
        <v>8294</v>
      </c>
    </row>
    <row r="14" spans="1:11">
      <c r="A14" s="220">
        <v>50</v>
      </c>
      <c r="B14" s="144">
        <f>VLOOKUP(基本データ等!A74,'1か月一覧'!$A:$L,基本データ等!$E$51,FALSE)</f>
        <v>9243</v>
      </c>
      <c r="C14" s="143">
        <f>VLOOKUP(基本データ等!B74,'1か月一覧'!$A:$L,基本データ等!$E$51,FALSE)</f>
        <v>9480</v>
      </c>
      <c r="D14" s="143">
        <f>VLOOKUP(基本データ等!C74,'1か月一覧'!$A:$L,基本データ等!$E$51,FALSE)</f>
        <v>9718</v>
      </c>
      <c r="E14" s="143">
        <f>VLOOKUP(基本データ等!D74,'1か月一覧'!$A:$L,基本データ等!$E$51,FALSE)</f>
        <v>9956</v>
      </c>
      <c r="F14" s="143">
        <f>VLOOKUP(基本データ等!E74,'1か月一覧'!$A:$L,基本データ等!$E$51,FALSE)</f>
        <v>10193</v>
      </c>
      <c r="G14" s="143">
        <f>VLOOKUP(基本データ等!F74,'1か月一覧'!$A:$L,基本データ等!$E$51,FALSE)</f>
        <v>10431</v>
      </c>
      <c r="H14" s="143">
        <f>VLOOKUP(基本データ等!G74,'1か月一覧'!$A:$L,基本データ等!$E$51,FALSE)</f>
        <v>10668</v>
      </c>
      <c r="I14" s="143">
        <f>VLOOKUP(基本データ等!H74,'1か月一覧'!$A:$L,基本データ等!$E$51,FALSE)</f>
        <v>10906</v>
      </c>
      <c r="J14" s="143">
        <f>VLOOKUP(基本データ等!I74,'1か月一覧'!$A:$L,基本データ等!$E$51,FALSE)</f>
        <v>11144</v>
      </c>
      <c r="K14" s="143">
        <f>VLOOKUP(基本データ等!J74,'1か月一覧'!$A:$L,基本データ等!$E$51,FALSE)</f>
        <v>11381</v>
      </c>
    </row>
    <row r="15" spans="1:11">
      <c r="A15" s="220"/>
      <c r="B15" s="145">
        <f>VLOOKUP(基本データ等!A75,'2か月一覧'!$A:$N,基本データ等!$E$52,FALSE)</f>
        <v>8476</v>
      </c>
      <c r="C15" s="146">
        <f>VLOOKUP(基本データ等!B75,'2か月一覧'!$A:$N,基本データ等!$E$52,FALSE)</f>
        <v>8676</v>
      </c>
      <c r="D15" s="147">
        <f>VLOOKUP(基本データ等!C75,'2か月一覧'!$A:$N,基本データ等!$E$52,FALSE)</f>
        <v>8876</v>
      </c>
      <c r="E15" s="147">
        <f>VLOOKUP(基本データ等!D75,'2か月一覧'!$A:$N,基本データ等!$E$52,FALSE)</f>
        <v>9076</v>
      </c>
      <c r="F15" s="147">
        <f>VLOOKUP(基本データ等!E75,'2か月一覧'!$A:$N,基本データ等!$E$52,FALSE)</f>
        <v>9276</v>
      </c>
      <c r="G15" s="147">
        <f>VLOOKUP(基本データ等!F75,'2か月一覧'!$A:$N,基本データ等!$E$52,FALSE)</f>
        <v>9476</v>
      </c>
      <c r="H15" s="147">
        <f>VLOOKUP(基本データ等!G75,'2か月一覧'!$A:$N,基本データ等!$E$52,FALSE)</f>
        <v>9676</v>
      </c>
      <c r="I15" s="147">
        <f>VLOOKUP(基本データ等!H75,'2か月一覧'!$A:$N,基本データ等!$E$52,FALSE)</f>
        <v>9877</v>
      </c>
      <c r="J15" s="147">
        <f>VLOOKUP(基本データ等!I75,'2か月一覧'!$A:$N,基本データ等!$E$52,FALSE)</f>
        <v>10078</v>
      </c>
      <c r="K15" s="147">
        <f>VLOOKUP(基本データ等!J75,'2か月一覧'!$A:$N,基本データ等!$E$52,FALSE)</f>
        <v>10278</v>
      </c>
    </row>
    <row r="16" spans="1:11">
      <c r="A16" s="220">
        <v>60</v>
      </c>
      <c r="B16" s="139">
        <f>VLOOKUP(基本データ等!A76,'1か月一覧'!$A:$L,基本データ等!$E$51,FALSE)</f>
        <v>11619</v>
      </c>
      <c r="C16" s="143">
        <f>VLOOKUP(基本データ等!B76,'1か月一覧'!$A:$L,基本データ等!$E$51,FALSE)</f>
        <v>11856</v>
      </c>
      <c r="D16" s="143">
        <f>VLOOKUP(基本データ等!C76,'1か月一覧'!$A:$L,基本データ等!$E$51,FALSE)</f>
        <v>12094</v>
      </c>
      <c r="E16" s="143">
        <f>VLOOKUP(基本データ等!D76,'1か月一覧'!$A:$L,基本データ等!$E$51,FALSE)</f>
        <v>12332</v>
      </c>
      <c r="F16" s="143">
        <f>VLOOKUP(基本データ等!E76,'1か月一覧'!$A:$L,基本データ等!$E$51,FALSE)</f>
        <v>12569</v>
      </c>
      <c r="G16" s="143">
        <f>VLOOKUP(基本データ等!F76,'1か月一覧'!$A:$L,基本データ等!$E$51,FALSE)</f>
        <v>12807</v>
      </c>
      <c r="H16" s="143">
        <f>VLOOKUP(基本データ等!G76,'1か月一覧'!$A:$L,基本データ等!$E$51,FALSE)</f>
        <v>13044</v>
      </c>
      <c r="I16" s="143">
        <f>VLOOKUP(基本データ等!H76,'1か月一覧'!$A:$L,基本データ等!$E$51,FALSE)</f>
        <v>13282</v>
      </c>
      <c r="J16" s="143">
        <f>VLOOKUP(基本データ等!I76,'1か月一覧'!$A:$L,基本データ等!$E$51,FALSE)</f>
        <v>13520</v>
      </c>
      <c r="K16" s="143">
        <f>VLOOKUP(基本データ等!J76,'1か月一覧'!$A:$L,基本データ等!$E$51,FALSE)</f>
        <v>13757</v>
      </c>
    </row>
    <row r="17" spans="1:11">
      <c r="A17" s="220"/>
      <c r="B17" s="142">
        <f>VLOOKUP(基本データ等!A77,'2か月一覧'!$A:$N,基本データ等!$E$52,FALSE)</f>
        <v>10478</v>
      </c>
      <c r="C17" s="147">
        <f>VLOOKUP(基本データ等!B77,'2か月一覧'!$A:$N,基本データ等!$E$52,FALSE)</f>
        <v>10678</v>
      </c>
      <c r="D17" s="147">
        <f>VLOOKUP(基本データ等!C77,'2か月一覧'!$A:$N,基本データ等!$E$52,FALSE)</f>
        <v>10878</v>
      </c>
      <c r="E17" s="147">
        <f>VLOOKUP(基本データ等!D77,'2か月一覧'!$A:$N,基本データ等!$E$52,FALSE)</f>
        <v>11078</v>
      </c>
      <c r="F17" s="147">
        <f>VLOOKUP(基本データ等!E77,'2か月一覧'!$A:$N,基本データ等!$E$52,FALSE)</f>
        <v>11278</v>
      </c>
      <c r="G17" s="147">
        <f>VLOOKUP(基本データ等!F77,'2か月一覧'!$A:$N,基本データ等!$E$52,FALSE)</f>
        <v>11478</v>
      </c>
      <c r="H17" s="147">
        <f>VLOOKUP(基本データ等!G77,'2か月一覧'!$A:$N,基本データ等!$E$52,FALSE)</f>
        <v>11678</v>
      </c>
      <c r="I17" s="147">
        <f>VLOOKUP(基本データ等!H77,'2か月一覧'!$A:$N,基本データ等!$E$52,FALSE)</f>
        <v>11879</v>
      </c>
      <c r="J17" s="147">
        <f>VLOOKUP(基本データ等!I77,'2か月一覧'!$A:$N,基本データ等!$E$52,FALSE)</f>
        <v>12080</v>
      </c>
      <c r="K17" s="147">
        <f>VLOOKUP(基本データ等!J77,'2か月一覧'!$A:$N,基本データ等!$E$52,FALSE)</f>
        <v>12280</v>
      </c>
    </row>
    <row r="18" spans="1:11">
      <c r="A18" s="220">
        <v>70</v>
      </c>
      <c r="B18" s="139">
        <f>VLOOKUP(基本データ等!A78,'1か月一覧'!$A:$L,基本データ等!$E$51,FALSE)</f>
        <v>13995</v>
      </c>
      <c r="C18" s="143">
        <f>VLOOKUP(基本データ等!B78,'1か月一覧'!$A:$L,基本データ等!$E$51,FALSE)</f>
        <v>14232</v>
      </c>
      <c r="D18" s="143">
        <f>VLOOKUP(基本データ等!C78,'1か月一覧'!$A:$L,基本データ等!$E$51,FALSE)</f>
        <v>14470</v>
      </c>
      <c r="E18" s="143">
        <f>VLOOKUP(基本データ等!D78,'1か月一覧'!$A:$L,基本データ等!$E$51,FALSE)</f>
        <v>14708</v>
      </c>
      <c r="F18" s="143">
        <f>VLOOKUP(基本データ等!E78,'1か月一覧'!$A:$L,基本データ等!$E$51,FALSE)</f>
        <v>14945</v>
      </c>
      <c r="G18" s="143">
        <f>VLOOKUP(基本データ等!F78,'1か月一覧'!$A:$L,基本データ等!$E$51,FALSE)</f>
        <v>15183</v>
      </c>
      <c r="H18" s="143">
        <f>VLOOKUP(基本データ等!G78,'1か月一覧'!$A:$L,基本データ等!$E$51,FALSE)</f>
        <v>15420</v>
      </c>
      <c r="I18" s="143">
        <f>VLOOKUP(基本データ等!H78,'1か月一覧'!$A:$L,基本データ等!$E$51,FALSE)</f>
        <v>15658</v>
      </c>
      <c r="J18" s="143">
        <f>VLOOKUP(基本データ等!I78,'1か月一覧'!$A:$L,基本データ等!$E$51,FALSE)</f>
        <v>15896</v>
      </c>
      <c r="K18" s="143">
        <f>VLOOKUP(基本データ等!J78,'1か月一覧'!$A:$L,基本データ等!$E$51,FALSE)</f>
        <v>16133</v>
      </c>
    </row>
    <row r="19" spans="1:11">
      <c r="A19" s="220"/>
      <c r="B19" s="142">
        <f>VLOOKUP(基本データ等!A79,'2か月一覧'!$A:$N,基本データ等!$E$52,FALSE)</f>
        <v>12480</v>
      </c>
      <c r="C19" s="147">
        <f>VLOOKUP(基本データ等!B79,'2か月一覧'!$A:$N,基本データ等!$E$52,FALSE)</f>
        <v>12680</v>
      </c>
      <c r="D19" s="147">
        <f>VLOOKUP(基本データ等!C79,'2か月一覧'!$A:$N,基本データ等!$E$52,FALSE)</f>
        <v>12880</v>
      </c>
      <c r="E19" s="147">
        <f>VLOOKUP(基本データ等!D79,'2か月一覧'!$A:$N,基本データ等!$E$52,FALSE)</f>
        <v>13080</v>
      </c>
      <c r="F19" s="147">
        <f>VLOOKUP(基本データ等!E79,'2か月一覧'!$A:$N,基本データ等!$E$52,FALSE)</f>
        <v>13280</v>
      </c>
      <c r="G19" s="147">
        <f>VLOOKUP(基本データ等!F79,'2か月一覧'!$A:$N,基本データ等!$E$52,FALSE)</f>
        <v>13480</v>
      </c>
      <c r="H19" s="147">
        <f>VLOOKUP(基本データ等!G79,'2か月一覧'!$A:$N,基本データ等!$E$52,FALSE)</f>
        <v>13680</v>
      </c>
      <c r="I19" s="147">
        <f>VLOOKUP(基本データ等!H79,'2か月一覧'!$A:$N,基本データ等!$E$52,FALSE)</f>
        <v>13881</v>
      </c>
      <c r="J19" s="147">
        <f>VLOOKUP(基本データ等!I79,'2か月一覧'!$A:$N,基本データ等!$E$52,FALSE)</f>
        <v>14082</v>
      </c>
      <c r="K19" s="147">
        <f>VLOOKUP(基本データ等!J79,'2か月一覧'!$A:$N,基本データ等!$E$52,FALSE)</f>
        <v>14282</v>
      </c>
    </row>
    <row r="20" spans="1:11">
      <c r="A20" s="220">
        <v>80</v>
      </c>
      <c r="B20" s="139">
        <f>VLOOKUP(基本データ等!A80,'1か月一覧'!$A:$L,基本データ等!$E$51,FALSE)</f>
        <v>16371</v>
      </c>
      <c r="C20" s="143">
        <f>VLOOKUP(基本データ等!B80,'1か月一覧'!$A:$L,基本データ等!$E$51,FALSE)</f>
        <v>16608</v>
      </c>
      <c r="D20" s="143">
        <f>VLOOKUP(基本データ等!C80,'1か月一覧'!$A:$L,基本データ等!$E$51,FALSE)</f>
        <v>16846</v>
      </c>
      <c r="E20" s="143">
        <f>VLOOKUP(基本データ等!D80,'1か月一覧'!$A:$L,基本データ等!$E$51,FALSE)</f>
        <v>17084</v>
      </c>
      <c r="F20" s="143">
        <f>VLOOKUP(基本データ等!E80,'1か月一覧'!$A:$L,基本データ等!$E$51,FALSE)</f>
        <v>17321</v>
      </c>
      <c r="G20" s="143">
        <f>VLOOKUP(基本データ等!F80,'1か月一覧'!$A:$L,基本データ等!$E$51,FALSE)</f>
        <v>17559</v>
      </c>
      <c r="H20" s="143">
        <f>VLOOKUP(基本データ等!G80,'1か月一覧'!$A:$L,基本データ等!$E$51,FALSE)</f>
        <v>17796</v>
      </c>
      <c r="I20" s="143">
        <f>VLOOKUP(基本データ等!H80,'1か月一覧'!$A:$L,基本データ等!$E$51,FALSE)</f>
        <v>18034</v>
      </c>
      <c r="J20" s="143">
        <f>VLOOKUP(基本データ等!I80,'1か月一覧'!$A:$L,基本データ等!$E$51,FALSE)</f>
        <v>18272</v>
      </c>
      <c r="K20" s="143">
        <f>VLOOKUP(基本データ等!J80,'1か月一覧'!$A:$L,基本データ等!$E$51,FALSE)</f>
        <v>18509</v>
      </c>
    </row>
    <row r="21" spans="1:11">
      <c r="A21" s="220"/>
      <c r="B21" s="142">
        <f>VLOOKUP(基本データ等!A81,'2か月一覧'!$A:$N,基本データ等!$E$52,FALSE)</f>
        <v>14482</v>
      </c>
      <c r="C21" s="147">
        <f>VLOOKUP(基本データ等!B81,'2か月一覧'!$A:$N,基本データ等!$E$52,FALSE)</f>
        <v>14682</v>
      </c>
      <c r="D21" s="147">
        <f>VLOOKUP(基本データ等!C81,'2か月一覧'!$A:$N,基本データ等!$E$52,FALSE)</f>
        <v>14882</v>
      </c>
      <c r="E21" s="147">
        <f>VLOOKUP(基本データ等!D81,'2か月一覧'!$A:$N,基本データ等!$E$52,FALSE)</f>
        <v>15082</v>
      </c>
      <c r="F21" s="147">
        <f>VLOOKUP(基本データ等!E81,'2か月一覧'!$A:$N,基本データ等!$E$52,FALSE)</f>
        <v>15282</v>
      </c>
      <c r="G21" s="147">
        <f>VLOOKUP(基本データ等!F81,'2か月一覧'!$A:$N,基本データ等!$E$52,FALSE)</f>
        <v>15482</v>
      </c>
      <c r="H21" s="147">
        <f>VLOOKUP(基本データ等!G81,'2か月一覧'!$A:$N,基本データ等!$E$52,FALSE)</f>
        <v>15682</v>
      </c>
      <c r="I21" s="147">
        <f>VLOOKUP(基本データ等!H81,'2か月一覧'!$A:$N,基本データ等!$E$52,FALSE)</f>
        <v>15883</v>
      </c>
      <c r="J21" s="147">
        <f>VLOOKUP(基本データ等!I81,'2か月一覧'!$A:$N,基本データ等!$E$52,FALSE)</f>
        <v>16084</v>
      </c>
      <c r="K21" s="147">
        <f>VLOOKUP(基本データ等!J81,'2か月一覧'!$A:$N,基本データ等!$E$52,FALSE)</f>
        <v>16284</v>
      </c>
    </row>
    <row r="22" spans="1:11">
      <c r="A22" s="220">
        <v>90</v>
      </c>
      <c r="B22" s="139">
        <f>VLOOKUP(基本データ等!A82,'1か月一覧'!$A:$L,基本データ等!$E$51,FALSE)</f>
        <v>18747</v>
      </c>
      <c r="C22" s="143">
        <f>VLOOKUP(基本データ等!B82,'1か月一覧'!$A:$L,基本データ等!$E$51,FALSE)</f>
        <v>18984</v>
      </c>
      <c r="D22" s="143">
        <f>VLOOKUP(基本データ等!C82,'1か月一覧'!$A:$L,基本データ等!$E$51,FALSE)</f>
        <v>19222</v>
      </c>
      <c r="E22" s="143">
        <f>VLOOKUP(基本データ等!D82,'1か月一覧'!$A:$L,基本データ等!$E$51,FALSE)</f>
        <v>19460</v>
      </c>
      <c r="F22" s="143">
        <f>VLOOKUP(基本データ等!E82,'1か月一覧'!$A:$L,基本データ等!$E$51,FALSE)</f>
        <v>19697</v>
      </c>
      <c r="G22" s="143">
        <f>VLOOKUP(基本データ等!F82,'1か月一覧'!$A:$L,基本データ等!$E$51,FALSE)</f>
        <v>19935</v>
      </c>
      <c r="H22" s="143">
        <f>VLOOKUP(基本データ等!G82,'1か月一覧'!$A:$L,基本データ等!$E$51,FALSE)</f>
        <v>20172</v>
      </c>
      <c r="I22" s="143">
        <f>VLOOKUP(基本データ等!H82,'1か月一覧'!$A:$L,基本データ等!$E$51,FALSE)</f>
        <v>20410</v>
      </c>
      <c r="J22" s="143">
        <f>VLOOKUP(基本データ等!I82,'1か月一覧'!$A:$L,基本データ等!$E$51,FALSE)</f>
        <v>20648</v>
      </c>
      <c r="K22" s="143">
        <f>VLOOKUP(基本データ等!J82,'1か月一覧'!$A:$L,基本データ等!$E$51,FALSE)</f>
        <v>20885</v>
      </c>
    </row>
    <row r="23" spans="1:11">
      <c r="A23" s="220"/>
      <c r="B23" s="142">
        <f>VLOOKUP(基本データ等!A83,'2か月一覧'!$A:$N,基本データ等!$E$52,FALSE)</f>
        <v>16484</v>
      </c>
      <c r="C23" s="147">
        <f>VLOOKUP(基本データ等!B83,'2か月一覧'!$A:$N,基本データ等!$E$52,FALSE)</f>
        <v>16684</v>
      </c>
      <c r="D23" s="147">
        <f>VLOOKUP(基本データ等!C83,'2か月一覧'!$A:$N,基本データ等!$E$52,FALSE)</f>
        <v>16884</v>
      </c>
      <c r="E23" s="147">
        <f>VLOOKUP(基本データ等!D83,'2か月一覧'!$A:$N,基本データ等!$E$52,FALSE)</f>
        <v>17084</v>
      </c>
      <c r="F23" s="147">
        <f>VLOOKUP(基本データ等!E83,'2か月一覧'!$A:$N,基本データ等!$E$52,FALSE)</f>
        <v>17284</v>
      </c>
      <c r="G23" s="147">
        <f>VLOOKUP(基本データ等!F83,'2か月一覧'!$A:$N,基本データ等!$E$52,FALSE)</f>
        <v>17484</v>
      </c>
      <c r="H23" s="147">
        <f>VLOOKUP(基本データ等!G83,'2か月一覧'!$A:$N,基本データ等!$E$52,FALSE)</f>
        <v>17684</v>
      </c>
      <c r="I23" s="147">
        <f>VLOOKUP(基本データ等!H83,'2か月一覧'!$A:$N,基本データ等!$E$52,FALSE)</f>
        <v>17885</v>
      </c>
      <c r="J23" s="147">
        <f>VLOOKUP(基本データ等!I83,'2か月一覧'!$A:$N,基本データ等!$E$52,FALSE)</f>
        <v>18086</v>
      </c>
      <c r="K23" s="147">
        <f>VLOOKUP(基本データ等!J83,'2か月一覧'!$A:$N,基本データ等!$E$52,FALSE)</f>
        <v>18286</v>
      </c>
    </row>
    <row r="24" spans="1:11">
      <c r="A24" s="220">
        <v>100</v>
      </c>
      <c r="B24" s="144">
        <f>VLOOKUP(基本データ等!A84,'1か月一覧'!$A:$L,基本データ等!$E$51,FALSE)</f>
        <v>21123</v>
      </c>
      <c r="C24" s="143">
        <f>VLOOKUP(基本データ等!B84,'1か月一覧'!$A:$L,基本データ等!$E$51,FALSE)</f>
        <v>21360</v>
      </c>
      <c r="D24" s="143">
        <f>VLOOKUP(基本データ等!C84,'1か月一覧'!$A:$L,基本データ等!$E$51,FALSE)</f>
        <v>21598</v>
      </c>
      <c r="E24" s="143">
        <f>VLOOKUP(基本データ等!D84,'1か月一覧'!$A:$L,基本データ等!$E$51,FALSE)</f>
        <v>21836</v>
      </c>
      <c r="F24" s="143">
        <f>VLOOKUP(基本データ等!E84,'1か月一覧'!$A:$L,基本データ等!$E$51,FALSE)</f>
        <v>22073</v>
      </c>
      <c r="G24" s="143">
        <f>VLOOKUP(基本データ等!F84,'1か月一覧'!$A:$L,基本データ等!$E$51,FALSE)</f>
        <v>22311</v>
      </c>
      <c r="H24" s="143">
        <f>VLOOKUP(基本データ等!G84,'1か月一覧'!$A:$L,基本データ等!$E$51,FALSE)</f>
        <v>22548</v>
      </c>
      <c r="I24" s="143">
        <f>VLOOKUP(基本データ等!H84,'1か月一覧'!$A:$L,基本データ等!$E$51,FALSE)</f>
        <v>22786</v>
      </c>
      <c r="J24" s="143">
        <f>VLOOKUP(基本データ等!I84,'1か月一覧'!$A:$L,基本データ等!$E$51,FALSE)</f>
        <v>23024</v>
      </c>
      <c r="K24" s="143">
        <f>VLOOKUP(基本データ等!J84,'1か月一覧'!$A:$L,基本データ等!$E$51,FALSE)</f>
        <v>23261</v>
      </c>
    </row>
    <row r="25" spans="1:11">
      <c r="A25" s="220"/>
      <c r="B25" s="149">
        <f>VLOOKUP(基本データ等!A85,'2か月一覧'!$A:$N,基本データ等!$E$52,FALSE)</f>
        <v>18486</v>
      </c>
      <c r="C25" s="147">
        <f>VLOOKUP(基本データ等!B85,'2か月一覧'!$A:$N,基本データ等!$E$52,FALSE)</f>
        <v>18723</v>
      </c>
      <c r="D25" s="147">
        <f>VLOOKUP(基本データ等!C85,'2か月一覧'!$A:$N,基本データ等!$E$52,FALSE)</f>
        <v>18960</v>
      </c>
      <c r="E25" s="147">
        <f>VLOOKUP(基本データ等!D85,'2か月一覧'!$A:$N,基本データ等!$E$52,FALSE)</f>
        <v>19198</v>
      </c>
      <c r="F25" s="147">
        <f>VLOOKUP(基本データ等!E85,'2か月一覧'!$A:$N,基本データ等!$E$52,FALSE)</f>
        <v>19436</v>
      </c>
      <c r="G25" s="147">
        <f>VLOOKUP(基本データ等!F85,'2か月一覧'!$A:$N,基本データ等!$E$52,FALSE)</f>
        <v>19674</v>
      </c>
      <c r="H25" s="147">
        <f>VLOOKUP(基本データ等!G85,'2か月一覧'!$A:$N,基本データ等!$E$52,FALSE)</f>
        <v>19912</v>
      </c>
      <c r="I25" s="147">
        <f>VLOOKUP(基本データ等!H85,'2か月一覧'!$A:$N,基本データ等!$E$52,FALSE)</f>
        <v>20149</v>
      </c>
      <c r="J25" s="147">
        <f>VLOOKUP(基本データ等!I85,'2か月一覧'!$A:$N,基本データ等!$E$52,FALSE)</f>
        <v>20386</v>
      </c>
      <c r="K25" s="147">
        <f>VLOOKUP(基本データ等!J85,'2か月一覧'!$A:$N,基本データ等!$E$52,FALSE)</f>
        <v>20624</v>
      </c>
    </row>
    <row r="26" spans="1:11">
      <c r="A26" s="220">
        <v>110</v>
      </c>
      <c r="B26" s="139">
        <f>VLOOKUP(基本データ等!A86,'1か月一覧'!$A:$L,基本データ等!$E$51,FALSE)</f>
        <v>23499</v>
      </c>
      <c r="C26" s="143">
        <f>VLOOKUP(基本データ等!B86,'1か月一覧'!$A:$L,基本データ等!$E$51,FALSE)</f>
        <v>23736</v>
      </c>
      <c r="D26" s="143">
        <f>VLOOKUP(基本データ等!C86,'1か月一覧'!$A:$L,基本データ等!$E$51,FALSE)</f>
        <v>23974</v>
      </c>
      <c r="E26" s="143">
        <f>VLOOKUP(基本データ等!D86,'1か月一覧'!$A:$L,基本データ等!$E$51,FALSE)</f>
        <v>24212</v>
      </c>
      <c r="F26" s="143">
        <f>VLOOKUP(基本データ等!E86,'1か月一覧'!$A:$L,基本データ等!$E$51,FALSE)</f>
        <v>24449</v>
      </c>
      <c r="G26" s="143">
        <f>VLOOKUP(基本データ等!F86,'1か月一覧'!$A:$L,基本データ等!$E$51,FALSE)</f>
        <v>24687</v>
      </c>
      <c r="H26" s="143">
        <f>VLOOKUP(基本データ等!G86,'1か月一覧'!$A:$L,基本データ等!$E$51,FALSE)</f>
        <v>24924</v>
      </c>
      <c r="I26" s="143">
        <f>VLOOKUP(基本データ等!H86,'1か月一覧'!$A:$L,基本データ等!$E$51,FALSE)</f>
        <v>25162</v>
      </c>
      <c r="J26" s="143">
        <f>VLOOKUP(基本データ等!I86,'1か月一覧'!$A:$L,基本データ等!$E$51,FALSE)</f>
        <v>25400</v>
      </c>
      <c r="K26" s="143">
        <f>VLOOKUP(基本データ等!J86,'1か月一覧'!$A:$L,基本データ等!$E$51,FALSE)</f>
        <v>25637</v>
      </c>
    </row>
    <row r="27" spans="1:11">
      <c r="A27" s="220"/>
      <c r="B27" s="142">
        <f>VLOOKUP(基本データ等!A87,'2か月一覧'!$A:$N,基本データ等!$E$52,FALSE)</f>
        <v>20862</v>
      </c>
      <c r="C27" s="147">
        <f>VLOOKUP(基本データ等!B87,'2か月一覧'!$A:$N,基本データ等!$E$52,FALSE)</f>
        <v>21099</v>
      </c>
      <c r="D27" s="147">
        <f>VLOOKUP(基本データ等!C87,'2か月一覧'!$A:$N,基本データ等!$E$52,FALSE)</f>
        <v>21336</v>
      </c>
      <c r="E27" s="147">
        <f>VLOOKUP(基本データ等!D87,'2か月一覧'!$A:$N,基本データ等!$E$52,FALSE)</f>
        <v>21574</v>
      </c>
      <c r="F27" s="147">
        <f>VLOOKUP(基本データ等!E87,'2か月一覧'!$A:$N,基本データ等!$E$52,FALSE)</f>
        <v>21812</v>
      </c>
      <c r="G27" s="147">
        <f>VLOOKUP(基本データ等!F87,'2か月一覧'!$A:$N,基本データ等!$E$52,FALSE)</f>
        <v>22050</v>
      </c>
      <c r="H27" s="147">
        <f>VLOOKUP(基本データ等!G87,'2か月一覧'!$A:$N,基本データ等!$E$52,FALSE)</f>
        <v>22288</v>
      </c>
      <c r="I27" s="147">
        <f>VLOOKUP(基本データ等!H87,'2か月一覧'!$A:$N,基本データ等!$E$52,FALSE)</f>
        <v>22525</v>
      </c>
      <c r="J27" s="147">
        <f>VLOOKUP(基本データ等!I87,'2か月一覧'!$A:$N,基本データ等!$E$52,FALSE)</f>
        <v>22762</v>
      </c>
      <c r="K27" s="147">
        <f>VLOOKUP(基本データ等!J87,'2か月一覧'!$A:$N,基本データ等!$E$52,FALSE)</f>
        <v>23000</v>
      </c>
    </row>
    <row r="28" spans="1:11">
      <c r="A28" s="220">
        <v>120</v>
      </c>
      <c r="B28" s="139">
        <f>VLOOKUP(基本データ等!A88,'1か月一覧'!$A:$L,基本データ等!$E$51,FALSE)</f>
        <v>25875</v>
      </c>
      <c r="C28" s="143">
        <f>VLOOKUP(基本データ等!B88,'1か月一覧'!$A:$L,基本データ等!$E$51,FALSE)</f>
        <v>26112</v>
      </c>
      <c r="D28" s="143">
        <f>VLOOKUP(基本データ等!C88,'1か月一覧'!$A:$L,基本データ等!$E$51,FALSE)</f>
        <v>26350</v>
      </c>
      <c r="E28" s="143">
        <f>VLOOKUP(基本データ等!D88,'1か月一覧'!$A:$L,基本データ等!$E$51,FALSE)</f>
        <v>26588</v>
      </c>
      <c r="F28" s="143">
        <f>VLOOKUP(基本データ等!E88,'1か月一覧'!$A:$L,基本データ等!$E$51,FALSE)</f>
        <v>26825</v>
      </c>
      <c r="G28" s="143">
        <f>VLOOKUP(基本データ等!F88,'1か月一覧'!$A:$L,基本データ等!$E$51,FALSE)</f>
        <v>27063</v>
      </c>
      <c r="H28" s="143">
        <f>VLOOKUP(基本データ等!G88,'1か月一覧'!$A:$L,基本データ等!$E$51,FALSE)</f>
        <v>27300</v>
      </c>
      <c r="I28" s="143">
        <f>VLOOKUP(基本データ等!H88,'1か月一覧'!$A:$L,基本データ等!$E$51,FALSE)</f>
        <v>27538</v>
      </c>
      <c r="J28" s="143">
        <f>VLOOKUP(基本データ等!I88,'1か月一覧'!$A:$L,基本データ等!$E$51,FALSE)</f>
        <v>27776</v>
      </c>
      <c r="K28" s="143">
        <f>VLOOKUP(基本データ等!J88,'1か月一覧'!$A:$L,基本データ等!$E$51,FALSE)</f>
        <v>28013</v>
      </c>
    </row>
    <row r="29" spans="1:11">
      <c r="A29" s="220"/>
      <c r="B29" s="142">
        <f>VLOOKUP(基本データ等!A89,'2か月一覧'!$A:$N,基本データ等!$E$52,FALSE)</f>
        <v>23238</v>
      </c>
      <c r="C29" s="147">
        <f>VLOOKUP(基本データ等!B89,'2か月一覧'!$A:$N,基本データ等!$E$52,FALSE)</f>
        <v>23475</v>
      </c>
      <c r="D29" s="147">
        <f>VLOOKUP(基本データ等!C89,'2か月一覧'!$A:$N,基本データ等!$E$52,FALSE)</f>
        <v>23712</v>
      </c>
      <c r="E29" s="147">
        <f>VLOOKUP(基本データ等!D89,'2か月一覧'!$A:$N,基本データ等!$E$52,FALSE)</f>
        <v>23950</v>
      </c>
      <c r="F29" s="147">
        <f>VLOOKUP(基本データ等!E89,'2か月一覧'!$A:$N,基本データ等!$E$52,FALSE)</f>
        <v>24188</v>
      </c>
      <c r="G29" s="147">
        <f>VLOOKUP(基本データ等!F89,'2か月一覧'!$A:$N,基本データ等!$E$52,FALSE)</f>
        <v>24426</v>
      </c>
      <c r="H29" s="147">
        <f>VLOOKUP(基本データ等!G89,'2か月一覧'!$A:$N,基本データ等!$E$52,FALSE)</f>
        <v>24664</v>
      </c>
      <c r="I29" s="147">
        <f>VLOOKUP(基本データ等!H89,'2か月一覧'!$A:$N,基本データ等!$E$52,FALSE)</f>
        <v>24901</v>
      </c>
      <c r="J29" s="147">
        <f>VLOOKUP(基本データ等!I89,'2か月一覧'!$A:$N,基本データ等!$E$52,FALSE)</f>
        <v>25138</v>
      </c>
      <c r="K29" s="147">
        <f>VLOOKUP(基本データ等!J89,'2か月一覧'!$A:$N,基本データ等!$E$52,FALSE)</f>
        <v>25376</v>
      </c>
    </row>
    <row r="30" spans="1:11">
      <c r="A30" s="220">
        <v>130</v>
      </c>
      <c r="B30" s="139">
        <f>VLOOKUP(基本データ等!A90,'1か月一覧'!$A:$L,基本データ等!$E$51,FALSE)</f>
        <v>28251</v>
      </c>
      <c r="C30" s="143">
        <f>VLOOKUP(基本データ等!B90,'1か月一覧'!$A:$L,基本データ等!$E$51,FALSE)</f>
        <v>28488</v>
      </c>
      <c r="D30" s="143">
        <f>VLOOKUP(基本データ等!C90,'1か月一覧'!$A:$L,基本データ等!$E$51,FALSE)</f>
        <v>28726</v>
      </c>
      <c r="E30" s="143">
        <f>VLOOKUP(基本データ等!D90,'1か月一覧'!$A:$L,基本データ等!$E$51,FALSE)</f>
        <v>28964</v>
      </c>
      <c r="F30" s="143">
        <f>VLOOKUP(基本データ等!E90,'1か月一覧'!$A:$L,基本データ等!$E$51,FALSE)</f>
        <v>29201</v>
      </c>
      <c r="G30" s="143">
        <f>VLOOKUP(基本データ等!F90,'1か月一覧'!$A:$L,基本データ等!$E$51,FALSE)</f>
        <v>29439</v>
      </c>
      <c r="H30" s="143">
        <f>VLOOKUP(基本データ等!G90,'1か月一覧'!$A:$L,基本データ等!$E$51,FALSE)</f>
        <v>29676</v>
      </c>
      <c r="I30" s="143">
        <f>VLOOKUP(基本データ等!H90,'1か月一覧'!$A:$L,基本データ等!$E$51,FALSE)</f>
        <v>29914</v>
      </c>
      <c r="J30" s="143">
        <f>VLOOKUP(基本データ等!I90,'1か月一覧'!$A:$L,基本データ等!$E$51,FALSE)</f>
        <v>30152</v>
      </c>
      <c r="K30" s="143">
        <f>VLOOKUP(基本データ等!J90,'1か月一覧'!$A:$L,基本データ等!$E$51,FALSE)</f>
        <v>30389</v>
      </c>
    </row>
    <row r="31" spans="1:11">
      <c r="A31" s="220"/>
      <c r="B31" s="142">
        <f>VLOOKUP(基本データ等!A91,'2か月一覧'!$A:$N,基本データ等!$E$52,FALSE)</f>
        <v>25614</v>
      </c>
      <c r="C31" s="147">
        <f>VLOOKUP(基本データ等!B91,'2か月一覧'!$A:$N,基本データ等!$E$52,FALSE)</f>
        <v>25851</v>
      </c>
      <c r="D31" s="147">
        <f>VLOOKUP(基本データ等!C91,'2か月一覧'!$A:$N,基本データ等!$E$52,FALSE)</f>
        <v>26088</v>
      </c>
      <c r="E31" s="147">
        <f>VLOOKUP(基本データ等!D91,'2か月一覧'!$A:$N,基本データ等!$E$52,FALSE)</f>
        <v>26326</v>
      </c>
      <c r="F31" s="147">
        <f>VLOOKUP(基本データ等!E91,'2か月一覧'!$A:$N,基本データ等!$E$52,FALSE)</f>
        <v>26564</v>
      </c>
      <c r="G31" s="147">
        <f>VLOOKUP(基本データ等!F91,'2か月一覧'!$A:$N,基本データ等!$E$52,FALSE)</f>
        <v>26802</v>
      </c>
      <c r="H31" s="147">
        <f>VLOOKUP(基本データ等!G91,'2か月一覧'!$A:$N,基本データ等!$E$52,FALSE)</f>
        <v>27040</v>
      </c>
      <c r="I31" s="147">
        <f>VLOOKUP(基本データ等!H91,'2か月一覧'!$A:$N,基本データ等!$E$52,FALSE)</f>
        <v>27277</v>
      </c>
      <c r="J31" s="147">
        <f>VLOOKUP(基本データ等!I91,'2か月一覧'!$A:$N,基本データ等!$E$52,FALSE)</f>
        <v>27514</v>
      </c>
      <c r="K31" s="147">
        <f>VLOOKUP(基本データ等!J91,'2か月一覧'!$A:$N,基本データ等!$E$52,FALSE)</f>
        <v>27752</v>
      </c>
    </row>
    <row r="32" spans="1:11">
      <c r="A32" s="220">
        <v>140</v>
      </c>
      <c r="B32" s="139">
        <f>VLOOKUP(基本データ等!A92,'1か月一覧'!$A:$L,基本データ等!$E$51,FALSE)</f>
        <v>30627</v>
      </c>
      <c r="C32" s="143">
        <f>VLOOKUP(基本データ等!B92,'1か月一覧'!$A:$L,基本データ等!$E$51,FALSE)</f>
        <v>30864</v>
      </c>
      <c r="D32" s="143">
        <f>VLOOKUP(基本データ等!C92,'1か月一覧'!$A:$L,基本データ等!$E$51,FALSE)</f>
        <v>31102</v>
      </c>
      <c r="E32" s="143">
        <f>VLOOKUP(基本データ等!D92,'1か月一覧'!$A:$L,基本データ等!$E$51,FALSE)</f>
        <v>31340</v>
      </c>
      <c r="F32" s="143">
        <f>VLOOKUP(基本データ等!E92,'1か月一覧'!$A:$L,基本データ等!$E$51,FALSE)</f>
        <v>31577</v>
      </c>
      <c r="G32" s="143">
        <f>VLOOKUP(基本データ等!F92,'1か月一覧'!$A:$L,基本データ等!$E$51,FALSE)</f>
        <v>31815</v>
      </c>
      <c r="H32" s="143">
        <f>VLOOKUP(基本データ等!G92,'1か月一覧'!$A:$L,基本データ等!$E$51,FALSE)</f>
        <v>32052</v>
      </c>
      <c r="I32" s="143">
        <f>VLOOKUP(基本データ等!H92,'1か月一覧'!$A:$L,基本データ等!$E$51,FALSE)</f>
        <v>32290</v>
      </c>
      <c r="J32" s="143">
        <f>VLOOKUP(基本データ等!I92,'1か月一覧'!$A:$L,基本データ等!$E$51,FALSE)</f>
        <v>32528</v>
      </c>
      <c r="K32" s="143">
        <f>VLOOKUP(基本データ等!J92,'1か月一覧'!$A:$L,基本データ等!$E$51,FALSE)</f>
        <v>32765</v>
      </c>
    </row>
    <row r="33" spans="1:11">
      <c r="A33" s="220"/>
      <c r="B33" s="142">
        <f>VLOOKUP(基本データ等!A93,'2か月一覧'!$A:$N,基本データ等!$E$52,FALSE)</f>
        <v>27990</v>
      </c>
      <c r="C33" s="147">
        <f>VLOOKUP(基本データ等!B93,'2か月一覧'!$A:$N,基本データ等!$E$52,FALSE)</f>
        <v>28227</v>
      </c>
      <c r="D33" s="147">
        <f>VLOOKUP(基本データ等!C93,'2か月一覧'!$A:$N,基本データ等!$E$52,FALSE)</f>
        <v>28464</v>
      </c>
      <c r="E33" s="147">
        <f>VLOOKUP(基本データ等!D93,'2か月一覧'!$A:$N,基本データ等!$E$52,FALSE)</f>
        <v>28702</v>
      </c>
      <c r="F33" s="147">
        <f>VLOOKUP(基本データ等!E93,'2か月一覧'!$A:$N,基本データ等!$E$52,FALSE)</f>
        <v>28940</v>
      </c>
      <c r="G33" s="147">
        <f>VLOOKUP(基本データ等!F93,'2か月一覧'!$A:$N,基本データ等!$E$52,FALSE)</f>
        <v>29178</v>
      </c>
      <c r="H33" s="147">
        <f>VLOOKUP(基本データ等!G93,'2か月一覧'!$A:$N,基本データ等!$E$52,FALSE)</f>
        <v>29416</v>
      </c>
      <c r="I33" s="147">
        <f>VLOOKUP(基本データ等!H93,'2か月一覧'!$A:$N,基本データ等!$E$52,FALSE)</f>
        <v>29653</v>
      </c>
      <c r="J33" s="147">
        <f>VLOOKUP(基本データ等!I93,'2か月一覧'!$A:$N,基本データ等!$E$52,FALSE)</f>
        <v>29890</v>
      </c>
      <c r="K33" s="147">
        <f>VLOOKUP(基本データ等!J93,'2か月一覧'!$A:$N,基本データ等!$E$52,FALSE)</f>
        <v>30128</v>
      </c>
    </row>
    <row r="34" spans="1:11">
      <c r="A34" s="220">
        <v>150</v>
      </c>
      <c r="B34" s="139">
        <f>VLOOKUP(基本データ等!A94,'1か月一覧'!$A:$L,基本データ等!$E$51,FALSE)</f>
        <v>33003</v>
      </c>
      <c r="C34" s="143">
        <f>VLOOKUP(基本データ等!B94,'1か月一覧'!$A:$L,基本データ等!$E$51,FALSE)</f>
        <v>33240</v>
      </c>
      <c r="D34" s="143">
        <f>VLOOKUP(基本データ等!C94,'1か月一覧'!$A:$L,基本データ等!$E$51,FALSE)</f>
        <v>33478</v>
      </c>
      <c r="E34" s="143">
        <f>VLOOKUP(基本データ等!D94,'1か月一覧'!$A:$L,基本データ等!$E$51,FALSE)</f>
        <v>33716</v>
      </c>
      <c r="F34" s="143">
        <f>VLOOKUP(基本データ等!E94,'1か月一覧'!$A:$L,基本データ等!$E$51,FALSE)</f>
        <v>33953</v>
      </c>
      <c r="G34" s="143">
        <f>VLOOKUP(基本データ等!F94,'1か月一覧'!$A:$L,基本データ等!$E$51,FALSE)</f>
        <v>34191</v>
      </c>
      <c r="H34" s="143">
        <f>VLOOKUP(基本データ等!G94,'1か月一覧'!$A:$L,基本データ等!$E$51,FALSE)</f>
        <v>34428</v>
      </c>
      <c r="I34" s="143">
        <f>VLOOKUP(基本データ等!H94,'1か月一覧'!$A:$L,基本データ等!$E$51,FALSE)</f>
        <v>34666</v>
      </c>
      <c r="J34" s="143">
        <f>VLOOKUP(基本データ等!I94,'1か月一覧'!$A:$L,基本データ等!$E$51,FALSE)</f>
        <v>34904</v>
      </c>
      <c r="K34" s="143">
        <f>VLOOKUP(基本データ等!J94,'1か月一覧'!$A:$L,基本データ等!$E$51,FALSE)</f>
        <v>35141</v>
      </c>
    </row>
    <row r="35" spans="1:11">
      <c r="A35" s="220"/>
      <c r="B35" s="142">
        <f>VLOOKUP(基本データ等!A95,'2か月一覧'!$A:$N,基本データ等!$E$52,FALSE)</f>
        <v>30366</v>
      </c>
      <c r="C35" s="147">
        <f>VLOOKUP(基本データ等!B95,'2か月一覧'!$A:$N,基本データ等!$E$52,FALSE)</f>
        <v>30603</v>
      </c>
      <c r="D35" s="147">
        <f>VLOOKUP(基本データ等!C95,'2か月一覧'!$A:$N,基本データ等!$E$52,FALSE)</f>
        <v>30840</v>
      </c>
      <c r="E35" s="147">
        <f>VLOOKUP(基本データ等!D95,'2か月一覧'!$A:$N,基本データ等!$E$52,FALSE)</f>
        <v>31078</v>
      </c>
      <c r="F35" s="147">
        <f>VLOOKUP(基本データ等!E95,'2か月一覧'!$A:$N,基本データ等!$E$52,FALSE)</f>
        <v>31316</v>
      </c>
      <c r="G35" s="147">
        <f>VLOOKUP(基本データ等!F95,'2か月一覧'!$A:$N,基本データ等!$E$52,FALSE)</f>
        <v>31554</v>
      </c>
      <c r="H35" s="147">
        <f>VLOOKUP(基本データ等!G95,'2か月一覧'!$A:$N,基本データ等!$E$52,FALSE)</f>
        <v>31792</v>
      </c>
      <c r="I35" s="147">
        <f>VLOOKUP(基本データ等!H95,'2か月一覧'!$A:$N,基本データ等!$E$52,FALSE)</f>
        <v>32029</v>
      </c>
      <c r="J35" s="147">
        <f>VLOOKUP(基本データ等!I95,'2か月一覧'!$A:$N,基本データ等!$E$52,FALSE)</f>
        <v>32266</v>
      </c>
      <c r="K35" s="147">
        <f>VLOOKUP(基本データ等!J95,'2か月一覧'!$A:$N,基本データ等!$E$52,FALSE)</f>
        <v>32504</v>
      </c>
    </row>
    <row r="36" spans="1:11">
      <c r="A36" s="220">
        <v>160</v>
      </c>
      <c r="B36" s="139">
        <f>VLOOKUP(基本データ等!A96,'1か月一覧'!$A:$L,基本データ等!$E$51,FALSE)</f>
        <v>35379</v>
      </c>
      <c r="C36" s="143">
        <f>VLOOKUP(基本データ等!B96,'1か月一覧'!$A:$L,基本データ等!$E$51,FALSE)</f>
        <v>35616</v>
      </c>
      <c r="D36" s="143">
        <f>VLOOKUP(基本データ等!C96,'1か月一覧'!$A:$L,基本データ等!$E$51,FALSE)</f>
        <v>35854</v>
      </c>
      <c r="E36" s="143">
        <f>VLOOKUP(基本データ等!D96,'1か月一覧'!$A:$L,基本データ等!$E$51,FALSE)</f>
        <v>36092</v>
      </c>
      <c r="F36" s="143">
        <f>VLOOKUP(基本データ等!E96,'1か月一覧'!$A:$L,基本データ等!$E$51,FALSE)</f>
        <v>36329</v>
      </c>
      <c r="G36" s="143">
        <f>VLOOKUP(基本データ等!F96,'1か月一覧'!$A:$L,基本データ等!$E$51,FALSE)</f>
        <v>36567</v>
      </c>
      <c r="H36" s="143">
        <f>VLOOKUP(基本データ等!G96,'1か月一覧'!$A:$L,基本データ等!$E$51,FALSE)</f>
        <v>36804</v>
      </c>
      <c r="I36" s="143">
        <f>VLOOKUP(基本データ等!H96,'1か月一覧'!$A:$L,基本データ等!$E$51,FALSE)</f>
        <v>37042</v>
      </c>
      <c r="J36" s="143">
        <f>VLOOKUP(基本データ等!I96,'1か月一覧'!$A:$L,基本データ等!$E$51,FALSE)</f>
        <v>37280</v>
      </c>
      <c r="K36" s="143">
        <f>VLOOKUP(基本データ等!J96,'1か月一覧'!$A:$L,基本データ等!$E$51,FALSE)</f>
        <v>37517</v>
      </c>
    </row>
    <row r="37" spans="1:11">
      <c r="A37" s="220"/>
      <c r="B37" s="142">
        <f>VLOOKUP(基本データ等!A97,'2か月一覧'!$A:$N,基本データ等!$E$52,FALSE)</f>
        <v>32742</v>
      </c>
      <c r="C37" s="147">
        <f>VLOOKUP(基本データ等!B97,'2か月一覧'!$A:$N,基本データ等!$E$52,FALSE)</f>
        <v>32979</v>
      </c>
      <c r="D37" s="147">
        <f>VLOOKUP(基本データ等!C97,'2か月一覧'!$A:$N,基本データ等!$E$52,FALSE)</f>
        <v>33216</v>
      </c>
      <c r="E37" s="147">
        <f>VLOOKUP(基本データ等!D97,'2か月一覧'!$A:$N,基本データ等!$E$52,FALSE)</f>
        <v>33454</v>
      </c>
      <c r="F37" s="147">
        <f>VLOOKUP(基本データ等!E97,'2か月一覧'!$A:$N,基本データ等!$E$52,FALSE)</f>
        <v>33692</v>
      </c>
      <c r="G37" s="147">
        <f>VLOOKUP(基本データ等!F97,'2か月一覧'!$A:$N,基本データ等!$E$52,FALSE)</f>
        <v>33930</v>
      </c>
      <c r="H37" s="147">
        <f>VLOOKUP(基本データ等!G97,'2か月一覧'!$A:$N,基本データ等!$E$52,FALSE)</f>
        <v>34168</v>
      </c>
      <c r="I37" s="147">
        <f>VLOOKUP(基本データ等!H97,'2か月一覧'!$A:$N,基本データ等!$E$52,FALSE)</f>
        <v>34405</v>
      </c>
      <c r="J37" s="147">
        <f>VLOOKUP(基本データ等!I97,'2か月一覧'!$A:$N,基本データ等!$E$52,FALSE)</f>
        <v>34642</v>
      </c>
      <c r="K37" s="147">
        <f>VLOOKUP(基本データ等!J97,'2か月一覧'!$A:$N,基本データ等!$E$52,FALSE)</f>
        <v>34880</v>
      </c>
    </row>
    <row r="38" spans="1:11">
      <c r="A38" s="220">
        <v>170</v>
      </c>
      <c r="B38" s="139">
        <f>VLOOKUP(基本データ等!A98,'1か月一覧'!$A:$L,基本データ等!$E$51,FALSE)</f>
        <v>37755</v>
      </c>
      <c r="C38" s="143">
        <f>VLOOKUP(基本データ等!B98,'1か月一覧'!$A:$L,基本データ等!$E$51,FALSE)</f>
        <v>37992</v>
      </c>
      <c r="D38" s="143">
        <f>VLOOKUP(基本データ等!C98,'1か月一覧'!$A:$L,基本データ等!$E$51,FALSE)</f>
        <v>38230</v>
      </c>
      <c r="E38" s="143">
        <f>VLOOKUP(基本データ等!D98,'1か月一覧'!$A:$L,基本データ等!$E$51,FALSE)</f>
        <v>38468</v>
      </c>
      <c r="F38" s="143">
        <f>VLOOKUP(基本データ等!E98,'1か月一覧'!$A:$L,基本データ等!$E$51,FALSE)</f>
        <v>38705</v>
      </c>
      <c r="G38" s="143">
        <f>VLOOKUP(基本データ等!F98,'1か月一覧'!$A:$L,基本データ等!$E$51,FALSE)</f>
        <v>38943</v>
      </c>
      <c r="H38" s="143">
        <f>VLOOKUP(基本データ等!G98,'1か月一覧'!$A:$L,基本データ等!$E$51,FALSE)</f>
        <v>39180</v>
      </c>
      <c r="I38" s="143">
        <f>VLOOKUP(基本データ等!H98,'1か月一覧'!$A:$L,基本データ等!$E$51,FALSE)</f>
        <v>39418</v>
      </c>
      <c r="J38" s="143">
        <f>VLOOKUP(基本データ等!I98,'1か月一覧'!$A:$L,基本データ等!$E$51,FALSE)</f>
        <v>39656</v>
      </c>
      <c r="K38" s="143">
        <f>VLOOKUP(基本データ等!J98,'1か月一覧'!$A:$L,基本データ等!$E$51,FALSE)</f>
        <v>39893</v>
      </c>
    </row>
    <row r="39" spans="1:11">
      <c r="A39" s="220"/>
      <c r="B39" s="142">
        <f>VLOOKUP(基本データ等!A99,'2か月一覧'!$A:$N,基本データ等!$E$52,FALSE)</f>
        <v>35118</v>
      </c>
      <c r="C39" s="147">
        <f>VLOOKUP(基本データ等!B99,'2か月一覧'!$A:$N,基本データ等!$E$52,FALSE)</f>
        <v>35355</v>
      </c>
      <c r="D39" s="147">
        <f>VLOOKUP(基本データ等!C99,'2か月一覧'!$A:$N,基本データ等!$E$52,FALSE)</f>
        <v>35592</v>
      </c>
      <c r="E39" s="147">
        <f>VLOOKUP(基本データ等!D99,'2か月一覧'!$A:$N,基本データ等!$E$52,FALSE)</f>
        <v>35830</v>
      </c>
      <c r="F39" s="147">
        <f>VLOOKUP(基本データ等!E99,'2か月一覧'!$A:$N,基本データ等!$E$52,FALSE)</f>
        <v>36068</v>
      </c>
      <c r="G39" s="147">
        <f>VLOOKUP(基本データ等!F99,'2か月一覧'!$A:$N,基本データ等!$E$52,FALSE)</f>
        <v>36306</v>
      </c>
      <c r="H39" s="147">
        <f>VLOOKUP(基本データ等!G99,'2か月一覧'!$A:$N,基本データ等!$E$52,FALSE)</f>
        <v>36544</v>
      </c>
      <c r="I39" s="147">
        <f>VLOOKUP(基本データ等!H99,'2か月一覧'!$A:$N,基本データ等!$E$52,FALSE)</f>
        <v>36781</v>
      </c>
      <c r="J39" s="147">
        <f>VLOOKUP(基本データ等!I99,'2か月一覧'!$A:$N,基本データ等!$E$52,FALSE)</f>
        <v>37018</v>
      </c>
      <c r="K39" s="147">
        <f>VLOOKUP(基本データ等!J99,'2か月一覧'!$A:$N,基本データ等!$E$52,FALSE)</f>
        <v>37256</v>
      </c>
    </row>
    <row r="40" spans="1:11">
      <c r="A40" s="220">
        <v>180</v>
      </c>
      <c r="B40" s="139">
        <f>VLOOKUP(基本データ等!A100,'1か月一覧'!$A:$L,基本データ等!$E$51,FALSE)</f>
        <v>40131</v>
      </c>
      <c r="C40" s="143">
        <f>VLOOKUP(基本データ等!B100,'1か月一覧'!$A:$L,基本データ等!$E$51,FALSE)</f>
        <v>40368</v>
      </c>
      <c r="D40" s="143">
        <f>VLOOKUP(基本データ等!C100,'1か月一覧'!$A:$L,基本データ等!$E$51,FALSE)</f>
        <v>40606</v>
      </c>
      <c r="E40" s="143">
        <f>VLOOKUP(基本データ等!D100,'1か月一覧'!$A:$L,基本データ等!$E$51,FALSE)</f>
        <v>40844</v>
      </c>
      <c r="F40" s="143">
        <f>VLOOKUP(基本データ等!E100,'1か月一覧'!$A:$L,基本データ等!$E$51,FALSE)</f>
        <v>41081</v>
      </c>
      <c r="G40" s="143">
        <f>VLOOKUP(基本データ等!F100,'1か月一覧'!$A:$L,基本データ等!$E$51,FALSE)</f>
        <v>41319</v>
      </c>
      <c r="H40" s="143">
        <f>VLOOKUP(基本データ等!G100,'1か月一覧'!$A:$L,基本データ等!$E$51,FALSE)</f>
        <v>41556</v>
      </c>
      <c r="I40" s="143">
        <f>VLOOKUP(基本データ等!H100,'1か月一覧'!$A:$L,基本データ等!$E$51,FALSE)</f>
        <v>41794</v>
      </c>
      <c r="J40" s="143">
        <f>VLOOKUP(基本データ等!I100,'1か月一覧'!$A:$L,基本データ等!$E$51,FALSE)</f>
        <v>42032</v>
      </c>
      <c r="K40" s="143">
        <f>VLOOKUP(基本データ等!J100,'1か月一覧'!$A:$L,基本データ等!$E$51,FALSE)</f>
        <v>42269</v>
      </c>
    </row>
    <row r="41" spans="1:11">
      <c r="A41" s="220"/>
      <c r="B41" s="142">
        <f>VLOOKUP(基本データ等!A101,'2か月一覧'!$A:$N,基本データ等!$E$52,FALSE)</f>
        <v>37494</v>
      </c>
      <c r="C41" s="147">
        <f>VLOOKUP(基本データ等!B101,'2か月一覧'!$A:$N,基本データ等!$E$52,FALSE)</f>
        <v>37731</v>
      </c>
      <c r="D41" s="147">
        <f>VLOOKUP(基本データ等!C101,'2か月一覧'!$A:$N,基本データ等!$E$52,FALSE)</f>
        <v>37968</v>
      </c>
      <c r="E41" s="147">
        <f>VLOOKUP(基本データ等!D101,'2か月一覧'!$A:$N,基本データ等!$E$52,FALSE)</f>
        <v>38206</v>
      </c>
      <c r="F41" s="147">
        <f>VLOOKUP(基本データ等!E101,'2か月一覧'!$A:$N,基本データ等!$E$52,FALSE)</f>
        <v>38444</v>
      </c>
      <c r="G41" s="147">
        <f>VLOOKUP(基本データ等!F101,'2か月一覧'!$A:$N,基本データ等!$E$52,FALSE)</f>
        <v>38682</v>
      </c>
      <c r="H41" s="147">
        <f>VLOOKUP(基本データ等!G101,'2か月一覧'!$A:$N,基本データ等!$E$52,FALSE)</f>
        <v>38920</v>
      </c>
      <c r="I41" s="147">
        <f>VLOOKUP(基本データ等!H101,'2か月一覧'!$A:$N,基本データ等!$E$52,FALSE)</f>
        <v>39157</v>
      </c>
      <c r="J41" s="147">
        <f>VLOOKUP(基本データ等!I101,'2か月一覧'!$A:$N,基本データ等!$E$52,FALSE)</f>
        <v>39394</v>
      </c>
      <c r="K41" s="147">
        <f>VLOOKUP(基本データ等!J101,'2か月一覧'!$A:$N,基本データ等!$E$52,FALSE)</f>
        <v>39632</v>
      </c>
    </row>
    <row r="42" spans="1:11">
      <c r="A42" s="221">
        <v>190</v>
      </c>
      <c r="B42" s="139">
        <f>VLOOKUP(基本データ等!A102,'1か月一覧'!$A:$L,基本データ等!$E$51,FALSE)</f>
        <v>42507</v>
      </c>
      <c r="C42" s="143">
        <f>VLOOKUP(基本データ等!B102,'1か月一覧'!$A:$L,基本データ等!$E$51,FALSE)</f>
        <v>42744</v>
      </c>
      <c r="D42" s="143">
        <f>VLOOKUP(基本データ等!C102,'1か月一覧'!$A:$L,基本データ等!$E$51,FALSE)</f>
        <v>42982</v>
      </c>
      <c r="E42" s="143">
        <f>VLOOKUP(基本データ等!D102,'1か月一覧'!$A:$L,基本データ等!$E$51,FALSE)</f>
        <v>43220</v>
      </c>
      <c r="F42" s="143">
        <f>VLOOKUP(基本データ等!E102,'1か月一覧'!$A:$L,基本データ等!$E$51,FALSE)</f>
        <v>43457</v>
      </c>
      <c r="G42" s="143">
        <f>VLOOKUP(基本データ等!F102,'1か月一覧'!$A:$L,基本データ等!$E$51,FALSE)</f>
        <v>43695</v>
      </c>
      <c r="H42" s="143">
        <f>VLOOKUP(基本データ等!G102,'1か月一覧'!$A:$L,基本データ等!$E$51,FALSE)</f>
        <v>43932</v>
      </c>
      <c r="I42" s="143">
        <f>VLOOKUP(基本データ等!H102,'1か月一覧'!$A:$L,基本データ等!$E$51,FALSE)</f>
        <v>44170</v>
      </c>
      <c r="J42" s="143">
        <f>VLOOKUP(基本データ等!I102,'1か月一覧'!$A:$L,基本データ等!$E$51,FALSE)</f>
        <v>44408</v>
      </c>
      <c r="K42" s="143">
        <f>VLOOKUP(基本データ等!J102,'1か月一覧'!$A:$L,基本データ等!$E$51,FALSE)</f>
        <v>44645</v>
      </c>
    </row>
    <row r="43" spans="1:11">
      <c r="A43" s="222"/>
      <c r="B43" s="142">
        <f>VLOOKUP(基本データ等!A103,'2か月一覧'!$A:$N,基本データ等!$E$52,FALSE)</f>
        <v>39870</v>
      </c>
      <c r="C43" s="147">
        <f>VLOOKUP(基本データ等!B103,'2か月一覧'!$A:$N,基本データ等!$E$52,FALSE)</f>
        <v>40107</v>
      </c>
      <c r="D43" s="147">
        <f>VLOOKUP(基本データ等!C103,'2か月一覧'!$A:$N,基本データ等!$E$52,FALSE)</f>
        <v>40344</v>
      </c>
      <c r="E43" s="147">
        <f>VLOOKUP(基本データ等!D103,'2か月一覧'!$A:$N,基本データ等!$E$52,FALSE)</f>
        <v>40582</v>
      </c>
      <c r="F43" s="147">
        <f>VLOOKUP(基本データ等!E103,'2か月一覧'!$A:$N,基本データ等!$E$52,FALSE)</f>
        <v>40820</v>
      </c>
      <c r="G43" s="147">
        <f>VLOOKUP(基本データ等!F103,'2か月一覧'!$A:$N,基本データ等!$E$52,FALSE)</f>
        <v>41058</v>
      </c>
      <c r="H43" s="147">
        <f>VLOOKUP(基本データ等!G103,'2か月一覧'!$A:$N,基本データ等!$E$52,FALSE)</f>
        <v>41296</v>
      </c>
      <c r="I43" s="147">
        <f>VLOOKUP(基本データ等!H103,'2か月一覧'!$A:$N,基本データ等!$E$52,FALSE)</f>
        <v>41533</v>
      </c>
      <c r="J43" s="147">
        <f>VLOOKUP(基本データ等!I103,'2か月一覧'!$A:$N,基本データ等!$E$52,FALSE)</f>
        <v>41770</v>
      </c>
      <c r="K43" s="147">
        <f>VLOOKUP(基本データ等!J103,'2か月一覧'!$A:$N,基本データ等!$E$52,FALSE)</f>
        <v>42008</v>
      </c>
    </row>
    <row r="44" spans="1:11">
      <c r="A44" s="221">
        <v>200</v>
      </c>
      <c r="B44" s="140">
        <f>VLOOKUP(基本データ等!A104,'1か月一覧'!$A:$L,基本データ等!$E$51,FALSE)</f>
        <v>44883</v>
      </c>
      <c r="C44" s="139">
        <f>VLOOKUP(基本データ等!B104,'1か月一覧'!$A:$L,基本データ等!$E$51,FALSE)</f>
        <v>45120</v>
      </c>
      <c r="D44" s="143">
        <f>VLOOKUP(基本データ等!C104,'1か月一覧'!$A:$L,基本データ等!$E$51,FALSE)</f>
        <v>45358</v>
      </c>
      <c r="E44" s="143">
        <f>VLOOKUP(基本データ等!D104,'1か月一覧'!$A:$L,基本データ等!$E$51,FALSE)</f>
        <v>45596</v>
      </c>
      <c r="F44" s="143">
        <f>VLOOKUP(基本データ等!E104,'1か月一覧'!$A:$L,基本データ等!$E$51,FALSE)</f>
        <v>45833</v>
      </c>
      <c r="G44" s="143">
        <f>VLOOKUP(基本データ等!F104,'1か月一覧'!$A:$L,基本データ等!$E$51,FALSE)</f>
        <v>46071</v>
      </c>
      <c r="H44" s="143">
        <f>VLOOKUP(基本データ等!G104,'1か月一覧'!$A:$L,基本データ等!$E$51,FALSE)</f>
        <v>46308</v>
      </c>
      <c r="I44" s="143">
        <f>VLOOKUP(基本データ等!H104,'1か月一覧'!$A:$L,基本データ等!$E$51,FALSE)</f>
        <v>46546</v>
      </c>
      <c r="J44" s="143">
        <f>VLOOKUP(基本データ等!I104,'1か月一覧'!$A:$L,基本データ等!$E$51,FALSE)</f>
        <v>46784</v>
      </c>
      <c r="K44" s="143">
        <f>VLOOKUP(基本データ等!J104,'1か月一覧'!$A:$L,基本データ等!$E$51,FALSE)</f>
        <v>47021</v>
      </c>
    </row>
    <row r="45" spans="1:11">
      <c r="A45" s="222"/>
      <c r="B45" s="149">
        <f>VLOOKUP(基本データ等!A105,'2か月一覧'!$A:$N,基本データ等!$E$52,FALSE)</f>
        <v>42246</v>
      </c>
      <c r="C45" s="147">
        <f>VLOOKUP(基本データ等!B105,'2か月一覧'!$A:$N,基本データ等!$E$52,FALSE)</f>
        <v>42483</v>
      </c>
      <c r="D45" s="147">
        <f>VLOOKUP(基本データ等!C105,'2か月一覧'!$A:$N,基本データ等!$E$52,FALSE)</f>
        <v>42720</v>
      </c>
      <c r="E45" s="147">
        <f>VLOOKUP(基本データ等!D105,'2か月一覧'!$A:$N,基本データ等!$E$52,FALSE)</f>
        <v>42958</v>
      </c>
      <c r="F45" s="147">
        <f>VLOOKUP(基本データ等!E105,'2か月一覧'!$A:$N,基本データ等!$E$52,FALSE)</f>
        <v>43196</v>
      </c>
      <c r="G45" s="147">
        <f>VLOOKUP(基本データ等!F105,'2か月一覧'!$A:$N,基本データ等!$E$52,FALSE)</f>
        <v>43434</v>
      </c>
      <c r="H45" s="147">
        <f>VLOOKUP(基本データ等!G105,'2か月一覧'!$A:$N,基本データ等!$E$52,FALSE)</f>
        <v>43672</v>
      </c>
      <c r="I45" s="147">
        <f>VLOOKUP(基本データ等!H105,'2か月一覧'!$A:$N,基本データ等!$E$52,FALSE)</f>
        <v>43909</v>
      </c>
      <c r="J45" s="147">
        <f>VLOOKUP(基本データ等!I105,'2か月一覧'!$A:$N,基本データ等!$E$52,FALSE)</f>
        <v>44146</v>
      </c>
      <c r="K45" s="147">
        <f>VLOOKUP(基本データ等!J105,'2か月一覧'!$A:$N,基本データ等!$E$52,FALSE)</f>
        <v>44384</v>
      </c>
    </row>
    <row r="47" spans="1:11" ht="17.25">
      <c r="A47" s="133"/>
      <c r="B47" s="134" t="s">
        <v>87</v>
      </c>
      <c r="C47" s="133"/>
      <c r="D47" s="135"/>
      <c r="E47" s="154"/>
      <c r="F47" s="154" t="str">
        <f>基本データ等!C8</f>
        <v>令和元年(2019)10月1日から</v>
      </c>
      <c r="G47" s="154"/>
      <c r="H47" s="154"/>
      <c r="I47" s="136"/>
      <c r="J47" s="136"/>
      <c r="K47" s="123" t="str">
        <f>"（消費税"&amp;基本データ等!$B$3*100&amp;"％込）"</f>
        <v>（消費税10％込）</v>
      </c>
    </row>
    <row r="48" spans="1:11" ht="57" customHeight="1">
      <c r="A48" s="223" t="str">
        <f>基本データ等!A9</f>
        <v xml:space="preserve">〈適用開始〉
　令和元年(2019)９月３０日以前から継続使用の方：令和元年(2019)１２月以降の検針分から
　令和元年(2019)１０月１日以降に使用開始の方　：令和元年(2019)１０月以降の検針分から    </v>
      </c>
      <c r="B48" s="223"/>
      <c r="C48" s="223"/>
      <c r="D48" s="223"/>
      <c r="E48" s="223"/>
      <c r="F48" s="223"/>
      <c r="G48" s="223"/>
      <c r="H48" s="223"/>
      <c r="I48" s="223"/>
      <c r="J48" s="224" t="s">
        <v>85</v>
      </c>
      <c r="K48" s="224"/>
    </row>
    <row r="49" spans="1:11" ht="27">
      <c r="A49" s="137" t="s">
        <v>79</v>
      </c>
      <c r="B49" s="138">
        <v>0</v>
      </c>
      <c r="C49" s="138" t="s">
        <v>80</v>
      </c>
      <c r="D49" s="138" t="s">
        <v>81</v>
      </c>
      <c r="E49" s="138" t="s">
        <v>82</v>
      </c>
      <c r="F49" s="138">
        <v>4</v>
      </c>
      <c r="G49" s="138">
        <v>5</v>
      </c>
      <c r="H49" s="138">
        <v>6</v>
      </c>
      <c r="I49" s="138">
        <v>7</v>
      </c>
      <c r="J49" s="138">
        <v>8</v>
      </c>
      <c r="K49" s="138">
        <v>9</v>
      </c>
    </row>
    <row r="50" spans="1:11">
      <c r="A50" s="220">
        <v>0</v>
      </c>
      <c r="B50" s="139">
        <f>VLOOKUP(基本データ等!A64,'1か月一覧'!$A:$L,12,FALSE)</f>
        <v>1320</v>
      </c>
      <c r="C50" s="139">
        <f>VLOOKUP(基本データ等!B64,'1か月一覧'!$A:$L,12,FALSE)</f>
        <v>1320</v>
      </c>
      <c r="D50" s="139">
        <f>VLOOKUP(基本データ等!C64,'1か月一覧'!$A:$L,12,FALSE)</f>
        <v>1320</v>
      </c>
      <c r="E50" s="139">
        <f>VLOOKUP(基本データ等!D64,'1か月一覧'!$A:$L,12,FALSE)</f>
        <v>1320</v>
      </c>
      <c r="F50" s="139">
        <f>VLOOKUP(基本データ等!E64,'1か月一覧'!$A:$L,12,FALSE)</f>
        <v>1320</v>
      </c>
      <c r="G50" s="139">
        <f>VLOOKUP(基本データ等!F64,'1か月一覧'!$A:$L,12,FALSE)</f>
        <v>1320</v>
      </c>
      <c r="H50" s="139">
        <f>VLOOKUP(基本データ等!G64,'1か月一覧'!$A:$L,12,FALSE)</f>
        <v>1320</v>
      </c>
      <c r="I50" s="139">
        <f>VLOOKUP(基本データ等!H64,'1か月一覧'!$A:$L,12,FALSE)</f>
        <v>1320</v>
      </c>
      <c r="J50" s="140">
        <f>VLOOKUP(基本データ等!I64,'1か月一覧'!$A:$L,12,FALSE)</f>
        <v>1320</v>
      </c>
      <c r="K50" s="141">
        <f>VLOOKUP(基本データ等!J64,'1か月一覧'!$A:$L,12,FALSE)</f>
        <v>1478</v>
      </c>
    </row>
    <row r="51" spans="1:11">
      <c r="A51" s="220"/>
      <c r="B51" s="142">
        <f>VLOOKUP(基本データ等!A65,'2か月一覧'!$A:$N,14,FALSE)</f>
        <v>2640</v>
      </c>
      <c r="C51" s="142">
        <f>VLOOKUP(基本データ等!B65,'2か月一覧'!$A:$N,14,FALSE)</f>
        <v>2640</v>
      </c>
      <c r="D51" s="142">
        <f>VLOOKUP(基本データ等!C65,'2か月一覧'!$A:$N,14,FALSE)</f>
        <v>2640</v>
      </c>
      <c r="E51" s="142">
        <f>VLOOKUP(基本データ等!D65,'2か月一覧'!$A:$N,14,FALSE)</f>
        <v>2640</v>
      </c>
      <c r="F51" s="142">
        <f>VLOOKUP(基本データ等!E65,'2か月一覧'!$A:$N,14,FALSE)</f>
        <v>2640</v>
      </c>
      <c r="G51" s="142">
        <f>VLOOKUP(基本データ等!F65,'2か月一覧'!$A:$N,14,FALSE)</f>
        <v>2640</v>
      </c>
      <c r="H51" s="142">
        <f>VLOOKUP(基本データ等!G65,'2か月一覧'!$A:$N,14,FALSE)</f>
        <v>2640</v>
      </c>
      <c r="I51" s="142">
        <f>VLOOKUP(基本データ等!H65,'2か月一覧'!$A:$N,14,FALSE)</f>
        <v>2640</v>
      </c>
      <c r="J51" s="142">
        <f>VLOOKUP(基本データ等!I65,'2か月一覧'!$A:$N,14,FALSE)</f>
        <v>2640</v>
      </c>
      <c r="K51" s="142">
        <f>VLOOKUP(基本データ等!J65,'2か月一覧'!$A:$N,14,FALSE)</f>
        <v>2640</v>
      </c>
    </row>
    <row r="52" spans="1:11">
      <c r="A52" s="220">
        <v>10</v>
      </c>
      <c r="B52" s="139">
        <f>VLOOKUP(基本データ等!A66,'1か月一覧'!$A:$L,12,FALSE)</f>
        <v>1636</v>
      </c>
      <c r="C52" s="143">
        <f>VLOOKUP(基本データ等!B66,'1か月一覧'!$A:$L,12,FALSE)</f>
        <v>1795</v>
      </c>
      <c r="D52" s="143">
        <f>VLOOKUP(基本データ等!C66,'1か月一覧'!$A:$L,12,FALSE)</f>
        <v>1953</v>
      </c>
      <c r="E52" s="143">
        <f>VLOOKUP(基本データ等!D66,'1か月一覧'!$A:$L,12,FALSE)</f>
        <v>2112</v>
      </c>
      <c r="F52" s="143">
        <f>VLOOKUP(基本データ等!E66,'1か月一覧'!$A:$L,12,FALSE)</f>
        <v>2270</v>
      </c>
      <c r="G52" s="143">
        <f>VLOOKUP(基本データ等!F66,'1か月一覧'!$A:$L,12,FALSE)</f>
        <v>2428</v>
      </c>
      <c r="H52" s="144">
        <f>VLOOKUP(基本データ等!G66,'1か月一覧'!$A:$L,12,FALSE)</f>
        <v>2587</v>
      </c>
      <c r="I52" s="143">
        <f>VLOOKUP(基本データ等!H66,'1か月一覧'!$A:$L,12,FALSE)</f>
        <v>2778</v>
      </c>
      <c r="J52" s="143">
        <f>VLOOKUP(基本データ等!I66,'1か月一覧'!$A:$L,12,FALSE)</f>
        <v>2970</v>
      </c>
      <c r="K52" s="143">
        <f>VLOOKUP(基本データ等!J66,'1か月一覧'!$A:$L,12,FALSE)</f>
        <v>3161</v>
      </c>
    </row>
    <row r="53" spans="1:11">
      <c r="A53" s="220"/>
      <c r="B53" s="142">
        <f>VLOOKUP(基本データ等!A67,'2か月一覧'!$A:$N,14,FALSE)</f>
        <v>2640</v>
      </c>
      <c r="C53" s="142">
        <f>VLOOKUP(基本データ等!B67,'2か月一覧'!$A:$N,14,FALSE)</f>
        <v>2640</v>
      </c>
      <c r="D53" s="142">
        <f>VLOOKUP(基本データ等!C67,'2か月一覧'!$A:$N,14,FALSE)</f>
        <v>2640</v>
      </c>
      <c r="E53" s="142">
        <f>VLOOKUP(基本データ等!D67,'2か月一覧'!$A:$N,14,FALSE)</f>
        <v>2640</v>
      </c>
      <c r="F53" s="142">
        <f>VLOOKUP(基本データ等!E67,'2か月一覧'!$A:$N,14,FALSE)</f>
        <v>2640</v>
      </c>
      <c r="G53" s="142">
        <f>VLOOKUP(基本データ等!F67,'2か月一覧'!$A:$N,14,FALSE)</f>
        <v>2640</v>
      </c>
      <c r="H53" s="145">
        <f>VLOOKUP(基本データ等!G67,'2か月一覧'!$A:$N,14,FALSE)</f>
        <v>2640</v>
      </c>
      <c r="I53" s="146">
        <f>VLOOKUP(基本データ等!H67,'2か月一覧'!$A:$N,14,FALSE)</f>
        <v>2798</v>
      </c>
      <c r="J53" s="147">
        <f>VLOOKUP(基本データ等!I67,'2か月一覧'!$A:$N,14,FALSE)</f>
        <v>2956</v>
      </c>
      <c r="K53" s="147">
        <f>VLOOKUP(基本データ等!J67,'2か月一覧'!$A:$N,14,FALSE)</f>
        <v>3114</v>
      </c>
    </row>
    <row r="54" spans="1:11">
      <c r="A54" s="220">
        <v>20</v>
      </c>
      <c r="B54" s="139">
        <f>VLOOKUP(基本データ等!A68,'1か月一覧'!$A:$L,12,FALSE)</f>
        <v>3352</v>
      </c>
      <c r="C54" s="143">
        <f>VLOOKUP(基本データ等!B68,'1か月一覧'!$A:$L,12,FALSE)</f>
        <v>3544</v>
      </c>
      <c r="D54" s="143">
        <f>VLOOKUP(基本データ等!C68,'1か月一覧'!$A:$L,12,FALSE)</f>
        <v>3735</v>
      </c>
      <c r="E54" s="143">
        <f>VLOOKUP(基本データ等!D68,'1か月一覧'!$A:$L,12,FALSE)</f>
        <v>3927</v>
      </c>
      <c r="F54" s="143">
        <f>VLOOKUP(基本データ等!E68,'1か月一覧'!$A:$L,12,FALSE)</f>
        <v>4118</v>
      </c>
      <c r="G54" s="144">
        <f>VLOOKUP(基本データ等!F68,'1か月一覧'!$A:$L,12,FALSE)</f>
        <v>4309</v>
      </c>
      <c r="H54" s="143">
        <f>VLOOKUP(基本データ等!G68,'1か月一覧'!$A:$L,12,FALSE)</f>
        <v>4518</v>
      </c>
      <c r="I54" s="143">
        <f>VLOOKUP(基本データ等!H68,'1か月一覧'!$A:$L,12,FALSE)</f>
        <v>4727</v>
      </c>
      <c r="J54" s="143">
        <f>VLOOKUP(基本データ等!I68,'1か月一覧'!$A:$L,12,FALSE)</f>
        <v>4936</v>
      </c>
      <c r="K54" s="143">
        <f>VLOOKUP(基本データ等!J68,'1か月一覧'!$A:$L,12,FALSE)</f>
        <v>5145</v>
      </c>
    </row>
    <row r="55" spans="1:11">
      <c r="A55" s="220"/>
      <c r="B55" s="142">
        <f>VLOOKUP(基本データ等!A69,'2か月一覧'!$A:$N,14,FALSE)</f>
        <v>3272</v>
      </c>
      <c r="C55" s="147">
        <f>VLOOKUP(基本データ等!B69,'2か月一覧'!$A:$N,14,FALSE)</f>
        <v>3431</v>
      </c>
      <c r="D55" s="147">
        <f>VLOOKUP(基本データ等!C69,'2か月一覧'!$A:$N,14,FALSE)</f>
        <v>3590</v>
      </c>
      <c r="E55" s="147">
        <f>VLOOKUP(基本データ等!D69,'2か月一覧'!$A:$N,14,FALSE)</f>
        <v>3748</v>
      </c>
      <c r="F55" s="147">
        <f>VLOOKUP(基本データ等!E69,'2か月一覧'!$A:$N,14,FALSE)</f>
        <v>3906</v>
      </c>
      <c r="G55" s="147">
        <f>VLOOKUP(基本データ等!F69,'2か月一覧'!$A:$N,14,FALSE)</f>
        <v>4065</v>
      </c>
      <c r="H55" s="147">
        <f>VLOOKUP(基本データ等!G69,'2か月一覧'!$A:$N,14,FALSE)</f>
        <v>4224</v>
      </c>
      <c r="I55" s="147">
        <f>VLOOKUP(基本データ等!H69,'2か月一覧'!$A:$N,14,FALSE)</f>
        <v>4382</v>
      </c>
      <c r="J55" s="147">
        <f>VLOOKUP(基本データ等!I69,'2か月一覧'!$A:$N,14,FALSE)</f>
        <v>4540</v>
      </c>
      <c r="K55" s="147">
        <f>VLOOKUP(基本データ等!J69,'2か月一覧'!$A:$N,14,FALSE)</f>
        <v>4698</v>
      </c>
    </row>
    <row r="56" spans="1:11">
      <c r="A56" s="220">
        <v>30</v>
      </c>
      <c r="B56" s="139">
        <f>VLOOKUP(基本データ等!A70,'1か月一覧'!$A:$L,12,FALSE)</f>
        <v>5354</v>
      </c>
      <c r="C56" s="143">
        <f>VLOOKUP(基本データ等!B70,'1か月一覧'!$A:$L,12,FALSE)</f>
        <v>5563</v>
      </c>
      <c r="D56" s="143">
        <f>VLOOKUP(基本データ等!C70,'1か月一覧'!$A:$L,12,FALSE)</f>
        <v>5772</v>
      </c>
      <c r="E56" s="143">
        <f>VLOOKUP(基本データ等!D70,'1か月一覧'!$A:$L,12,FALSE)</f>
        <v>5981</v>
      </c>
      <c r="F56" s="143">
        <f>VLOOKUP(基本データ等!E70,'1か月一覧'!$A:$L,12,FALSE)</f>
        <v>6190</v>
      </c>
      <c r="G56" s="143">
        <f>VLOOKUP(基本データ等!F70,'1か月一覧'!$A:$L,12,FALSE)</f>
        <v>6399</v>
      </c>
      <c r="H56" s="143">
        <f>VLOOKUP(基本データ等!G70,'1か月一覧'!$A:$L,12,FALSE)</f>
        <v>6608</v>
      </c>
      <c r="I56" s="143">
        <f>VLOOKUP(基本データ等!H70,'1か月一覧'!$A:$L,12,FALSE)</f>
        <v>6817</v>
      </c>
      <c r="J56" s="143">
        <f>VLOOKUP(基本データ等!I70,'1か月一覧'!$A:$L,12,FALSE)</f>
        <v>7026</v>
      </c>
      <c r="K56" s="143">
        <f>VLOOKUP(基本データ等!J70,'1か月一覧'!$A:$L,12,FALSE)</f>
        <v>7235</v>
      </c>
    </row>
    <row r="57" spans="1:11">
      <c r="A57" s="220"/>
      <c r="B57" s="142">
        <f>VLOOKUP(基本データ等!A71,'2か月一覧'!$A:$N,14,FALSE)</f>
        <v>4856</v>
      </c>
      <c r="C57" s="147">
        <f>VLOOKUP(基本データ等!B71,'2か月一覧'!$A:$N,14,FALSE)</f>
        <v>5015</v>
      </c>
      <c r="D57" s="148">
        <f>VLOOKUP(基本データ等!C71,'2か月一覧'!$A:$N,14,FALSE)</f>
        <v>5174</v>
      </c>
      <c r="E57" s="146">
        <f>VLOOKUP(基本データ等!D71,'2か月一覧'!$A:$N,14,FALSE)</f>
        <v>5365</v>
      </c>
      <c r="F57" s="147">
        <f>VLOOKUP(基本データ等!E71,'2か月一覧'!$A:$N,14,FALSE)</f>
        <v>5556</v>
      </c>
      <c r="G57" s="147">
        <f>VLOOKUP(基本データ等!F71,'2か月一覧'!$A:$N,14,FALSE)</f>
        <v>5748</v>
      </c>
      <c r="H57" s="147">
        <f>VLOOKUP(基本データ等!G71,'2か月一覧'!$A:$N,14,FALSE)</f>
        <v>5940</v>
      </c>
      <c r="I57" s="147">
        <f>VLOOKUP(基本データ等!H71,'2か月一覧'!$A:$N,14,FALSE)</f>
        <v>6131</v>
      </c>
      <c r="J57" s="147">
        <f>VLOOKUP(基本データ等!I71,'2か月一覧'!$A:$N,14,FALSE)</f>
        <v>6322</v>
      </c>
      <c r="K57" s="147">
        <f>VLOOKUP(基本データ等!J71,'2か月一覧'!$A:$N,14,FALSE)</f>
        <v>6513</v>
      </c>
    </row>
    <row r="58" spans="1:11">
      <c r="A58" s="220">
        <v>40</v>
      </c>
      <c r="B58" s="139">
        <f>VLOOKUP(基本データ等!A72,'1か月一覧'!$A:$L,12,FALSE)</f>
        <v>7444</v>
      </c>
      <c r="C58" s="143">
        <f>VLOOKUP(基本データ等!B72,'1か月一覧'!$A:$L,12,FALSE)</f>
        <v>7653</v>
      </c>
      <c r="D58" s="143">
        <f>VLOOKUP(基本データ等!C72,'1か月一覧'!$A:$L,12,FALSE)</f>
        <v>7862</v>
      </c>
      <c r="E58" s="143">
        <f>VLOOKUP(基本データ等!D72,'1か月一覧'!$A:$L,12,FALSE)</f>
        <v>8071</v>
      </c>
      <c r="F58" s="143">
        <f>VLOOKUP(基本データ等!E72,'1か月一覧'!$A:$L,12,FALSE)</f>
        <v>8280</v>
      </c>
      <c r="G58" s="143">
        <f>VLOOKUP(基本データ等!F72,'1か月一覧'!$A:$L,12,FALSE)</f>
        <v>8489</v>
      </c>
      <c r="H58" s="143">
        <f>VLOOKUP(基本データ等!G72,'1か月一覧'!$A:$L,12,FALSE)</f>
        <v>8698</v>
      </c>
      <c r="I58" s="143">
        <f>VLOOKUP(基本データ等!H72,'1か月一覧'!$A:$L,12,FALSE)</f>
        <v>8907</v>
      </c>
      <c r="J58" s="143">
        <f>VLOOKUP(基本データ等!I72,'1か月一覧'!$A:$L,12,FALSE)</f>
        <v>9115.9999999999982</v>
      </c>
      <c r="K58" s="143">
        <f>VLOOKUP(基本データ等!J72,'1か月一覧'!$A:$L,12,FALSE)</f>
        <v>9324.9999999999982</v>
      </c>
    </row>
    <row r="59" spans="1:11">
      <c r="A59" s="220"/>
      <c r="B59" s="142">
        <f>VLOOKUP(基本データ等!A73,'2か月一覧'!$A:$N,14,FALSE)</f>
        <v>6704</v>
      </c>
      <c r="C59" s="147">
        <f>VLOOKUP(基本データ等!B73,'2か月一覧'!$A:$N,14,FALSE)</f>
        <v>6896</v>
      </c>
      <c r="D59" s="147">
        <f>VLOOKUP(基本データ等!C73,'2か月一覧'!$A:$N,14,FALSE)</f>
        <v>7088</v>
      </c>
      <c r="E59" s="147">
        <f>VLOOKUP(基本データ等!D73,'2か月一覧'!$A:$N,14,FALSE)</f>
        <v>7279</v>
      </c>
      <c r="F59" s="147">
        <f>VLOOKUP(基本データ等!E73,'2か月一覧'!$A:$N,14,FALSE)</f>
        <v>7470</v>
      </c>
      <c r="G59" s="147">
        <f>VLOOKUP(基本データ等!F73,'2か月一覧'!$A:$N,14,FALSE)</f>
        <v>7662</v>
      </c>
      <c r="H59" s="147">
        <f>VLOOKUP(基本データ等!G73,'2か月一覧'!$A:$N,14,FALSE)</f>
        <v>7854</v>
      </c>
      <c r="I59" s="147">
        <f>VLOOKUP(基本データ等!H73,'2か月一覧'!$A:$N,14,FALSE)</f>
        <v>8045</v>
      </c>
      <c r="J59" s="147">
        <f>VLOOKUP(基本データ等!I73,'2か月一覧'!$A:$N,14,FALSE)</f>
        <v>8236</v>
      </c>
      <c r="K59" s="147">
        <f>VLOOKUP(基本データ等!J73,'2か月一覧'!$A:$N,14,FALSE)</f>
        <v>8427</v>
      </c>
    </row>
    <row r="60" spans="1:11">
      <c r="A60" s="220">
        <v>50</v>
      </c>
      <c r="B60" s="144">
        <f>VLOOKUP(基本データ等!A74,'1か月一覧'!$A:$L,12,FALSE)</f>
        <v>9533.9999999999982</v>
      </c>
      <c r="C60" s="143">
        <f>VLOOKUP(基本データ等!B74,'1か月一覧'!$A:$L,12,FALSE)</f>
        <v>9765</v>
      </c>
      <c r="D60" s="143">
        <f>VLOOKUP(基本データ等!C74,'1か月一覧'!$A:$L,12,FALSE)</f>
        <v>9996</v>
      </c>
      <c r="E60" s="143">
        <f>VLOOKUP(基本データ等!D74,'1か月一覧'!$A:$L,12,FALSE)</f>
        <v>10227</v>
      </c>
      <c r="F60" s="143">
        <f>VLOOKUP(基本データ等!E74,'1か月一覧'!$A:$L,12,FALSE)</f>
        <v>10458</v>
      </c>
      <c r="G60" s="143">
        <f>VLOOKUP(基本データ等!F74,'1か月一覧'!$A:$L,12,FALSE)</f>
        <v>10689</v>
      </c>
      <c r="H60" s="143">
        <f>VLOOKUP(基本データ等!G74,'1か月一覧'!$A:$L,12,FALSE)</f>
        <v>10920</v>
      </c>
      <c r="I60" s="143">
        <f>VLOOKUP(基本データ等!H74,'1か月一覧'!$A:$L,12,FALSE)</f>
        <v>11151</v>
      </c>
      <c r="J60" s="143">
        <f>VLOOKUP(基本データ等!I74,'1か月一覧'!$A:$L,12,FALSE)</f>
        <v>11382</v>
      </c>
      <c r="K60" s="143">
        <f>VLOOKUP(基本データ等!J74,'1か月一覧'!$A:$L,12,FALSE)</f>
        <v>11613</v>
      </c>
    </row>
    <row r="61" spans="1:11">
      <c r="A61" s="220"/>
      <c r="B61" s="145">
        <f>VLOOKUP(基本データ等!A75,'2か月一覧'!$A:$N,14,FALSE)</f>
        <v>8618</v>
      </c>
      <c r="C61" s="146">
        <f>VLOOKUP(基本データ等!B75,'2か月一覧'!$A:$N,14,FALSE)</f>
        <v>8827</v>
      </c>
      <c r="D61" s="147">
        <f>VLOOKUP(基本データ等!C75,'2か月一覧'!$A:$N,14,FALSE)</f>
        <v>9036</v>
      </c>
      <c r="E61" s="147">
        <f>VLOOKUP(基本データ等!D75,'2か月一覧'!$A:$N,14,FALSE)</f>
        <v>9245</v>
      </c>
      <c r="F61" s="147">
        <f>VLOOKUP(基本データ等!E75,'2か月一覧'!$A:$N,14,FALSE)</f>
        <v>9454</v>
      </c>
      <c r="G61" s="147">
        <f>VLOOKUP(基本データ等!F75,'2か月一覧'!$A:$N,14,FALSE)</f>
        <v>9663</v>
      </c>
      <c r="H61" s="147">
        <f>VLOOKUP(基本データ等!G75,'2か月一覧'!$A:$N,14,FALSE)</f>
        <v>9872</v>
      </c>
      <c r="I61" s="147">
        <f>VLOOKUP(基本データ等!H75,'2か月一覧'!$A:$N,14,FALSE)</f>
        <v>10081</v>
      </c>
      <c r="J61" s="147">
        <f>VLOOKUP(基本データ等!I75,'2か月一覧'!$A:$N,14,FALSE)</f>
        <v>10290</v>
      </c>
      <c r="K61" s="147">
        <f>VLOOKUP(基本データ等!J75,'2か月一覧'!$A:$N,14,FALSE)</f>
        <v>10499</v>
      </c>
    </row>
    <row r="62" spans="1:11">
      <c r="A62" s="220">
        <v>60</v>
      </c>
      <c r="B62" s="139">
        <f>VLOOKUP(基本データ等!A76,'1か月一覧'!$A:$L,12,FALSE)</f>
        <v>11844</v>
      </c>
      <c r="C62" s="143">
        <f>VLOOKUP(基本データ等!B76,'1か月一覧'!$A:$L,12,FALSE)</f>
        <v>12075</v>
      </c>
      <c r="D62" s="143">
        <f>VLOOKUP(基本データ等!C76,'1か月一覧'!$A:$L,12,FALSE)</f>
        <v>12306</v>
      </c>
      <c r="E62" s="143">
        <f>VLOOKUP(基本データ等!D76,'1か月一覧'!$A:$L,12,FALSE)</f>
        <v>12537</v>
      </c>
      <c r="F62" s="143">
        <f>VLOOKUP(基本データ等!E76,'1か月一覧'!$A:$L,12,FALSE)</f>
        <v>12768</v>
      </c>
      <c r="G62" s="143">
        <f>VLOOKUP(基本データ等!F76,'1か月一覧'!$A:$L,12,FALSE)</f>
        <v>12999</v>
      </c>
      <c r="H62" s="143">
        <f>VLOOKUP(基本データ等!G76,'1か月一覧'!$A:$L,12,FALSE)</f>
        <v>13230</v>
      </c>
      <c r="I62" s="143">
        <f>VLOOKUP(基本データ等!H76,'1か月一覧'!$A:$L,12,FALSE)</f>
        <v>13461</v>
      </c>
      <c r="J62" s="143">
        <f>VLOOKUP(基本データ等!I76,'1か月一覧'!$A:$L,12,FALSE)</f>
        <v>13692</v>
      </c>
      <c r="K62" s="143">
        <f>VLOOKUP(基本データ等!J76,'1か月一覧'!$A:$L,12,FALSE)</f>
        <v>13923</v>
      </c>
    </row>
    <row r="63" spans="1:11">
      <c r="A63" s="220"/>
      <c r="B63" s="142">
        <f>VLOOKUP(基本データ等!A77,'2か月一覧'!$A:$N,14,FALSE)</f>
        <v>10708</v>
      </c>
      <c r="C63" s="147">
        <f>VLOOKUP(基本データ等!B77,'2か月一覧'!$A:$N,14,FALSE)</f>
        <v>10917</v>
      </c>
      <c r="D63" s="147">
        <f>VLOOKUP(基本データ等!C77,'2か月一覧'!$A:$N,14,FALSE)</f>
        <v>11126</v>
      </c>
      <c r="E63" s="147">
        <f>VLOOKUP(基本データ等!D77,'2か月一覧'!$A:$N,14,FALSE)</f>
        <v>11335</v>
      </c>
      <c r="F63" s="147">
        <f>VLOOKUP(基本データ等!E77,'2か月一覧'!$A:$N,14,FALSE)</f>
        <v>11544</v>
      </c>
      <c r="G63" s="147">
        <f>VLOOKUP(基本データ等!F77,'2か月一覧'!$A:$N,14,FALSE)</f>
        <v>11753</v>
      </c>
      <c r="H63" s="147">
        <f>VLOOKUP(基本データ等!G77,'2か月一覧'!$A:$N,14,FALSE)</f>
        <v>11962</v>
      </c>
      <c r="I63" s="147">
        <f>VLOOKUP(基本データ等!H77,'2か月一覧'!$A:$N,14,FALSE)</f>
        <v>12171</v>
      </c>
      <c r="J63" s="147">
        <f>VLOOKUP(基本データ等!I77,'2か月一覧'!$A:$N,14,FALSE)</f>
        <v>12380</v>
      </c>
      <c r="K63" s="147">
        <f>VLOOKUP(基本データ等!J77,'2か月一覧'!$A:$N,14,FALSE)</f>
        <v>12589</v>
      </c>
    </row>
    <row r="64" spans="1:11">
      <c r="A64" s="220">
        <v>70</v>
      </c>
      <c r="B64" s="139">
        <f>VLOOKUP(基本データ等!A78,'1か月一覧'!$A:$L,12,FALSE)</f>
        <v>14154</v>
      </c>
      <c r="C64" s="143">
        <f>VLOOKUP(基本データ等!B78,'1か月一覧'!$A:$L,12,FALSE)</f>
        <v>14385</v>
      </c>
      <c r="D64" s="143">
        <f>VLOOKUP(基本データ等!C78,'1か月一覧'!$A:$L,12,FALSE)</f>
        <v>14616</v>
      </c>
      <c r="E64" s="143">
        <f>VLOOKUP(基本データ等!D78,'1か月一覧'!$A:$L,12,FALSE)</f>
        <v>14847</v>
      </c>
      <c r="F64" s="143">
        <f>VLOOKUP(基本データ等!E78,'1か月一覧'!$A:$L,12,FALSE)</f>
        <v>15078</v>
      </c>
      <c r="G64" s="143">
        <f>VLOOKUP(基本データ等!F78,'1か月一覧'!$A:$L,12,FALSE)</f>
        <v>15309</v>
      </c>
      <c r="H64" s="143">
        <f>VLOOKUP(基本データ等!G78,'1か月一覧'!$A:$L,12,FALSE)</f>
        <v>15540</v>
      </c>
      <c r="I64" s="143">
        <f>VLOOKUP(基本データ等!H78,'1か月一覧'!$A:$L,12,FALSE)</f>
        <v>15771</v>
      </c>
      <c r="J64" s="143">
        <f>VLOOKUP(基本データ等!I78,'1か月一覧'!$A:$L,12,FALSE)</f>
        <v>16002</v>
      </c>
      <c r="K64" s="143">
        <f>VLOOKUP(基本データ等!J78,'1か月一覧'!$A:$L,12,FALSE)</f>
        <v>16233</v>
      </c>
    </row>
    <row r="65" spans="1:11">
      <c r="A65" s="220"/>
      <c r="B65" s="142">
        <f>VLOOKUP(基本データ等!A79,'2か月一覧'!$A:$N,14,FALSE)</f>
        <v>12798</v>
      </c>
      <c r="C65" s="147">
        <f>VLOOKUP(基本データ等!B79,'2か月一覧'!$A:$N,14,FALSE)</f>
        <v>13007</v>
      </c>
      <c r="D65" s="147">
        <f>VLOOKUP(基本データ等!C79,'2か月一覧'!$A:$N,14,FALSE)</f>
        <v>13216</v>
      </c>
      <c r="E65" s="147">
        <f>VLOOKUP(基本データ等!D79,'2か月一覧'!$A:$N,14,FALSE)</f>
        <v>13425</v>
      </c>
      <c r="F65" s="147">
        <f>VLOOKUP(基本データ等!E79,'2か月一覧'!$A:$N,14,FALSE)</f>
        <v>13634</v>
      </c>
      <c r="G65" s="147">
        <f>VLOOKUP(基本データ等!F79,'2か月一覧'!$A:$N,14,FALSE)</f>
        <v>13843</v>
      </c>
      <c r="H65" s="147">
        <f>VLOOKUP(基本データ等!G79,'2か月一覧'!$A:$N,14,FALSE)</f>
        <v>14052</v>
      </c>
      <c r="I65" s="147">
        <f>VLOOKUP(基本データ等!H79,'2か月一覧'!$A:$N,14,FALSE)</f>
        <v>14261</v>
      </c>
      <c r="J65" s="147">
        <f>VLOOKUP(基本データ等!I79,'2か月一覧'!$A:$N,14,FALSE)</f>
        <v>14470</v>
      </c>
      <c r="K65" s="147">
        <f>VLOOKUP(基本データ等!J79,'2か月一覧'!$A:$N,14,FALSE)</f>
        <v>14679</v>
      </c>
    </row>
    <row r="66" spans="1:11">
      <c r="A66" s="220">
        <v>80</v>
      </c>
      <c r="B66" s="139">
        <f>VLOOKUP(基本データ等!A80,'1か月一覧'!$A:$L,12,FALSE)</f>
        <v>16464</v>
      </c>
      <c r="C66" s="143">
        <f>VLOOKUP(基本データ等!B80,'1か月一覧'!$A:$L,12,FALSE)</f>
        <v>16695</v>
      </c>
      <c r="D66" s="143">
        <f>VLOOKUP(基本データ等!C80,'1か月一覧'!$A:$L,12,FALSE)</f>
        <v>16926</v>
      </c>
      <c r="E66" s="143">
        <f>VLOOKUP(基本データ等!D80,'1か月一覧'!$A:$L,12,FALSE)</f>
        <v>17157</v>
      </c>
      <c r="F66" s="143">
        <f>VLOOKUP(基本データ等!E80,'1か月一覧'!$A:$L,12,FALSE)</f>
        <v>17388</v>
      </c>
      <c r="G66" s="143">
        <f>VLOOKUP(基本データ等!F80,'1か月一覧'!$A:$L,12,FALSE)</f>
        <v>17619</v>
      </c>
      <c r="H66" s="143">
        <f>VLOOKUP(基本データ等!G80,'1か月一覧'!$A:$L,12,FALSE)</f>
        <v>17850</v>
      </c>
      <c r="I66" s="143">
        <f>VLOOKUP(基本データ等!H80,'1か月一覧'!$A:$L,12,FALSE)</f>
        <v>18081</v>
      </c>
      <c r="J66" s="143">
        <f>VLOOKUP(基本データ等!I80,'1か月一覧'!$A:$L,12,FALSE)</f>
        <v>18312</v>
      </c>
      <c r="K66" s="143">
        <f>VLOOKUP(基本データ等!J80,'1か月一覧'!$A:$L,12,FALSE)</f>
        <v>18543</v>
      </c>
    </row>
    <row r="67" spans="1:11">
      <c r="A67" s="220"/>
      <c r="B67" s="142">
        <f>VLOOKUP(基本データ等!A81,'2か月一覧'!$A:$N,14,FALSE)</f>
        <v>14888</v>
      </c>
      <c r="C67" s="147">
        <f>VLOOKUP(基本データ等!B81,'2か月一覧'!$A:$N,14,FALSE)</f>
        <v>15097</v>
      </c>
      <c r="D67" s="147">
        <f>VLOOKUP(基本データ等!C81,'2か月一覧'!$A:$N,14,FALSE)</f>
        <v>15306</v>
      </c>
      <c r="E67" s="147">
        <f>VLOOKUP(基本データ等!D81,'2か月一覧'!$A:$N,14,FALSE)</f>
        <v>15515</v>
      </c>
      <c r="F67" s="147">
        <f>VLOOKUP(基本データ等!E81,'2か月一覧'!$A:$N,14,FALSE)</f>
        <v>15724</v>
      </c>
      <c r="G67" s="147">
        <f>VLOOKUP(基本データ等!F81,'2か月一覧'!$A:$N,14,FALSE)</f>
        <v>15933</v>
      </c>
      <c r="H67" s="147">
        <f>VLOOKUP(基本データ等!G81,'2か月一覧'!$A:$N,14,FALSE)</f>
        <v>16142</v>
      </c>
      <c r="I67" s="147">
        <f>VLOOKUP(基本データ等!H81,'2か月一覧'!$A:$N,14,FALSE)</f>
        <v>16351</v>
      </c>
      <c r="J67" s="147">
        <f>VLOOKUP(基本データ等!I81,'2か月一覧'!$A:$N,14,FALSE)</f>
        <v>16560</v>
      </c>
      <c r="K67" s="147">
        <f>VLOOKUP(基本データ等!J81,'2か月一覧'!$A:$N,14,FALSE)</f>
        <v>16769</v>
      </c>
    </row>
    <row r="68" spans="1:11">
      <c r="A68" s="220">
        <v>90</v>
      </c>
      <c r="B68" s="139">
        <f>VLOOKUP(基本データ等!A82,'1か月一覧'!$A:$L,12,FALSE)</f>
        <v>18774</v>
      </c>
      <c r="C68" s="143">
        <f>VLOOKUP(基本データ等!B82,'1か月一覧'!$A:$L,12,FALSE)</f>
        <v>19005</v>
      </c>
      <c r="D68" s="143">
        <f>VLOOKUP(基本データ等!C82,'1か月一覧'!$A:$L,12,FALSE)</f>
        <v>19236</v>
      </c>
      <c r="E68" s="143">
        <f>VLOOKUP(基本データ等!D82,'1か月一覧'!$A:$L,12,FALSE)</f>
        <v>19467</v>
      </c>
      <c r="F68" s="143">
        <f>VLOOKUP(基本データ等!E82,'1か月一覧'!$A:$L,12,FALSE)</f>
        <v>19698</v>
      </c>
      <c r="G68" s="143">
        <f>VLOOKUP(基本データ等!F82,'1か月一覧'!$A:$L,12,FALSE)</f>
        <v>19929</v>
      </c>
      <c r="H68" s="143">
        <f>VLOOKUP(基本データ等!G82,'1か月一覧'!$A:$L,12,FALSE)</f>
        <v>20160</v>
      </c>
      <c r="I68" s="143">
        <f>VLOOKUP(基本データ等!H82,'1か月一覧'!$A:$L,12,FALSE)</f>
        <v>20391</v>
      </c>
      <c r="J68" s="143">
        <f>VLOOKUP(基本データ等!I82,'1か月一覧'!$A:$L,12,FALSE)</f>
        <v>20622</v>
      </c>
      <c r="K68" s="143">
        <f>VLOOKUP(基本データ等!J82,'1か月一覧'!$A:$L,12,FALSE)</f>
        <v>20853</v>
      </c>
    </row>
    <row r="69" spans="1:11">
      <c r="A69" s="220"/>
      <c r="B69" s="142">
        <f>VLOOKUP(基本データ等!A83,'2か月一覧'!$A:$N,14,FALSE)</f>
        <v>16978</v>
      </c>
      <c r="C69" s="147">
        <f>VLOOKUP(基本データ等!B83,'2か月一覧'!$A:$N,14,FALSE)</f>
        <v>17187</v>
      </c>
      <c r="D69" s="147">
        <f>VLOOKUP(基本データ等!C83,'2か月一覧'!$A:$N,14,FALSE)</f>
        <v>17396</v>
      </c>
      <c r="E69" s="147">
        <f>VLOOKUP(基本データ等!D83,'2か月一覧'!$A:$N,14,FALSE)</f>
        <v>17605</v>
      </c>
      <c r="F69" s="147">
        <f>VLOOKUP(基本データ等!E83,'2か月一覧'!$A:$N,14,FALSE)</f>
        <v>17814</v>
      </c>
      <c r="G69" s="147">
        <f>VLOOKUP(基本データ等!F83,'2か月一覧'!$A:$N,14,FALSE)</f>
        <v>18023</v>
      </c>
      <c r="H69" s="147">
        <f>VLOOKUP(基本データ等!G83,'2か月一覧'!$A:$N,14,FALSE)</f>
        <v>18231.999999999996</v>
      </c>
      <c r="I69" s="147">
        <f>VLOOKUP(基本データ等!H83,'2か月一覧'!$A:$N,14,FALSE)</f>
        <v>18440.999999999996</v>
      </c>
      <c r="J69" s="147">
        <f>VLOOKUP(基本データ等!I83,'2か月一覧'!$A:$N,14,FALSE)</f>
        <v>18649.999999999996</v>
      </c>
      <c r="K69" s="147">
        <f>VLOOKUP(基本データ等!J83,'2か月一覧'!$A:$N,14,FALSE)</f>
        <v>18858.999999999996</v>
      </c>
    </row>
    <row r="70" spans="1:11">
      <c r="A70" s="220">
        <v>100</v>
      </c>
      <c r="B70" s="144">
        <f>VLOOKUP(基本データ等!A84,'1か月一覧'!$A:$L,12,FALSE)</f>
        <v>21084</v>
      </c>
      <c r="C70" s="143">
        <f>VLOOKUP(基本データ等!B84,'1か月一覧'!$A:$L,12,FALSE)</f>
        <v>21340</v>
      </c>
      <c r="D70" s="143">
        <f>VLOOKUP(基本データ等!C84,'1か月一覧'!$A:$L,12,FALSE)</f>
        <v>21595</v>
      </c>
      <c r="E70" s="143">
        <f>VLOOKUP(基本データ等!D84,'1か月一覧'!$A:$L,12,FALSE)</f>
        <v>21850</v>
      </c>
      <c r="F70" s="143">
        <f>VLOOKUP(基本データ等!E84,'1か月一覧'!$A:$L,12,FALSE)</f>
        <v>22105</v>
      </c>
      <c r="G70" s="143">
        <f>VLOOKUP(基本データ等!F84,'1か月一覧'!$A:$L,12,FALSE)</f>
        <v>22360</v>
      </c>
      <c r="H70" s="143">
        <f>VLOOKUP(基本データ等!G84,'1か月一覧'!$A:$L,12,FALSE)</f>
        <v>22616</v>
      </c>
      <c r="I70" s="143">
        <f>VLOOKUP(基本データ等!H84,'1か月一覧'!$A:$L,12,FALSE)</f>
        <v>22871</v>
      </c>
      <c r="J70" s="143">
        <f>VLOOKUP(基本データ等!I84,'1か月一覧'!$A:$L,12,FALSE)</f>
        <v>23126</v>
      </c>
      <c r="K70" s="143">
        <f>VLOOKUP(基本データ等!J84,'1か月一覧'!$A:$L,12,FALSE)</f>
        <v>23381</v>
      </c>
    </row>
    <row r="71" spans="1:11">
      <c r="A71" s="220"/>
      <c r="B71" s="149">
        <f>VLOOKUP(基本データ等!A85,'2か月一覧'!$A:$N,14,FALSE)</f>
        <v>19067.999999999996</v>
      </c>
      <c r="C71" s="147">
        <f>VLOOKUP(基本データ等!B85,'2か月一覧'!$A:$N,14,FALSE)</f>
        <v>19299</v>
      </c>
      <c r="D71" s="147">
        <f>VLOOKUP(基本データ等!C85,'2か月一覧'!$A:$N,14,FALSE)</f>
        <v>19530</v>
      </c>
      <c r="E71" s="147">
        <f>VLOOKUP(基本データ等!D85,'2か月一覧'!$A:$N,14,FALSE)</f>
        <v>19761</v>
      </c>
      <c r="F71" s="147">
        <f>VLOOKUP(基本データ等!E85,'2か月一覧'!$A:$N,14,FALSE)</f>
        <v>19992</v>
      </c>
      <c r="G71" s="147">
        <f>VLOOKUP(基本データ等!F85,'2か月一覧'!$A:$N,14,FALSE)</f>
        <v>20223</v>
      </c>
      <c r="H71" s="147">
        <f>VLOOKUP(基本データ等!G85,'2か月一覧'!$A:$N,14,FALSE)</f>
        <v>20454</v>
      </c>
      <c r="I71" s="147">
        <f>VLOOKUP(基本データ等!H85,'2か月一覧'!$A:$N,14,FALSE)</f>
        <v>20685</v>
      </c>
      <c r="J71" s="147">
        <f>VLOOKUP(基本データ等!I85,'2か月一覧'!$A:$N,14,FALSE)</f>
        <v>20916</v>
      </c>
      <c r="K71" s="147">
        <f>VLOOKUP(基本データ等!J85,'2か月一覧'!$A:$N,14,FALSE)</f>
        <v>21147</v>
      </c>
    </row>
    <row r="72" spans="1:11">
      <c r="A72" s="220">
        <v>110</v>
      </c>
      <c r="B72" s="139">
        <f>VLOOKUP(基本データ等!A86,'1か月一覧'!$A:$L,12,FALSE)</f>
        <v>23636</v>
      </c>
      <c r="C72" s="143">
        <f>VLOOKUP(基本データ等!B86,'1か月一覧'!$A:$L,12,FALSE)</f>
        <v>23892</v>
      </c>
      <c r="D72" s="143">
        <f>VLOOKUP(基本データ等!C86,'1か月一覧'!$A:$L,12,FALSE)</f>
        <v>24147</v>
      </c>
      <c r="E72" s="143">
        <f>VLOOKUP(基本データ等!D86,'1か月一覧'!$A:$L,12,FALSE)</f>
        <v>24402</v>
      </c>
      <c r="F72" s="143">
        <f>VLOOKUP(基本データ等!E86,'1か月一覧'!$A:$L,12,FALSE)</f>
        <v>24657</v>
      </c>
      <c r="G72" s="143">
        <f>VLOOKUP(基本データ等!F86,'1か月一覧'!$A:$L,12,FALSE)</f>
        <v>24912</v>
      </c>
      <c r="H72" s="143">
        <f>VLOOKUP(基本データ等!G86,'1か月一覧'!$A:$L,12,FALSE)</f>
        <v>25168</v>
      </c>
      <c r="I72" s="143">
        <f>VLOOKUP(基本データ等!H86,'1か月一覧'!$A:$L,12,FALSE)</f>
        <v>25423</v>
      </c>
      <c r="J72" s="143">
        <f>VLOOKUP(基本データ等!I86,'1か月一覧'!$A:$L,12,FALSE)</f>
        <v>25678</v>
      </c>
      <c r="K72" s="143">
        <f>VLOOKUP(基本データ等!J86,'1か月一覧'!$A:$L,12,FALSE)</f>
        <v>25933</v>
      </c>
    </row>
    <row r="73" spans="1:11">
      <c r="A73" s="220"/>
      <c r="B73" s="142">
        <f>VLOOKUP(基本データ等!A87,'2か月一覧'!$A:$N,14,FALSE)</f>
        <v>21378</v>
      </c>
      <c r="C73" s="147">
        <f>VLOOKUP(基本データ等!B87,'2か月一覧'!$A:$N,14,FALSE)</f>
        <v>21609</v>
      </c>
      <c r="D73" s="147">
        <f>VLOOKUP(基本データ等!C87,'2か月一覧'!$A:$N,14,FALSE)</f>
        <v>21840</v>
      </c>
      <c r="E73" s="147">
        <f>VLOOKUP(基本データ等!D87,'2か月一覧'!$A:$N,14,FALSE)</f>
        <v>22071</v>
      </c>
      <c r="F73" s="147">
        <f>VLOOKUP(基本データ等!E87,'2か月一覧'!$A:$N,14,FALSE)</f>
        <v>22302</v>
      </c>
      <c r="G73" s="147">
        <f>VLOOKUP(基本データ等!F87,'2か月一覧'!$A:$N,14,FALSE)</f>
        <v>22533</v>
      </c>
      <c r="H73" s="147">
        <f>VLOOKUP(基本データ等!G87,'2か月一覧'!$A:$N,14,FALSE)</f>
        <v>22764</v>
      </c>
      <c r="I73" s="147">
        <f>VLOOKUP(基本データ等!H87,'2か月一覧'!$A:$N,14,FALSE)</f>
        <v>22995</v>
      </c>
      <c r="J73" s="147">
        <f>VLOOKUP(基本データ等!I87,'2か月一覧'!$A:$N,14,FALSE)</f>
        <v>23226</v>
      </c>
      <c r="K73" s="147">
        <f>VLOOKUP(基本データ等!J87,'2か月一覧'!$A:$N,14,FALSE)</f>
        <v>23457</v>
      </c>
    </row>
    <row r="74" spans="1:11">
      <c r="A74" s="220">
        <v>120</v>
      </c>
      <c r="B74" s="139">
        <f>VLOOKUP(基本データ等!A88,'1か月一覧'!$A:$L,12,FALSE)</f>
        <v>26188</v>
      </c>
      <c r="C74" s="143">
        <f>VLOOKUP(基本データ等!B88,'1か月一覧'!$A:$L,12,FALSE)</f>
        <v>26444</v>
      </c>
      <c r="D74" s="143">
        <f>VLOOKUP(基本データ等!C88,'1か月一覧'!$A:$L,12,FALSE)</f>
        <v>26699</v>
      </c>
      <c r="E74" s="143">
        <f>VLOOKUP(基本データ等!D88,'1か月一覧'!$A:$L,12,FALSE)</f>
        <v>26954</v>
      </c>
      <c r="F74" s="143">
        <f>VLOOKUP(基本データ等!E88,'1か月一覧'!$A:$L,12,FALSE)</f>
        <v>27209</v>
      </c>
      <c r="G74" s="143">
        <f>VLOOKUP(基本データ等!F88,'1か月一覧'!$A:$L,12,FALSE)</f>
        <v>27464</v>
      </c>
      <c r="H74" s="143">
        <f>VLOOKUP(基本データ等!G88,'1か月一覧'!$A:$L,12,FALSE)</f>
        <v>27720</v>
      </c>
      <c r="I74" s="143">
        <f>VLOOKUP(基本データ等!H88,'1か月一覧'!$A:$L,12,FALSE)</f>
        <v>27975</v>
      </c>
      <c r="J74" s="143">
        <f>VLOOKUP(基本データ等!I88,'1か月一覧'!$A:$L,12,FALSE)</f>
        <v>28230</v>
      </c>
      <c r="K74" s="143">
        <f>VLOOKUP(基本データ等!J88,'1か月一覧'!$A:$L,12,FALSE)</f>
        <v>28485</v>
      </c>
    </row>
    <row r="75" spans="1:11">
      <c r="A75" s="220"/>
      <c r="B75" s="142">
        <f>VLOOKUP(基本データ等!A89,'2か月一覧'!$A:$N,14,FALSE)</f>
        <v>23688</v>
      </c>
      <c r="C75" s="147">
        <f>VLOOKUP(基本データ等!B89,'2か月一覧'!$A:$N,14,FALSE)</f>
        <v>23919</v>
      </c>
      <c r="D75" s="147">
        <f>VLOOKUP(基本データ等!C89,'2か月一覧'!$A:$N,14,FALSE)</f>
        <v>24150</v>
      </c>
      <c r="E75" s="147">
        <f>VLOOKUP(基本データ等!D89,'2か月一覧'!$A:$N,14,FALSE)</f>
        <v>24381</v>
      </c>
      <c r="F75" s="147">
        <f>VLOOKUP(基本データ等!E89,'2か月一覧'!$A:$N,14,FALSE)</f>
        <v>24612</v>
      </c>
      <c r="G75" s="147">
        <f>VLOOKUP(基本データ等!F89,'2か月一覧'!$A:$N,14,FALSE)</f>
        <v>24843</v>
      </c>
      <c r="H75" s="147">
        <f>VLOOKUP(基本データ等!G89,'2か月一覧'!$A:$N,14,FALSE)</f>
        <v>25074</v>
      </c>
      <c r="I75" s="147">
        <f>VLOOKUP(基本データ等!H89,'2か月一覧'!$A:$N,14,FALSE)</f>
        <v>25305</v>
      </c>
      <c r="J75" s="147">
        <f>VLOOKUP(基本データ等!I89,'2か月一覧'!$A:$N,14,FALSE)</f>
        <v>25536</v>
      </c>
      <c r="K75" s="147">
        <f>VLOOKUP(基本データ等!J89,'2か月一覧'!$A:$N,14,FALSE)</f>
        <v>25767</v>
      </c>
    </row>
    <row r="76" spans="1:11">
      <c r="A76" s="220">
        <v>130</v>
      </c>
      <c r="B76" s="139">
        <f>VLOOKUP(基本データ等!A90,'1か月一覧'!$A:$L,12,FALSE)</f>
        <v>28740</v>
      </c>
      <c r="C76" s="143">
        <f>VLOOKUP(基本データ等!B90,'1か月一覧'!$A:$L,12,FALSE)</f>
        <v>28996</v>
      </c>
      <c r="D76" s="143">
        <f>VLOOKUP(基本データ等!C90,'1か月一覧'!$A:$L,12,FALSE)</f>
        <v>29251</v>
      </c>
      <c r="E76" s="143">
        <f>VLOOKUP(基本データ等!D90,'1か月一覧'!$A:$L,12,FALSE)</f>
        <v>29506</v>
      </c>
      <c r="F76" s="143">
        <f>VLOOKUP(基本データ等!E90,'1か月一覧'!$A:$L,12,FALSE)</f>
        <v>29761</v>
      </c>
      <c r="G76" s="143">
        <f>VLOOKUP(基本データ等!F90,'1か月一覧'!$A:$L,12,FALSE)</f>
        <v>30016</v>
      </c>
      <c r="H76" s="143">
        <f>VLOOKUP(基本データ等!G90,'1か月一覧'!$A:$L,12,FALSE)</f>
        <v>30272</v>
      </c>
      <c r="I76" s="143">
        <f>VLOOKUP(基本データ等!H90,'1か月一覧'!$A:$L,12,FALSE)</f>
        <v>30527</v>
      </c>
      <c r="J76" s="143">
        <f>VLOOKUP(基本データ等!I90,'1か月一覧'!$A:$L,12,FALSE)</f>
        <v>30782</v>
      </c>
      <c r="K76" s="143">
        <f>VLOOKUP(基本データ等!J90,'1か月一覧'!$A:$L,12,FALSE)</f>
        <v>31037</v>
      </c>
    </row>
    <row r="77" spans="1:11">
      <c r="A77" s="220"/>
      <c r="B77" s="142">
        <f>VLOOKUP(基本データ等!A91,'2か月一覧'!$A:$N,14,FALSE)</f>
        <v>25998</v>
      </c>
      <c r="C77" s="147">
        <f>VLOOKUP(基本データ等!B91,'2か月一覧'!$A:$N,14,FALSE)</f>
        <v>26229</v>
      </c>
      <c r="D77" s="147">
        <f>VLOOKUP(基本データ等!C91,'2か月一覧'!$A:$N,14,FALSE)</f>
        <v>26460</v>
      </c>
      <c r="E77" s="147">
        <f>VLOOKUP(基本データ等!D91,'2か月一覧'!$A:$N,14,FALSE)</f>
        <v>26691</v>
      </c>
      <c r="F77" s="147">
        <f>VLOOKUP(基本データ等!E91,'2か月一覧'!$A:$N,14,FALSE)</f>
        <v>26922</v>
      </c>
      <c r="G77" s="147">
        <f>VLOOKUP(基本データ等!F91,'2か月一覧'!$A:$N,14,FALSE)</f>
        <v>27153</v>
      </c>
      <c r="H77" s="147">
        <f>VLOOKUP(基本データ等!G91,'2か月一覧'!$A:$N,14,FALSE)</f>
        <v>27384</v>
      </c>
      <c r="I77" s="147">
        <f>VLOOKUP(基本データ等!H91,'2か月一覧'!$A:$N,14,FALSE)</f>
        <v>27615</v>
      </c>
      <c r="J77" s="147">
        <f>VLOOKUP(基本データ等!I91,'2か月一覧'!$A:$N,14,FALSE)</f>
        <v>27846</v>
      </c>
      <c r="K77" s="147">
        <f>VLOOKUP(基本データ等!J91,'2か月一覧'!$A:$N,14,FALSE)</f>
        <v>28077</v>
      </c>
    </row>
    <row r="78" spans="1:11">
      <c r="A78" s="220">
        <v>140</v>
      </c>
      <c r="B78" s="139">
        <f>VLOOKUP(基本データ等!A92,'1か月一覧'!$A:$L,12,FALSE)</f>
        <v>31292</v>
      </c>
      <c r="C78" s="143">
        <f>VLOOKUP(基本データ等!B92,'1か月一覧'!$A:$L,12,FALSE)</f>
        <v>31548</v>
      </c>
      <c r="D78" s="143">
        <f>VLOOKUP(基本データ等!C92,'1か月一覧'!$A:$L,12,FALSE)</f>
        <v>31803</v>
      </c>
      <c r="E78" s="143">
        <f>VLOOKUP(基本データ等!D92,'1か月一覧'!$A:$L,12,FALSE)</f>
        <v>32058</v>
      </c>
      <c r="F78" s="143">
        <f>VLOOKUP(基本データ等!E92,'1か月一覧'!$A:$L,12,FALSE)</f>
        <v>32313</v>
      </c>
      <c r="G78" s="143">
        <f>VLOOKUP(基本データ等!F92,'1か月一覧'!$A:$L,12,FALSE)</f>
        <v>32568</v>
      </c>
      <c r="H78" s="143">
        <f>VLOOKUP(基本データ等!G92,'1か月一覧'!$A:$L,12,FALSE)</f>
        <v>32824</v>
      </c>
      <c r="I78" s="143">
        <f>VLOOKUP(基本データ等!H92,'1か月一覧'!$A:$L,12,FALSE)</f>
        <v>33079</v>
      </c>
      <c r="J78" s="143">
        <f>VLOOKUP(基本データ等!I92,'1か月一覧'!$A:$L,12,FALSE)</f>
        <v>33334</v>
      </c>
      <c r="K78" s="143">
        <f>VLOOKUP(基本データ等!J92,'1か月一覧'!$A:$L,12,FALSE)</f>
        <v>33589</v>
      </c>
    </row>
    <row r="79" spans="1:11">
      <c r="A79" s="220"/>
      <c r="B79" s="142">
        <f>VLOOKUP(基本データ等!A93,'2か月一覧'!$A:$N,14,FALSE)</f>
        <v>28308</v>
      </c>
      <c r="C79" s="147">
        <f>VLOOKUP(基本データ等!B93,'2か月一覧'!$A:$N,14,FALSE)</f>
        <v>28539</v>
      </c>
      <c r="D79" s="147">
        <f>VLOOKUP(基本データ等!C93,'2か月一覧'!$A:$N,14,FALSE)</f>
        <v>28770</v>
      </c>
      <c r="E79" s="147">
        <f>VLOOKUP(基本データ等!D93,'2か月一覧'!$A:$N,14,FALSE)</f>
        <v>29001</v>
      </c>
      <c r="F79" s="147">
        <f>VLOOKUP(基本データ等!E93,'2か月一覧'!$A:$N,14,FALSE)</f>
        <v>29232</v>
      </c>
      <c r="G79" s="147">
        <f>VLOOKUP(基本データ等!F93,'2か月一覧'!$A:$N,14,FALSE)</f>
        <v>29463</v>
      </c>
      <c r="H79" s="147">
        <f>VLOOKUP(基本データ等!G93,'2か月一覧'!$A:$N,14,FALSE)</f>
        <v>29694</v>
      </c>
      <c r="I79" s="147">
        <f>VLOOKUP(基本データ等!H93,'2か月一覧'!$A:$N,14,FALSE)</f>
        <v>29925</v>
      </c>
      <c r="J79" s="147">
        <f>VLOOKUP(基本データ等!I93,'2か月一覧'!$A:$N,14,FALSE)</f>
        <v>30156</v>
      </c>
      <c r="K79" s="147">
        <f>VLOOKUP(基本データ等!J93,'2か月一覧'!$A:$N,14,FALSE)</f>
        <v>30387</v>
      </c>
    </row>
    <row r="80" spans="1:11">
      <c r="A80" s="220">
        <v>150</v>
      </c>
      <c r="B80" s="139">
        <f>VLOOKUP(基本データ等!A94,'1か月一覧'!$A:$L,12,FALSE)</f>
        <v>33844</v>
      </c>
      <c r="C80" s="143">
        <f>VLOOKUP(基本データ等!B94,'1か月一覧'!$A:$L,12,FALSE)</f>
        <v>34100</v>
      </c>
      <c r="D80" s="143">
        <f>VLOOKUP(基本データ等!C94,'1か月一覧'!$A:$L,12,FALSE)</f>
        <v>34355</v>
      </c>
      <c r="E80" s="143">
        <f>VLOOKUP(基本データ等!D94,'1か月一覧'!$A:$L,12,FALSE)</f>
        <v>34610</v>
      </c>
      <c r="F80" s="143">
        <f>VLOOKUP(基本データ等!E94,'1か月一覧'!$A:$L,12,FALSE)</f>
        <v>34865</v>
      </c>
      <c r="G80" s="143">
        <f>VLOOKUP(基本データ等!F94,'1か月一覧'!$A:$L,12,FALSE)</f>
        <v>35120</v>
      </c>
      <c r="H80" s="143">
        <f>VLOOKUP(基本データ等!G94,'1か月一覧'!$A:$L,12,FALSE)</f>
        <v>35376</v>
      </c>
      <c r="I80" s="143">
        <f>VLOOKUP(基本データ等!H94,'1か月一覧'!$A:$L,12,FALSE)</f>
        <v>35631</v>
      </c>
      <c r="J80" s="143">
        <f>VLOOKUP(基本データ等!I94,'1か月一覧'!$A:$L,12,FALSE)</f>
        <v>35886</v>
      </c>
      <c r="K80" s="143">
        <f>VLOOKUP(基本データ等!J94,'1か月一覧'!$A:$L,12,FALSE)</f>
        <v>36141</v>
      </c>
    </row>
    <row r="81" spans="1:11">
      <c r="A81" s="220"/>
      <c r="B81" s="142">
        <f>VLOOKUP(基本データ等!A95,'2か月一覧'!$A:$N,14,FALSE)</f>
        <v>30618</v>
      </c>
      <c r="C81" s="147">
        <f>VLOOKUP(基本データ等!B95,'2か月一覧'!$A:$N,14,FALSE)</f>
        <v>30849</v>
      </c>
      <c r="D81" s="147">
        <f>VLOOKUP(基本データ等!C95,'2か月一覧'!$A:$N,14,FALSE)</f>
        <v>31080</v>
      </c>
      <c r="E81" s="147">
        <f>VLOOKUP(基本データ等!D95,'2か月一覧'!$A:$N,14,FALSE)</f>
        <v>31311</v>
      </c>
      <c r="F81" s="147">
        <f>VLOOKUP(基本データ等!E95,'2か月一覧'!$A:$N,14,FALSE)</f>
        <v>31542</v>
      </c>
      <c r="G81" s="147">
        <f>VLOOKUP(基本データ等!F95,'2か月一覧'!$A:$N,14,FALSE)</f>
        <v>31773</v>
      </c>
      <c r="H81" s="147">
        <f>VLOOKUP(基本データ等!G95,'2か月一覧'!$A:$N,14,FALSE)</f>
        <v>32004</v>
      </c>
      <c r="I81" s="147">
        <f>VLOOKUP(基本データ等!H95,'2か月一覧'!$A:$N,14,FALSE)</f>
        <v>32235</v>
      </c>
      <c r="J81" s="147">
        <f>VLOOKUP(基本データ等!I95,'2か月一覧'!$A:$N,14,FALSE)</f>
        <v>32466</v>
      </c>
      <c r="K81" s="147">
        <f>VLOOKUP(基本データ等!J95,'2か月一覧'!$A:$N,14,FALSE)</f>
        <v>32697</v>
      </c>
    </row>
    <row r="82" spans="1:11">
      <c r="A82" s="220">
        <v>160</v>
      </c>
      <c r="B82" s="139">
        <f>VLOOKUP(基本データ等!A96,'1か月一覧'!$A:$L,12,FALSE)</f>
        <v>36396</v>
      </c>
      <c r="C82" s="143">
        <f>VLOOKUP(基本データ等!B96,'1か月一覧'!$A:$L,12,FALSE)</f>
        <v>36652</v>
      </c>
      <c r="D82" s="143">
        <f>VLOOKUP(基本データ等!C96,'1か月一覧'!$A:$L,12,FALSE)</f>
        <v>36907</v>
      </c>
      <c r="E82" s="143">
        <f>VLOOKUP(基本データ等!D96,'1か月一覧'!$A:$L,12,FALSE)</f>
        <v>37162</v>
      </c>
      <c r="F82" s="143">
        <f>VLOOKUP(基本データ等!E96,'1か月一覧'!$A:$L,12,FALSE)</f>
        <v>37417</v>
      </c>
      <c r="G82" s="143">
        <f>VLOOKUP(基本データ等!F96,'1か月一覧'!$A:$L,12,FALSE)</f>
        <v>37672</v>
      </c>
      <c r="H82" s="143">
        <f>VLOOKUP(基本データ等!G96,'1か月一覧'!$A:$L,12,FALSE)</f>
        <v>37928</v>
      </c>
      <c r="I82" s="143">
        <f>VLOOKUP(基本データ等!H96,'1か月一覧'!$A:$L,12,FALSE)</f>
        <v>38183</v>
      </c>
      <c r="J82" s="143">
        <f>VLOOKUP(基本データ等!I96,'1か月一覧'!$A:$L,12,FALSE)</f>
        <v>38438</v>
      </c>
      <c r="K82" s="143">
        <f>VLOOKUP(基本データ等!J96,'1か月一覧'!$A:$L,12,FALSE)</f>
        <v>38693</v>
      </c>
    </row>
    <row r="83" spans="1:11">
      <c r="A83" s="220"/>
      <c r="B83" s="142">
        <f>VLOOKUP(基本データ等!A97,'2か月一覧'!$A:$N,14,FALSE)</f>
        <v>32928</v>
      </c>
      <c r="C83" s="147">
        <f>VLOOKUP(基本データ等!B97,'2か月一覧'!$A:$N,14,FALSE)</f>
        <v>33159</v>
      </c>
      <c r="D83" s="147">
        <f>VLOOKUP(基本データ等!C97,'2か月一覧'!$A:$N,14,FALSE)</f>
        <v>33390</v>
      </c>
      <c r="E83" s="147">
        <f>VLOOKUP(基本データ等!D97,'2か月一覧'!$A:$N,14,FALSE)</f>
        <v>33621</v>
      </c>
      <c r="F83" s="147">
        <f>VLOOKUP(基本データ等!E97,'2か月一覧'!$A:$N,14,FALSE)</f>
        <v>33852</v>
      </c>
      <c r="G83" s="147">
        <f>VLOOKUP(基本データ等!F97,'2か月一覧'!$A:$N,14,FALSE)</f>
        <v>34083</v>
      </c>
      <c r="H83" s="147">
        <f>VLOOKUP(基本データ等!G97,'2か月一覧'!$A:$N,14,FALSE)</f>
        <v>34314</v>
      </c>
      <c r="I83" s="147">
        <f>VLOOKUP(基本データ等!H97,'2か月一覧'!$A:$N,14,FALSE)</f>
        <v>34545</v>
      </c>
      <c r="J83" s="147">
        <f>VLOOKUP(基本データ等!I97,'2か月一覧'!$A:$N,14,FALSE)</f>
        <v>34776</v>
      </c>
      <c r="K83" s="147">
        <f>VLOOKUP(基本データ等!J97,'2か月一覧'!$A:$N,14,FALSE)</f>
        <v>35007</v>
      </c>
    </row>
    <row r="84" spans="1:11">
      <c r="A84" s="220">
        <v>170</v>
      </c>
      <c r="B84" s="139">
        <f>VLOOKUP(基本データ等!A98,'1か月一覧'!$A:$L,12,FALSE)</f>
        <v>38948</v>
      </c>
      <c r="C84" s="143">
        <f>VLOOKUP(基本データ等!B98,'1か月一覧'!$A:$L,12,FALSE)</f>
        <v>39204</v>
      </c>
      <c r="D84" s="143">
        <f>VLOOKUP(基本データ等!C98,'1か月一覧'!$A:$L,12,FALSE)</f>
        <v>39459</v>
      </c>
      <c r="E84" s="143">
        <f>VLOOKUP(基本データ等!D98,'1か月一覧'!$A:$L,12,FALSE)</f>
        <v>39714</v>
      </c>
      <c r="F84" s="143">
        <f>VLOOKUP(基本データ等!E98,'1か月一覧'!$A:$L,12,FALSE)</f>
        <v>39969</v>
      </c>
      <c r="G84" s="143">
        <f>VLOOKUP(基本データ等!F98,'1か月一覧'!$A:$L,12,FALSE)</f>
        <v>40224</v>
      </c>
      <c r="H84" s="143">
        <f>VLOOKUP(基本データ等!G98,'1か月一覧'!$A:$L,12,FALSE)</f>
        <v>40480</v>
      </c>
      <c r="I84" s="143">
        <f>VLOOKUP(基本データ等!H98,'1か月一覧'!$A:$L,12,FALSE)</f>
        <v>40735</v>
      </c>
      <c r="J84" s="143">
        <f>VLOOKUP(基本データ等!I98,'1か月一覧'!$A:$L,12,FALSE)</f>
        <v>40990</v>
      </c>
      <c r="K84" s="143">
        <f>VLOOKUP(基本データ等!J98,'1か月一覧'!$A:$L,12,FALSE)</f>
        <v>41245</v>
      </c>
    </row>
    <row r="85" spans="1:11">
      <c r="A85" s="220"/>
      <c r="B85" s="142">
        <f>VLOOKUP(基本データ等!A99,'2か月一覧'!$A:$N,14,FALSE)</f>
        <v>35238</v>
      </c>
      <c r="C85" s="147">
        <f>VLOOKUP(基本データ等!B99,'2か月一覧'!$A:$N,14,FALSE)</f>
        <v>35469</v>
      </c>
      <c r="D85" s="147">
        <f>VLOOKUP(基本データ等!C99,'2か月一覧'!$A:$N,14,FALSE)</f>
        <v>35700</v>
      </c>
      <c r="E85" s="147">
        <f>VLOOKUP(基本データ等!D99,'2か月一覧'!$A:$N,14,FALSE)</f>
        <v>35931</v>
      </c>
      <c r="F85" s="147">
        <f>VLOOKUP(基本データ等!E99,'2か月一覧'!$A:$N,14,FALSE)</f>
        <v>36162</v>
      </c>
      <c r="G85" s="147">
        <f>VLOOKUP(基本データ等!F99,'2か月一覧'!$A:$N,14,FALSE)</f>
        <v>36393</v>
      </c>
      <c r="H85" s="147">
        <f>VLOOKUP(基本データ等!G99,'2か月一覧'!$A:$N,14,FALSE)</f>
        <v>36624</v>
      </c>
      <c r="I85" s="147">
        <f>VLOOKUP(基本データ等!H99,'2か月一覧'!$A:$N,14,FALSE)</f>
        <v>36855</v>
      </c>
      <c r="J85" s="147">
        <f>VLOOKUP(基本データ等!I99,'2か月一覧'!$A:$N,14,FALSE)</f>
        <v>37086</v>
      </c>
      <c r="K85" s="147">
        <f>VLOOKUP(基本データ等!J99,'2か月一覧'!$A:$N,14,FALSE)</f>
        <v>37317</v>
      </c>
    </row>
    <row r="86" spans="1:11">
      <c r="A86" s="220">
        <v>180</v>
      </c>
      <c r="B86" s="139">
        <f>VLOOKUP(基本データ等!A100,'1か月一覧'!$A:$L,12,FALSE)</f>
        <v>41500</v>
      </c>
      <c r="C86" s="143">
        <f>VLOOKUP(基本データ等!B100,'1か月一覧'!$A:$L,12,FALSE)</f>
        <v>41756</v>
      </c>
      <c r="D86" s="143">
        <f>VLOOKUP(基本データ等!C100,'1か月一覧'!$A:$L,12,FALSE)</f>
        <v>42011</v>
      </c>
      <c r="E86" s="143">
        <f>VLOOKUP(基本データ等!D100,'1か月一覧'!$A:$L,12,FALSE)</f>
        <v>42266</v>
      </c>
      <c r="F86" s="143">
        <f>VLOOKUP(基本データ等!E100,'1か月一覧'!$A:$L,12,FALSE)</f>
        <v>42521</v>
      </c>
      <c r="G86" s="143">
        <f>VLOOKUP(基本データ等!F100,'1か月一覧'!$A:$L,12,FALSE)</f>
        <v>42776</v>
      </c>
      <c r="H86" s="143">
        <f>VLOOKUP(基本データ等!G100,'1か月一覧'!$A:$L,12,FALSE)</f>
        <v>43032</v>
      </c>
      <c r="I86" s="143">
        <f>VLOOKUP(基本データ等!H100,'1か月一覧'!$A:$L,12,FALSE)</f>
        <v>43287</v>
      </c>
      <c r="J86" s="143">
        <f>VLOOKUP(基本データ等!I100,'1か月一覧'!$A:$L,12,FALSE)</f>
        <v>43542</v>
      </c>
      <c r="K86" s="143">
        <f>VLOOKUP(基本データ等!J100,'1か月一覧'!$A:$L,12,FALSE)</f>
        <v>43797</v>
      </c>
    </row>
    <row r="87" spans="1:11">
      <c r="A87" s="220"/>
      <c r="B87" s="142">
        <f>VLOOKUP(基本データ等!A101,'2か月一覧'!$A:$N,14,FALSE)</f>
        <v>37548</v>
      </c>
      <c r="C87" s="147">
        <f>VLOOKUP(基本データ等!B101,'2か月一覧'!$A:$N,14,FALSE)</f>
        <v>37779</v>
      </c>
      <c r="D87" s="147">
        <f>VLOOKUP(基本データ等!C101,'2か月一覧'!$A:$N,14,FALSE)</f>
        <v>38010</v>
      </c>
      <c r="E87" s="147">
        <f>VLOOKUP(基本データ等!D101,'2か月一覧'!$A:$N,14,FALSE)</f>
        <v>38241</v>
      </c>
      <c r="F87" s="147">
        <f>VLOOKUP(基本データ等!E101,'2か月一覧'!$A:$N,14,FALSE)</f>
        <v>38472</v>
      </c>
      <c r="G87" s="147">
        <f>VLOOKUP(基本データ等!F101,'2か月一覧'!$A:$N,14,FALSE)</f>
        <v>38703</v>
      </c>
      <c r="H87" s="147">
        <f>VLOOKUP(基本データ等!G101,'2か月一覧'!$A:$N,14,FALSE)</f>
        <v>38934</v>
      </c>
      <c r="I87" s="147">
        <f>VLOOKUP(基本データ等!H101,'2か月一覧'!$A:$N,14,FALSE)</f>
        <v>39165</v>
      </c>
      <c r="J87" s="147">
        <f>VLOOKUP(基本データ等!I101,'2か月一覧'!$A:$N,14,FALSE)</f>
        <v>39396</v>
      </c>
      <c r="K87" s="147">
        <f>VLOOKUP(基本データ等!J101,'2か月一覧'!$A:$N,14,FALSE)</f>
        <v>39627</v>
      </c>
    </row>
    <row r="88" spans="1:11">
      <c r="A88" s="221">
        <v>190</v>
      </c>
      <c r="B88" s="139">
        <f>VLOOKUP(基本データ等!A102,'1か月一覧'!$A:$L,12,FALSE)</f>
        <v>44052</v>
      </c>
      <c r="C88" s="143">
        <f>VLOOKUP(基本データ等!B102,'1か月一覧'!$A:$L,12,FALSE)</f>
        <v>44308</v>
      </c>
      <c r="D88" s="143">
        <f>VLOOKUP(基本データ等!C102,'1か月一覧'!$A:$L,12,FALSE)</f>
        <v>44563</v>
      </c>
      <c r="E88" s="143">
        <f>VLOOKUP(基本データ等!D102,'1か月一覧'!$A:$L,12,FALSE)</f>
        <v>44818</v>
      </c>
      <c r="F88" s="143">
        <f>VLOOKUP(基本データ等!E102,'1か月一覧'!$A:$L,12,FALSE)</f>
        <v>45073</v>
      </c>
      <c r="G88" s="143">
        <f>VLOOKUP(基本データ等!F102,'1か月一覧'!$A:$L,12,FALSE)</f>
        <v>45328</v>
      </c>
      <c r="H88" s="143">
        <f>VLOOKUP(基本データ等!G102,'1か月一覧'!$A:$L,12,FALSE)</f>
        <v>45584</v>
      </c>
      <c r="I88" s="143">
        <f>VLOOKUP(基本データ等!H102,'1か月一覧'!$A:$L,12,FALSE)</f>
        <v>45839</v>
      </c>
      <c r="J88" s="143">
        <f>VLOOKUP(基本データ等!I102,'1か月一覧'!$A:$L,12,FALSE)</f>
        <v>46094</v>
      </c>
      <c r="K88" s="143">
        <f>VLOOKUP(基本データ等!J102,'1か月一覧'!$A:$L,12,FALSE)</f>
        <v>46349</v>
      </c>
    </row>
    <row r="89" spans="1:11">
      <c r="A89" s="222"/>
      <c r="B89" s="142">
        <f>VLOOKUP(基本データ等!A103,'2か月一覧'!$A:$N,14,FALSE)</f>
        <v>39858</v>
      </c>
      <c r="C89" s="147">
        <f>VLOOKUP(基本データ等!B103,'2か月一覧'!$A:$N,14,FALSE)</f>
        <v>40089</v>
      </c>
      <c r="D89" s="147">
        <f>VLOOKUP(基本データ等!C103,'2か月一覧'!$A:$N,14,FALSE)</f>
        <v>40320</v>
      </c>
      <c r="E89" s="147">
        <f>VLOOKUP(基本データ等!D103,'2か月一覧'!$A:$N,14,FALSE)</f>
        <v>40551</v>
      </c>
      <c r="F89" s="147">
        <f>VLOOKUP(基本データ等!E103,'2か月一覧'!$A:$N,14,FALSE)</f>
        <v>40782</v>
      </c>
      <c r="G89" s="147">
        <f>VLOOKUP(基本データ等!F103,'2か月一覧'!$A:$N,14,FALSE)</f>
        <v>41013</v>
      </c>
      <c r="H89" s="147">
        <f>VLOOKUP(基本データ等!G103,'2か月一覧'!$A:$N,14,FALSE)</f>
        <v>41244</v>
      </c>
      <c r="I89" s="147">
        <f>VLOOKUP(基本データ等!H103,'2か月一覧'!$A:$N,14,FALSE)</f>
        <v>41475</v>
      </c>
      <c r="J89" s="147">
        <f>VLOOKUP(基本データ等!I103,'2か月一覧'!$A:$N,14,FALSE)</f>
        <v>41706</v>
      </c>
      <c r="K89" s="147">
        <f>VLOOKUP(基本データ等!J103,'2か月一覧'!$A:$N,14,FALSE)</f>
        <v>41937</v>
      </c>
    </row>
    <row r="90" spans="1:11">
      <c r="A90" s="221">
        <v>200</v>
      </c>
      <c r="B90" s="140">
        <f>VLOOKUP(基本データ等!A104,'1か月一覧'!$A:$L,12,FALSE)</f>
        <v>46604</v>
      </c>
      <c r="C90" s="139">
        <f>VLOOKUP(基本データ等!B104,'1か月一覧'!$A:$L,12,FALSE)</f>
        <v>46882</v>
      </c>
      <c r="D90" s="143">
        <f>VLOOKUP(基本データ等!C104,'1か月一覧'!$A:$L,12,FALSE)</f>
        <v>47159</v>
      </c>
      <c r="E90" s="143">
        <f>VLOOKUP(基本データ等!D104,'1か月一覧'!$A:$L,12,FALSE)</f>
        <v>47436</v>
      </c>
      <c r="F90" s="143">
        <f>VLOOKUP(基本データ等!E104,'1か月一覧'!$A:$L,12,FALSE)</f>
        <v>47713</v>
      </c>
      <c r="G90" s="143">
        <f>VLOOKUP(基本データ等!F104,'1か月一覧'!$A:$L,12,FALSE)</f>
        <v>47990</v>
      </c>
      <c r="H90" s="143">
        <f>VLOOKUP(基本データ等!G104,'1か月一覧'!$A:$L,12,FALSE)</f>
        <v>48268</v>
      </c>
      <c r="I90" s="143">
        <f>VLOOKUP(基本データ等!H104,'1か月一覧'!$A:$L,12,FALSE)</f>
        <v>48545</v>
      </c>
      <c r="J90" s="143">
        <f>VLOOKUP(基本データ等!I104,'1か月一覧'!$A:$L,12,FALSE)</f>
        <v>48822</v>
      </c>
      <c r="K90" s="143">
        <f>VLOOKUP(基本データ等!J104,'1か月一覧'!$A:$L,12,FALSE)</f>
        <v>49099</v>
      </c>
    </row>
    <row r="91" spans="1:11">
      <c r="A91" s="222"/>
      <c r="B91" s="149">
        <f>VLOOKUP(基本データ等!A105,'2か月一覧'!$A:$N,14,FALSE)</f>
        <v>42168</v>
      </c>
      <c r="C91" s="147">
        <f>VLOOKUP(基本データ等!B105,'2か月一覧'!$A:$N,14,FALSE)</f>
        <v>42424</v>
      </c>
      <c r="D91" s="147">
        <f>VLOOKUP(基本データ等!C105,'2か月一覧'!$A:$N,14,FALSE)</f>
        <v>42680</v>
      </c>
      <c r="E91" s="147">
        <f>VLOOKUP(基本データ等!D105,'2か月一覧'!$A:$N,14,FALSE)</f>
        <v>42935</v>
      </c>
      <c r="F91" s="147">
        <f>VLOOKUP(基本データ等!E105,'2か月一覧'!$A:$N,14,FALSE)</f>
        <v>43190</v>
      </c>
      <c r="G91" s="147">
        <f>VLOOKUP(基本データ等!F105,'2か月一覧'!$A:$N,14,FALSE)</f>
        <v>43445</v>
      </c>
      <c r="H91" s="147">
        <f>VLOOKUP(基本データ等!G105,'2か月一覧'!$A:$N,14,FALSE)</f>
        <v>43700</v>
      </c>
      <c r="I91" s="147">
        <f>VLOOKUP(基本データ等!H105,'2か月一覧'!$A:$N,14,FALSE)</f>
        <v>43955</v>
      </c>
      <c r="J91" s="147">
        <f>VLOOKUP(基本データ等!I105,'2か月一覧'!$A:$N,14,FALSE)</f>
        <v>44210</v>
      </c>
      <c r="K91" s="147">
        <f>VLOOKUP(基本データ等!J105,'2か月一覧'!$A:$N,14,FALSE)</f>
        <v>44465</v>
      </c>
    </row>
  </sheetData>
  <sheetProtection algorithmName="SHA-512" hashValue="EnvbjeGGBjGbovB39AdM8dyf1qrlSSEhvfNeB+qnmLN7zro2QXAyAc/o1kqPpfOhZd5NhtAsFl+Ym6HkXh9pqw==" saltValue="h5Px1f35dzmTvv/omyKAFw==" spinCount="100000" sheet="1" objects="1" scenarios="1"/>
  <mergeCells count="46">
    <mergeCell ref="A44:A45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20:A21"/>
    <mergeCell ref="A2:I2"/>
    <mergeCell ref="J2:K2"/>
    <mergeCell ref="A4:A5"/>
    <mergeCell ref="A6:A7"/>
    <mergeCell ref="A8:A9"/>
    <mergeCell ref="A10:A11"/>
    <mergeCell ref="A12:A13"/>
    <mergeCell ref="A14:A15"/>
    <mergeCell ref="A16:A17"/>
    <mergeCell ref="A18:A19"/>
    <mergeCell ref="A48:I48"/>
    <mergeCell ref="J48:K48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86:A87"/>
    <mergeCell ref="A88:A89"/>
    <mergeCell ref="A90:A91"/>
    <mergeCell ref="A76:A77"/>
    <mergeCell ref="A78:A79"/>
    <mergeCell ref="A80:A81"/>
    <mergeCell ref="A82:A83"/>
    <mergeCell ref="A84:A85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fitToHeight="2" orientation="portrait" r:id="rId1"/>
  <rowBreaks count="1" manualBreakCount="1">
    <brk id="46" max="1638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基本データ等!$A$51:$A$60</xm:f>
          </x14:formula1>
          <xm:sqref>E1 E47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I146"/>
  <sheetViews>
    <sheetView showGridLines="0" showRowColHeaders="0" workbookViewId="0">
      <selection activeCell="J1" sqref="J1"/>
    </sheetView>
  </sheetViews>
  <sheetFormatPr defaultRowHeight="13.5"/>
  <cols>
    <col min="1" max="1" width="7.5" style="153" customWidth="1"/>
    <col min="2" max="4" width="11.75" style="153" customWidth="1"/>
    <col min="5" max="5" width="5.125" style="153" customWidth="1"/>
    <col min="6" max="6" width="7.5" style="153" customWidth="1"/>
    <col min="7" max="9" width="11.75" style="153" customWidth="1"/>
    <col min="10" max="16384" width="9" style="153"/>
  </cols>
  <sheetData>
    <row r="1" spans="1:9" ht="17.25">
      <c r="A1" s="134" t="s">
        <v>93</v>
      </c>
      <c r="C1" s="133"/>
      <c r="D1" s="135"/>
      <c r="F1" s="9" t="s">
        <v>77</v>
      </c>
      <c r="G1" s="154"/>
      <c r="H1" s="154"/>
      <c r="I1" s="123" t="str">
        <f>"（消費税"&amp;基本データ等!$B$3*100&amp;"％込）"</f>
        <v>（消費税10％込）</v>
      </c>
    </row>
    <row r="2" spans="1:9">
      <c r="A2" s="153" t="s">
        <v>94</v>
      </c>
      <c r="C2" s="10" t="s">
        <v>6</v>
      </c>
      <c r="G2" s="153" t="str">
        <f>基本データ等!C5</f>
        <v>令和2年(2020)4月1日から</v>
      </c>
    </row>
    <row r="3" spans="1:9" ht="56.25" customHeight="1">
      <c r="A3" s="225" t="str">
        <f>基本データ等!A6</f>
        <v xml:space="preserve">〈適用開始〉
　令和２年(2020)３月３１日以前から継続使用の方：令和２年(2020)６月以降の検針分から
　令和２年(2020)４月１日以降に使用開始の方　  ：令和２年(2020)４月以降の検針分から    </v>
      </c>
      <c r="B3" s="225"/>
      <c r="C3" s="225"/>
      <c r="D3" s="225"/>
      <c r="E3" s="225"/>
      <c r="F3" s="225"/>
      <c r="G3" s="225"/>
      <c r="H3" s="225"/>
      <c r="I3" s="225"/>
    </row>
    <row r="4" spans="1:9">
      <c r="A4" s="153" t="s">
        <v>95</v>
      </c>
      <c r="G4" s="153" t="str">
        <f>基本データ等!C8</f>
        <v>令和元年(2019)10月1日から</v>
      </c>
    </row>
    <row r="5" spans="1:9" ht="56.25" customHeight="1">
      <c r="A5" s="225" t="str">
        <f>基本データ等!A9</f>
        <v xml:space="preserve">〈適用開始〉
　令和元年(2019)９月３０日以前から継続使用の方：令和元年(2019)１２月以降の検針分から
　令和元年(2019)１０月１日以降に使用開始の方　：令和元年(2019)１０月以降の検針分から    </v>
      </c>
      <c r="B5" s="225"/>
      <c r="C5" s="225"/>
      <c r="D5" s="225"/>
      <c r="E5" s="225"/>
      <c r="F5" s="225"/>
      <c r="G5" s="225"/>
      <c r="H5" s="225"/>
      <c r="I5" s="225"/>
    </row>
    <row r="6" spans="1:9" ht="10.5" customHeight="1"/>
    <row r="7" spans="1:9">
      <c r="A7" s="226" t="s">
        <v>88</v>
      </c>
      <c r="B7" s="226" t="s">
        <v>89</v>
      </c>
      <c r="C7" s="226"/>
      <c r="D7" s="226"/>
      <c r="F7" s="226" t="s">
        <v>88</v>
      </c>
      <c r="G7" s="226" t="s">
        <v>89</v>
      </c>
      <c r="H7" s="226"/>
      <c r="I7" s="226"/>
    </row>
    <row r="8" spans="1:9">
      <c r="A8" s="226"/>
      <c r="B8" s="155" t="s">
        <v>90</v>
      </c>
      <c r="C8" s="155" t="s">
        <v>91</v>
      </c>
      <c r="D8" s="155" t="s">
        <v>92</v>
      </c>
      <c r="F8" s="226"/>
      <c r="G8" s="155" t="s">
        <v>90</v>
      </c>
      <c r="H8" s="155" t="s">
        <v>91</v>
      </c>
      <c r="I8" s="155" t="s">
        <v>92</v>
      </c>
    </row>
    <row r="9" spans="1:9">
      <c r="A9" s="156">
        <v>0</v>
      </c>
      <c r="B9" s="157">
        <f>IF(基本データ等!$G$56=1,VLOOKUP(早見表２!A9,'1か月一覧'!$A:$K,基本データ等!$E$56,FALSE),VLOOKUP(早見表２!A9,'2か月一覧'!$A:$M,基本データ等!$E$57,FALSE))</f>
        <v>2552</v>
      </c>
      <c r="C9" s="157">
        <f>IF(基本データ等!$G$56=1,VLOOKUP(早見表２!A9,'1か月一覧'!$A:$L,12,FALSE),VLOOKUP(早見表２!A9,'2か月一覧'!$A:$N,14,FALSE))</f>
        <v>2640</v>
      </c>
      <c r="D9" s="157">
        <f>B9+C9</f>
        <v>5192</v>
      </c>
      <c r="E9" s="158"/>
      <c r="F9" s="156">
        <v>26</v>
      </c>
      <c r="G9" s="157">
        <f>IF(基本データ等!$G$56=1,VLOOKUP(早見表２!F9,'1か月一覧'!$A:$K,基本データ等!$E$56,FALSE),VLOOKUP(早見表２!F9,'2か月一覧'!$A:$M,基本データ等!$E$57,FALSE))</f>
        <v>4212</v>
      </c>
      <c r="H9" s="157">
        <f>IF(基本データ等!$G$56=1,VLOOKUP(早見表２!F9,'1か月一覧'!$A:$L,12,FALSE),VLOOKUP(早見表２!F9,'2か月一覧'!$A:$N,14,FALSE))</f>
        <v>4224</v>
      </c>
      <c r="I9" s="157">
        <f t="shared" ref="I9:I33" si="0">G9+H9</f>
        <v>8436</v>
      </c>
    </row>
    <row r="10" spans="1:9">
      <c r="A10" s="156">
        <v>1</v>
      </c>
      <c r="B10" s="157">
        <f>IF(基本データ等!$G$56=1,VLOOKUP(早見表２!A10,'1か月一覧'!$A:$K,基本データ等!$E$56,FALSE),VLOOKUP(早見表２!A10,'2か月一覧'!$A:$M,基本データ等!$E$57,FALSE))</f>
        <v>2552</v>
      </c>
      <c r="C10" s="157">
        <f>IF(基本データ等!$G$56=1,VLOOKUP(早見表２!A10,'1か月一覧'!$A:$L,12,FALSE),VLOOKUP(早見表２!A10,'2か月一覧'!$A:$N,14,FALSE))</f>
        <v>2640</v>
      </c>
      <c r="D10" s="157">
        <f t="shared" ref="D10:D34" si="1">B10+C10</f>
        <v>5192</v>
      </c>
      <c r="E10" s="158"/>
      <c r="F10" s="156">
        <v>27</v>
      </c>
      <c r="G10" s="157">
        <f>IF(基本データ等!$G$56=1,VLOOKUP(早見表２!F10,'1か月一覧'!$A:$K,基本データ等!$E$56,FALSE),VLOOKUP(早見表２!F10,'2か月一覧'!$A:$M,基本データ等!$E$57,FALSE))</f>
        <v>4378</v>
      </c>
      <c r="H10" s="157">
        <f>IF(基本データ等!$G$56=1,VLOOKUP(早見表２!F10,'1か月一覧'!$A:$L,12,FALSE),VLOOKUP(早見表２!F10,'2か月一覧'!$A:$N,14,FALSE))</f>
        <v>4382</v>
      </c>
      <c r="I10" s="157">
        <f t="shared" si="0"/>
        <v>8760</v>
      </c>
    </row>
    <row r="11" spans="1:9">
      <c r="A11" s="156">
        <v>2</v>
      </c>
      <c r="B11" s="157">
        <f>IF(基本データ等!$G$56=1,VLOOKUP(早見表２!A11,'1か月一覧'!$A:$K,基本データ等!$E$56,FALSE),VLOOKUP(早見表２!A11,'2か月一覧'!$A:$M,基本データ等!$E$57,FALSE))</f>
        <v>2552</v>
      </c>
      <c r="C11" s="157">
        <f>IF(基本データ等!$G$56=1,VLOOKUP(早見表２!A11,'1か月一覧'!$A:$L,12,FALSE),VLOOKUP(早見表２!A11,'2か月一覧'!$A:$N,14,FALSE))</f>
        <v>2640</v>
      </c>
      <c r="D11" s="157">
        <f t="shared" si="1"/>
        <v>5192</v>
      </c>
      <c r="E11" s="158"/>
      <c r="F11" s="156">
        <v>28</v>
      </c>
      <c r="G11" s="157">
        <f>IF(基本データ等!$G$56=1,VLOOKUP(早見表２!F11,'1か月一覧'!$A:$K,基本データ等!$E$56,FALSE),VLOOKUP(早見表２!F11,'2か月一覧'!$A:$M,基本データ等!$E$57,FALSE))</f>
        <v>4544</v>
      </c>
      <c r="H11" s="157">
        <f>IF(基本データ等!$G$56=1,VLOOKUP(早見表２!F11,'1か月一覧'!$A:$L,12,FALSE),VLOOKUP(早見表２!F11,'2か月一覧'!$A:$N,14,FALSE))</f>
        <v>4540</v>
      </c>
      <c r="I11" s="157">
        <f t="shared" si="0"/>
        <v>9084</v>
      </c>
    </row>
    <row r="12" spans="1:9">
      <c r="A12" s="156">
        <v>3</v>
      </c>
      <c r="B12" s="157">
        <f>IF(基本データ等!$G$56=1,VLOOKUP(早見表２!A12,'1か月一覧'!$A:$K,基本データ等!$E$56,FALSE),VLOOKUP(早見表２!A12,'2か月一覧'!$A:$M,基本データ等!$E$57,FALSE))</f>
        <v>2552</v>
      </c>
      <c r="C12" s="157">
        <f>IF(基本データ等!$G$56=1,VLOOKUP(早見表２!A12,'1か月一覧'!$A:$L,12,FALSE),VLOOKUP(早見表２!A12,'2か月一覧'!$A:$N,14,FALSE))</f>
        <v>2640</v>
      </c>
      <c r="D12" s="157">
        <f t="shared" si="1"/>
        <v>5192</v>
      </c>
      <c r="E12" s="158"/>
      <c r="F12" s="156">
        <v>29</v>
      </c>
      <c r="G12" s="157">
        <f>IF(基本データ等!$G$56=1,VLOOKUP(早見表２!F12,'1か月一覧'!$A:$K,基本データ等!$E$56,FALSE),VLOOKUP(早見表２!F12,'2か月一覧'!$A:$M,基本データ等!$E$57,FALSE))</f>
        <v>4710</v>
      </c>
      <c r="H12" s="157">
        <f>IF(基本データ等!$G$56=1,VLOOKUP(早見表２!F12,'1か月一覧'!$A:$L,12,FALSE),VLOOKUP(早見表２!F12,'2か月一覧'!$A:$N,14,FALSE))</f>
        <v>4698</v>
      </c>
      <c r="I12" s="157">
        <f t="shared" si="0"/>
        <v>9408</v>
      </c>
    </row>
    <row r="13" spans="1:9">
      <c r="A13" s="156">
        <v>4</v>
      </c>
      <c r="B13" s="157">
        <f>IF(基本データ等!$G$56=1,VLOOKUP(早見表２!A13,'1か月一覧'!$A:$K,基本データ等!$E$56,FALSE),VLOOKUP(早見表２!A13,'2か月一覧'!$A:$M,基本データ等!$E$57,FALSE))</f>
        <v>2552</v>
      </c>
      <c r="C13" s="157">
        <f>IF(基本データ等!$G$56=1,VLOOKUP(早見表２!A13,'1か月一覧'!$A:$L,12,FALSE),VLOOKUP(早見表２!A13,'2か月一覧'!$A:$N,14,FALSE))</f>
        <v>2640</v>
      </c>
      <c r="D13" s="157">
        <f t="shared" si="1"/>
        <v>5192</v>
      </c>
      <c r="E13" s="158"/>
      <c r="F13" s="156">
        <v>30</v>
      </c>
      <c r="G13" s="157">
        <f>IF(基本データ等!$G$56=1,VLOOKUP(早見表２!F13,'1か月一覧'!$A:$K,基本データ等!$E$56,FALSE),VLOOKUP(早見表２!F13,'2か月一覧'!$A:$M,基本データ等!$E$57,FALSE))</f>
        <v>4876</v>
      </c>
      <c r="H13" s="157">
        <f>IF(基本データ等!$G$56=1,VLOOKUP(早見表２!F13,'1か月一覧'!$A:$L,12,FALSE),VLOOKUP(早見表２!F13,'2か月一覧'!$A:$N,14,FALSE))</f>
        <v>4856</v>
      </c>
      <c r="I13" s="157">
        <f t="shared" si="0"/>
        <v>9732</v>
      </c>
    </row>
    <row r="14" spans="1:9">
      <c r="A14" s="156">
        <v>5</v>
      </c>
      <c r="B14" s="157">
        <f>IF(基本データ等!$G$56=1,VLOOKUP(早見表２!A14,'1か月一覧'!$A:$K,基本データ等!$E$56,FALSE),VLOOKUP(早見表２!A14,'2か月一覧'!$A:$M,基本データ等!$E$57,FALSE))</f>
        <v>2552</v>
      </c>
      <c r="C14" s="157">
        <f>IF(基本データ等!$G$56=1,VLOOKUP(早見表２!A14,'1か月一覧'!$A:$L,12,FALSE),VLOOKUP(早見表２!A14,'2か月一覧'!$A:$N,14,FALSE))</f>
        <v>2640</v>
      </c>
      <c r="D14" s="157">
        <f t="shared" si="1"/>
        <v>5192</v>
      </c>
      <c r="E14" s="158"/>
      <c r="F14" s="156">
        <v>31</v>
      </c>
      <c r="G14" s="157">
        <f>IF(基本データ等!$G$56=1,VLOOKUP(早見表２!F14,'1か月一覧'!$A:$K,基本データ等!$E$56,FALSE),VLOOKUP(早見表２!F14,'2か月一覧'!$A:$M,基本データ等!$E$57,FALSE))</f>
        <v>5042</v>
      </c>
      <c r="H14" s="157">
        <f>IF(基本データ等!$G$56=1,VLOOKUP(早見表２!F14,'1か月一覧'!$A:$L,12,FALSE),VLOOKUP(早見表２!F14,'2か月一覧'!$A:$N,14,FALSE))</f>
        <v>5015</v>
      </c>
      <c r="I14" s="157">
        <f t="shared" si="0"/>
        <v>10057</v>
      </c>
    </row>
    <row r="15" spans="1:9">
      <c r="A15" s="156">
        <v>6</v>
      </c>
      <c r="B15" s="157">
        <f>IF(基本データ等!$G$56=1,VLOOKUP(早見表２!A15,'1か月一覧'!$A:$K,基本データ等!$E$56,FALSE),VLOOKUP(早見表２!A15,'2か月一覧'!$A:$M,基本データ等!$E$57,FALSE))</f>
        <v>2552</v>
      </c>
      <c r="C15" s="157">
        <f>IF(基本データ等!$G$56=1,VLOOKUP(早見表２!A15,'1か月一覧'!$A:$L,12,FALSE),VLOOKUP(早見表２!A15,'2か月一覧'!$A:$N,14,FALSE))</f>
        <v>2640</v>
      </c>
      <c r="D15" s="157">
        <f t="shared" si="1"/>
        <v>5192</v>
      </c>
      <c r="E15" s="158"/>
      <c r="F15" s="156">
        <v>32</v>
      </c>
      <c r="G15" s="157">
        <f>IF(基本データ等!$G$56=1,VLOOKUP(早見表２!F15,'1か月一覧'!$A:$K,基本データ等!$E$56,FALSE),VLOOKUP(早見表２!F15,'2か月一覧'!$A:$M,基本データ等!$E$57,FALSE))</f>
        <v>5208</v>
      </c>
      <c r="H15" s="157">
        <f>IF(基本データ等!$G$56=1,VLOOKUP(早見表２!F15,'1か月一覧'!$A:$L,12,FALSE),VLOOKUP(早見表２!F15,'2か月一覧'!$A:$N,14,FALSE))</f>
        <v>5174</v>
      </c>
      <c r="I15" s="157">
        <f t="shared" si="0"/>
        <v>10382</v>
      </c>
    </row>
    <row r="16" spans="1:9">
      <c r="A16" s="156">
        <v>7</v>
      </c>
      <c r="B16" s="157">
        <f>IF(基本データ等!$G$56=1,VLOOKUP(早見表２!A16,'1か月一覧'!$A:$K,基本データ等!$E$56,FALSE),VLOOKUP(早見表２!A16,'2か月一覧'!$A:$M,基本データ等!$E$57,FALSE))</f>
        <v>2552</v>
      </c>
      <c r="C16" s="157">
        <f>IF(基本データ等!$G$56=1,VLOOKUP(早見表２!A16,'1か月一覧'!$A:$L,12,FALSE),VLOOKUP(早見表２!A16,'2か月一覧'!$A:$N,14,FALSE))</f>
        <v>2640</v>
      </c>
      <c r="D16" s="157">
        <f t="shared" si="1"/>
        <v>5192</v>
      </c>
      <c r="E16" s="158"/>
      <c r="F16" s="156">
        <v>33</v>
      </c>
      <c r="G16" s="157">
        <f>IF(基本データ等!$G$56=1,VLOOKUP(早見表２!F16,'1か月一覧'!$A:$K,基本データ等!$E$56,FALSE),VLOOKUP(早見表２!F16,'2か月一覧'!$A:$M,基本データ等!$E$57,FALSE))</f>
        <v>5390</v>
      </c>
      <c r="H16" s="157">
        <f>IF(基本データ等!$G$56=1,VLOOKUP(早見表２!F16,'1か月一覧'!$A:$L,12,FALSE),VLOOKUP(早見表２!F16,'2か月一覧'!$A:$N,14,FALSE))</f>
        <v>5365</v>
      </c>
      <c r="I16" s="157">
        <f t="shared" si="0"/>
        <v>10755</v>
      </c>
    </row>
    <row r="17" spans="1:9">
      <c r="A17" s="156">
        <v>8</v>
      </c>
      <c r="B17" s="157">
        <f>IF(基本データ等!$G$56=1,VLOOKUP(早見表２!A17,'1か月一覧'!$A:$K,基本データ等!$E$56,FALSE),VLOOKUP(早見表２!A17,'2か月一覧'!$A:$M,基本データ等!$E$57,FALSE))</f>
        <v>2552</v>
      </c>
      <c r="C17" s="157">
        <f>IF(基本データ等!$G$56=1,VLOOKUP(早見表２!A17,'1か月一覧'!$A:$L,12,FALSE),VLOOKUP(早見表２!A17,'2か月一覧'!$A:$N,14,FALSE))</f>
        <v>2640</v>
      </c>
      <c r="D17" s="157">
        <f t="shared" si="1"/>
        <v>5192</v>
      </c>
      <c r="E17" s="158"/>
      <c r="F17" s="156">
        <v>34</v>
      </c>
      <c r="G17" s="157">
        <f>IF(基本データ等!$G$56=1,VLOOKUP(早見表２!F17,'1か月一覧'!$A:$K,基本データ等!$E$56,FALSE),VLOOKUP(早見表２!F17,'2か月一覧'!$A:$M,基本データ等!$E$57,FALSE))</f>
        <v>5572</v>
      </c>
      <c r="H17" s="157">
        <f>IF(基本データ等!$G$56=1,VLOOKUP(早見表２!F17,'1か月一覧'!$A:$L,12,FALSE),VLOOKUP(早見表２!F17,'2か月一覧'!$A:$N,14,FALSE))</f>
        <v>5556</v>
      </c>
      <c r="I17" s="157">
        <f t="shared" si="0"/>
        <v>11128</v>
      </c>
    </row>
    <row r="18" spans="1:9">
      <c r="A18" s="156">
        <v>9</v>
      </c>
      <c r="B18" s="157">
        <f>IF(基本データ等!$G$56=1,VLOOKUP(早見表２!A18,'1か月一覧'!$A:$K,基本データ等!$E$56,FALSE),VLOOKUP(早見表２!A18,'2か月一覧'!$A:$M,基本データ等!$E$57,FALSE))</f>
        <v>2552</v>
      </c>
      <c r="C18" s="157">
        <f>IF(基本データ等!$G$56=1,VLOOKUP(早見表２!A18,'1か月一覧'!$A:$L,12,FALSE),VLOOKUP(早見表２!A18,'2か月一覧'!$A:$N,14,FALSE))</f>
        <v>2640</v>
      </c>
      <c r="D18" s="157">
        <f t="shared" si="1"/>
        <v>5192</v>
      </c>
      <c r="E18" s="158"/>
      <c r="F18" s="156">
        <v>35</v>
      </c>
      <c r="G18" s="157">
        <f>IF(基本データ等!$G$56=1,VLOOKUP(早見表２!F18,'1か月一覧'!$A:$K,基本データ等!$E$56,FALSE),VLOOKUP(早見表２!F18,'2か月一覧'!$A:$M,基本データ等!$E$57,FALSE))</f>
        <v>5753</v>
      </c>
      <c r="H18" s="157">
        <f>IF(基本データ等!$G$56=1,VLOOKUP(早見表２!F18,'1か月一覧'!$A:$L,12,FALSE),VLOOKUP(早見表２!F18,'2か月一覧'!$A:$N,14,FALSE))</f>
        <v>5748</v>
      </c>
      <c r="I18" s="157">
        <f t="shared" si="0"/>
        <v>11501</v>
      </c>
    </row>
    <row r="19" spans="1:9">
      <c r="A19" s="156">
        <v>10</v>
      </c>
      <c r="B19" s="157">
        <f>IF(基本データ等!$G$56=1,VLOOKUP(早見表２!A19,'1か月一覧'!$A:$K,基本データ等!$E$56,FALSE),VLOOKUP(早見表２!A19,'2か月一覧'!$A:$M,基本データ等!$E$57,FALSE))</f>
        <v>2552</v>
      </c>
      <c r="C19" s="157">
        <f>IF(基本データ等!$G$56=1,VLOOKUP(早見表２!A19,'1か月一覧'!$A:$L,12,FALSE),VLOOKUP(早見表２!A19,'2か月一覧'!$A:$N,14,FALSE))</f>
        <v>2640</v>
      </c>
      <c r="D19" s="157">
        <f t="shared" si="1"/>
        <v>5192</v>
      </c>
      <c r="E19" s="158"/>
      <c r="F19" s="156">
        <v>36</v>
      </c>
      <c r="G19" s="157">
        <f>IF(基本データ等!$G$56=1,VLOOKUP(早見表２!F19,'1か月一覧'!$A:$K,基本データ等!$E$56,FALSE),VLOOKUP(早見表２!F19,'2か月一覧'!$A:$M,基本データ等!$E$57,FALSE))</f>
        <v>5934</v>
      </c>
      <c r="H19" s="157">
        <f>IF(基本データ等!$G$56=1,VLOOKUP(早見表２!F19,'1か月一覧'!$A:$L,12,FALSE),VLOOKUP(早見表２!F19,'2か月一覧'!$A:$N,14,FALSE))</f>
        <v>5940</v>
      </c>
      <c r="I19" s="157">
        <f t="shared" si="0"/>
        <v>11874</v>
      </c>
    </row>
    <row r="20" spans="1:9">
      <c r="A20" s="156">
        <v>11</v>
      </c>
      <c r="B20" s="157">
        <f>IF(基本データ等!$G$56=1,VLOOKUP(早見表２!A20,'1か月一覧'!$A:$K,基本データ等!$E$56,FALSE),VLOOKUP(早見表２!A20,'2か月一覧'!$A:$M,基本データ等!$E$57,FALSE))</f>
        <v>2552</v>
      </c>
      <c r="C20" s="157">
        <f>IF(基本データ等!$G$56=1,VLOOKUP(早見表２!A20,'1か月一覧'!$A:$L,12,FALSE),VLOOKUP(早見表２!A20,'2か月一覧'!$A:$N,14,FALSE))</f>
        <v>2640</v>
      </c>
      <c r="D20" s="157">
        <f t="shared" si="1"/>
        <v>5192</v>
      </c>
      <c r="E20" s="158"/>
      <c r="F20" s="156">
        <v>37</v>
      </c>
      <c r="G20" s="157">
        <f>IF(基本データ等!$G$56=1,VLOOKUP(早見表２!F20,'1か月一覧'!$A:$K,基本データ等!$E$56,FALSE),VLOOKUP(早見表２!F20,'2か月一覧'!$A:$M,基本データ等!$E$57,FALSE))</f>
        <v>6116</v>
      </c>
      <c r="H20" s="157">
        <f>IF(基本データ等!$G$56=1,VLOOKUP(早見表２!F20,'1か月一覧'!$A:$L,12,FALSE),VLOOKUP(早見表２!F20,'2か月一覧'!$A:$N,14,FALSE))</f>
        <v>6131</v>
      </c>
      <c r="I20" s="157">
        <f t="shared" si="0"/>
        <v>12247</v>
      </c>
    </row>
    <row r="21" spans="1:9">
      <c r="A21" s="156">
        <v>12</v>
      </c>
      <c r="B21" s="157">
        <f>IF(基本データ等!$G$56=1,VLOOKUP(早見表２!A21,'1か月一覧'!$A:$K,基本データ等!$E$56,FALSE),VLOOKUP(早見表２!A21,'2か月一覧'!$A:$M,基本データ等!$E$57,FALSE))</f>
        <v>2552</v>
      </c>
      <c r="C21" s="157">
        <f>IF(基本データ等!$G$56=1,VLOOKUP(早見表２!A21,'1か月一覧'!$A:$L,12,FALSE),VLOOKUP(早見表２!A21,'2か月一覧'!$A:$N,14,FALSE))</f>
        <v>2640</v>
      </c>
      <c r="D21" s="157">
        <f t="shared" si="1"/>
        <v>5192</v>
      </c>
      <c r="E21" s="158"/>
      <c r="F21" s="156">
        <v>38</v>
      </c>
      <c r="G21" s="157">
        <f>IF(基本データ等!$G$56=1,VLOOKUP(早見表２!F21,'1か月一覧'!$A:$K,基本データ等!$E$56,FALSE),VLOOKUP(早見表２!F21,'2か月一覧'!$A:$M,基本データ等!$E$57,FALSE))</f>
        <v>6298</v>
      </c>
      <c r="H21" s="157">
        <f>IF(基本データ等!$G$56=1,VLOOKUP(早見表２!F21,'1か月一覧'!$A:$L,12,FALSE),VLOOKUP(早見表２!F21,'2か月一覧'!$A:$N,14,FALSE))</f>
        <v>6322</v>
      </c>
      <c r="I21" s="157">
        <f t="shared" si="0"/>
        <v>12620</v>
      </c>
    </row>
    <row r="22" spans="1:9">
      <c r="A22" s="156">
        <v>13</v>
      </c>
      <c r="B22" s="157">
        <f>IF(基本データ等!$G$56=1,VLOOKUP(早見表２!A22,'1か月一覧'!$A:$K,基本データ等!$E$56,FALSE),VLOOKUP(早見表２!A22,'2か月一覧'!$A:$M,基本データ等!$E$57,FALSE))</f>
        <v>2552</v>
      </c>
      <c r="C22" s="157">
        <f>IF(基本データ等!$G$56=1,VLOOKUP(早見表２!A22,'1か月一覧'!$A:$L,12,FALSE),VLOOKUP(早見表２!A22,'2か月一覧'!$A:$N,14,FALSE))</f>
        <v>2640</v>
      </c>
      <c r="D22" s="157">
        <f t="shared" si="1"/>
        <v>5192</v>
      </c>
      <c r="E22" s="158"/>
      <c r="F22" s="156">
        <v>39</v>
      </c>
      <c r="G22" s="157">
        <f>IF(基本データ等!$G$56=1,VLOOKUP(早見表２!F22,'1か月一覧'!$A:$K,基本データ等!$E$56,FALSE),VLOOKUP(早見表２!F22,'2か月一覧'!$A:$M,基本データ等!$E$57,FALSE))</f>
        <v>6479</v>
      </c>
      <c r="H22" s="157">
        <f>IF(基本データ等!$G$56=1,VLOOKUP(早見表２!F22,'1か月一覧'!$A:$L,12,FALSE),VLOOKUP(早見表２!F22,'2か月一覧'!$A:$N,14,FALSE))</f>
        <v>6513</v>
      </c>
      <c r="I22" s="157">
        <f t="shared" si="0"/>
        <v>12992</v>
      </c>
    </row>
    <row r="23" spans="1:9">
      <c r="A23" s="156">
        <v>14</v>
      </c>
      <c r="B23" s="157">
        <f>IF(基本データ等!$G$56=1,VLOOKUP(早見表２!A23,'1か月一覧'!$A:$K,基本データ等!$E$56,FALSE),VLOOKUP(早見表２!A23,'2か月一覧'!$A:$M,基本データ等!$E$57,FALSE))</f>
        <v>2552</v>
      </c>
      <c r="C23" s="157">
        <f>IF(基本データ等!$G$56=1,VLOOKUP(早見表２!A23,'1か月一覧'!$A:$L,12,FALSE),VLOOKUP(早見表２!A23,'2か月一覧'!$A:$N,14,FALSE))</f>
        <v>2640</v>
      </c>
      <c r="D23" s="157">
        <f t="shared" si="1"/>
        <v>5192</v>
      </c>
      <c r="E23" s="158"/>
      <c r="F23" s="156">
        <v>40</v>
      </c>
      <c r="G23" s="157">
        <f>IF(基本データ等!$G$56=1,VLOOKUP(早見表２!F23,'1か月一覧'!$A:$K,基本データ等!$E$56,FALSE),VLOOKUP(早見表２!F23,'2か月一覧'!$A:$M,基本データ等!$E$57,FALSE))</f>
        <v>6660</v>
      </c>
      <c r="H23" s="157">
        <f>IF(基本データ等!$G$56=1,VLOOKUP(早見表２!F23,'1か月一覧'!$A:$L,12,FALSE),VLOOKUP(早見表２!F23,'2か月一覧'!$A:$N,14,FALSE))</f>
        <v>6704</v>
      </c>
      <c r="I23" s="157">
        <f t="shared" si="0"/>
        <v>13364</v>
      </c>
    </row>
    <row r="24" spans="1:9">
      <c r="A24" s="156">
        <v>15</v>
      </c>
      <c r="B24" s="157">
        <f>IF(基本データ等!$G$56=1,VLOOKUP(早見表２!A24,'1か月一覧'!$A:$K,基本データ等!$E$56,FALSE),VLOOKUP(早見表２!A24,'2か月一覧'!$A:$M,基本データ等!$E$57,FALSE))</f>
        <v>2552</v>
      </c>
      <c r="C24" s="157">
        <f>IF(基本データ等!$G$56=1,VLOOKUP(早見表２!A24,'1か月一覧'!$A:$L,12,FALSE),VLOOKUP(早見表２!A24,'2か月一覧'!$A:$N,14,FALSE))</f>
        <v>2640</v>
      </c>
      <c r="D24" s="157">
        <f t="shared" si="1"/>
        <v>5192</v>
      </c>
      <c r="E24" s="158"/>
      <c r="F24" s="156">
        <v>41</v>
      </c>
      <c r="G24" s="157">
        <f>IF(基本データ等!$G$56=1,VLOOKUP(早見表２!F24,'1か月一覧'!$A:$K,基本データ等!$E$56,FALSE),VLOOKUP(早見表２!F24,'2か月一覧'!$A:$M,基本データ等!$E$57,FALSE))</f>
        <v>6842</v>
      </c>
      <c r="H24" s="157">
        <f>IF(基本データ等!$G$56=1,VLOOKUP(早見表２!F24,'1か月一覧'!$A:$L,12,FALSE),VLOOKUP(早見表２!F24,'2か月一覧'!$A:$N,14,FALSE))</f>
        <v>6896</v>
      </c>
      <c r="I24" s="157">
        <f t="shared" si="0"/>
        <v>13738</v>
      </c>
    </row>
    <row r="25" spans="1:9">
      <c r="A25" s="156">
        <v>16</v>
      </c>
      <c r="B25" s="157">
        <f>IF(基本データ等!$G$56=1,VLOOKUP(早見表２!A25,'1か月一覧'!$A:$K,基本データ等!$E$56,FALSE),VLOOKUP(早見表２!A25,'2か月一覧'!$A:$M,基本データ等!$E$57,FALSE))</f>
        <v>2552</v>
      </c>
      <c r="C25" s="157">
        <f>IF(基本データ等!$G$56=1,VLOOKUP(早見表２!A25,'1か月一覧'!$A:$L,12,FALSE),VLOOKUP(早見表２!A25,'2か月一覧'!$A:$N,14,FALSE))</f>
        <v>2640</v>
      </c>
      <c r="D25" s="157">
        <f t="shared" si="1"/>
        <v>5192</v>
      </c>
      <c r="E25" s="158"/>
      <c r="F25" s="156">
        <v>42</v>
      </c>
      <c r="G25" s="157">
        <f>IF(基本データ等!$G$56=1,VLOOKUP(早見表２!F25,'1か月一覧'!$A:$K,基本データ等!$E$56,FALSE),VLOOKUP(早見表２!F25,'2か月一覧'!$A:$M,基本データ等!$E$57,FALSE))</f>
        <v>7024</v>
      </c>
      <c r="H25" s="157">
        <f>IF(基本データ等!$G$56=1,VLOOKUP(早見表２!F25,'1か月一覧'!$A:$L,12,FALSE),VLOOKUP(早見表２!F25,'2か月一覧'!$A:$N,14,FALSE))</f>
        <v>7088</v>
      </c>
      <c r="I25" s="157">
        <f t="shared" si="0"/>
        <v>14112</v>
      </c>
    </row>
    <row r="26" spans="1:9">
      <c r="A26" s="156">
        <v>17</v>
      </c>
      <c r="B26" s="157">
        <f>IF(基本データ等!$G$56=1,VLOOKUP(早見表２!A26,'1か月一覧'!$A:$K,基本データ等!$E$56,FALSE),VLOOKUP(早見表２!A26,'2か月一覧'!$A:$M,基本データ等!$E$57,FALSE))</f>
        <v>2718</v>
      </c>
      <c r="C26" s="157">
        <f>IF(基本データ等!$G$56=1,VLOOKUP(早見表２!A26,'1か月一覧'!$A:$L,12,FALSE),VLOOKUP(早見表２!A26,'2か月一覧'!$A:$N,14,FALSE))</f>
        <v>2798</v>
      </c>
      <c r="D26" s="157">
        <f t="shared" si="1"/>
        <v>5516</v>
      </c>
      <c r="E26" s="158"/>
      <c r="F26" s="156">
        <v>43</v>
      </c>
      <c r="G26" s="157">
        <f>IF(基本データ等!$G$56=1,VLOOKUP(早見表２!F26,'1か月一覧'!$A:$K,基本データ等!$E$56,FALSE),VLOOKUP(早見表２!F26,'2か月一覧'!$A:$M,基本データ等!$E$57,FALSE))</f>
        <v>7205</v>
      </c>
      <c r="H26" s="157">
        <f>IF(基本データ等!$G$56=1,VLOOKUP(早見表２!F26,'1か月一覧'!$A:$L,12,FALSE),VLOOKUP(早見表２!F26,'2か月一覧'!$A:$N,14,FALSE))</f>
        <v>7279</v>
      </c>
      <c r="I26" s="157">
        <f t="shared" si="0"/>
        <v>14484</v>
      </c>
    </row>
    <row r="27" spans="1:9">
      <c r="A27" s="156">
        <v>18</v>
      </c>
      <c r="B27" s="157">
        <f>IF(基本データ等!$G$56=1,VLOOKUP(早見表２!A27,'1か月一覧'!$A:$K,基本データ等!$E$56,FALSE),VLOOKUP(早見表２!A27,'2か月一覧'!$A:$M,基本データ等!$E$57,FALSE))</f>
        <v>2884</v>
      </c>
      <c r="C27" s="157">
        <f>IF(基本データ等!$G$56=1,VLOOKUP(早見表２!A27,'1か月一覧'!$A:$L,12,FALSE),VLOOKUP(早見表２!A27,'2か月一覧'!$A:$N,14,FALSE))</f>
        <v>2956</v>
      </c>
      <c r="D27" s="157">
        <f t="shared" si="1"/>
        <v>5840</v>
      </c>
      <c r="E27" s="158"/>
      <c r="F27" s="156">
        <v>44</v>
      </c>
      <c r="G27" s="157">
        <f>IF(基本データ等!$G$56=1,VLOOKUP(早見表２!F27,'1か月一覧'!$A:$K,基本データ等!$E$56,FALSE),VLOOKUP(早見表２!F27,'2か月一覧'!$A:$M,基本データ等!$E$57,FALSE))</f>
        <v>7386</v>
      </c>
      <c r="H27" s="157">
        <f>IF(基本データ等!$G$56=1,VLOOKUP(早見表２!F27,'1か月一覧'!$A:$L,12,FALSE),VLOOKUP(早見表２!F27,'2か月一覧'!$A:$N,14,FALSE))</f>
        <v>7470</v>
      </c>
      <c r="I27" s="157">
        <f t="shared" si="0"/>
        <v>14856</v>
      </c>
    </row>
    <row r="28" spans="1:9">
      <c r="A28" s="156">
        <v>19</v>
      </c>
      <c r="B28" s="157">
        <f>IF(基本データ等!$G$56=1,VLOOKUP(早見表２!A28,'1か月一覧'!$A:$K,基本データ等!$E$56,FALSE),VLOOKUP(早見表２!A28,'2か月一覧'!$A:$M,基本データ等!$E$57,FALSE))</f>
        <v>3050</v>
      </c>
      <c r="C28" s="157">
        <f>IF(基本データ等!$G$56=1,VLOOKUP(早見表２!A28,'1か月一覧'!$A:$L,12,FALSE),VLOOKUP(早見表２!A28,'2か月一覧'!$A:$N,14,FALSE))</f>
        <v>3114</v>
      </c>
      <c r="D28" s="157">
        <f t="shared" si="1"/>
        <v>6164</v>
      </c>
      <c r="E28" s="158"/>
      <c r="F28" s="156">
        <v>45</v>
      </c>
      <c r="G28" s="157">
        <f>IF(基本データ等!$G$56=1,VLOOKUP(早見表２!F28,'1か月一覧'!$A:$K,基本データ等!$E$56,FALSE),VLOOKUP(早見表２!F28,'2か月一覧'!$A:$M,基本データ等!$E$57,FALSE))</f>
        <v>7568</v>
      </c>
      <c r="H28" s="157">
        <f>IF(基本データ等!$G$56=1,VLOOKUP(早見表２!F28,'1か月一覧'!$A:$L,12,FALSE),VLOOKUP(早見表２!F28,'2か月一覧'!$A:$N,14,FALSE))</f>
        <v>7662</v>
      </c>
      <c r="I28" s="157">
        <f t="shared" si="0"/>
        <v>15230</v>
      </c>
    </row>
    <row r="29" spans="1:9">
      <c r="A29" s="156">
        <v>20</v>
      </c>
      <c r="B29" s="157">
        <f>IF(基本データ等!$G$56=1,VLOOKUP(早見表２!A29,'1か月一覧'!$A:$K,基本データ等!$E$56,FALSE),VLOOKUP(早見表２!A29,'2か月一覧'!$A:$M,基本データ等!$E$57,FALSE))</f>
        <v>3216</v>
      </c>
      <c r="C29" s="157">
        <f>IF(基本データ等!$G$56=1,VLOOKUP(早見表２!A29,'1か月一覧'!$A:$L,12,FALSE),VLOOKUP(早見表２!A29,'2か月一覧'!$A:$N,14,FALSE))</f>
        <v>3272</v>
      </c>
      <c r="D29" s="157">
        <f t="shared" si="1"/>
        <v>6488</v>
      </c>
      <c r="E29" s="158"/>
      <c r="F29" s="156">
        <v>46</v>
      </c>
      <c r="G29" s="157">
        <f>IF(基本データ等!$G$56=1,VLOOKUP(早見表２!F29,'1か月一覧'!$A:$K,基本データ等!$E$56,FALSE),VLOOKUP(早見表２!F29,'2か月一覧'!$A:$M,基本データ等!$E$57,FALSE))</f>
        <v>7750</v>
      </c>
      <c r="H29" s="157">
        <f>IF(基本データ等!$G$56=1,VLOOKUP(早見表２!F29,'1か月一覧'!$A:$L,12,FALSE),VLOOKUP(早見表２!F29,'2か月一覧'!$A:$N,14,FALSE))</f>
        <v>7854</v>
      </c>
      <c r="I29" s="157">
        <f t="shared" si="0"/>
        <v>15604</v>
      </c>
    </row>
    <row r="30" spans="1:9">
      <c r="A30" s="156">
        <v>21</v>
      </c>
      <c r="B30" s="157">
        <f>IF(基本データ等!$G$56=1,VLOOKUP(早見表２!A30,'1か月一覧'!$A:$K,基本データ等!$E$56,FALSE),VLOOKUP(早見表２!A30,'2か月一覧'!$A:$M,基本データ等!$E$57,FALSE))</f>
        <v>3382</v>
      </c>
      <c r="C30" s="157">
        <f>IF(基本データ等!$G$56=1,VLOOKUP(早見表２!A30,'1か月一覧'!$A:$L,12,FALSE),VLOOKUP(早見表２!A30,'2か月一覧'!$A:$N,14,FALSE))</f>
        <v>3431</v>
      </c>
      <c r="D30" s="157">
        <f t="shared" si="1"/>
        <v>6813</v>
      </c>
      <c r="E30" s="158"/>
      <c r="F30" s="156">
        <v>47</v>
      </c>
      <c r="G30" s="157">
        <f>IF(基本データ等!$G$56=1,VLOOKUP(早見表２!F30,'1か月一覧'!$A:$K,基本データ等!$E$56,FALSE),VLOOKUP(早見表２!F30,'2か月一覧'!$A:$M,基本データ等!$E$57,FALSE))</f>
        <v>7931</v>
      </c>
      <c r="H30" s="157">
        <f>IF(基本データ等!$G$56=1,VLOOKUP(早見表２!F30,'1か月一覧'!$A:$L,12,FALSE),VLOOKUP(早見表２!F30,'2か月一覧'!$A:$N,14,FALSE))</f>
        <v>8045</v>
      </c>
      <c r="I30" s="157">
        <f t="shared" si="0"/>
        <v>15976</v>
      </c>
    </row>
    <row r="31" spans="1:9">
      <c r="A31" s="156">
        <v>22</v>
      </c>
      <c r="B31" s="157">
        <f>IF(基本データ等!$G$56=1,VLOOKUP(早見表２!A31,'1か月一覧'!$A:$K,基本データ等!$E$56,FALSE),VLOOKUP(早見表２!A31,'2か月一覧'!$A:$M,基本データ等!$E$57,FALSE))</f>
        <v>3548</v>
      </c>
      <c r="C31" s="157">
        <f>IF(基本データ等!$G$56=1,VLOOKUP(早見表２!A31,'1か月一覧'!$A:$L,12,FALSE),VLOOKUP(早見表２!A31,'2か月一覧'!$A:$N,14,FALSE))</f>
        <v>3590</v>
      </c>
      <c r="D31" s="157">
        <f t="shared" si="1"/>
        <v>7138</v>
      </c>
      <c r="E31" s="158"/>
      <c r="F31" s="156">
        <v>48</v>
      </c>
      <c r="G31" s="157">
        <f>IF(基本データ等!$G$56=1,VLOOKUP(早見表２!F31,'1か月一覧'!$A:$K,基本データ等!$E$56,FALSE),VLOOKUP(早見表２!F31,'2か月一覧'!$A:$M,基本データ等!$E$57,FALSE))</f>
        <v>8112</v>
      </c>
      <c r="H31" s="157">
        <f>IF(基本データ等!$G$56=1,VLOOKUP(早見表２!F31,'1か月一覧'!$A:$L,12,FALSE),VLOOKUP(早見表２!F31,'2か月一覧'!$A:$N,14,FALSE))</f>
        <v>8236</v>
      </c>
      <c r="I31" s="157">
        <f t="shared" si="0"/>
        <v>16348</v>
      </c>
    </row>
    <row r="32" spans="1:9">
      <c r="A32" s="156">
        <v>23</v>
      </c>
      <c r="B32" s="157">
        <f>IF(基本データ等!$G$56=1,VLOOKUP(早見表２!A32,'1か月一覧'!$A:$K,基本データ等!$E$56,FALSE),VLOOKUP(早見表２!A32,'2か月一覧'!$A:$M,基本データ等!$E$57,FALSE))</f>
        <v>3714</v>
      </c>
      <c r="C32" s="157">
        <f>IF(基本データ等!$G$56=1,VLOOKUP(早見表２!A32,'1か月一覧'!$A:$L,12,FALSE),VLOOKUP(早見表２!A32,'2か月一覧'!$A:$N,14,FALSE))</f>
        <v>3748</v>
      </c>
      <c r="D32" s="157">
        <f t="shared" si="1"/>
        <v>7462</v>
      </c>
      <c r="E32" s="158"/>
      <c r="F32" s="156">
        <v>49</v>
      </c>
      <c r="G32" s="157">
        <f>IF(基本データ等!$G$56=1,VLOOKUP(早見表２!F32,'1か月一覧'!$A:$K,基本データ等!$E$56,FALSE),VLOOKUP(早見表２!F32,'2か月一覧'!$A:$M,基本データ等!$E$57,FALSE))</f>
        <v>8294</v>
      </c>
      <c r="H32" s="157">
        <f>IF(基本データ等!$G$56=1,VLOOKUP(早見表２!F32,'1か月一覧'!$A:$L,12,FALSE),VLOOKUP(早見表２!F32,'2か月一覧'!$A:$N,14,FALSE))</f>
        <v>8427</v>
      </c>
      <c r="I32" s="157">
        <f t="shared" si="0"/>
        <v>16721</v>
      </c>
    </row>
    <row r="33" spans="1:9">
      <c r="A33" s="156">
        <v>24</v>
      </c>
      <c r="B33" s="157">
        <f>IF(基本データ等!$G$56=1,VLOOKUP(早見表２!A33,'1か月一覧'!$A:$K,基本データ等!$E$56,FALSE),VLOOKUP(早見表２!A33,'2か月一覧'!$A:$M,基本データ等!$E$57,FALSE))</f>
        <v>3880</v>
      </c>
      <c r="C33" s="157">
        <f>IF(基本データ等!$G$56=1,VLOOKUP(早見表２!A33,'1か月一覧'!$A:$L,12,FALSE),VLOOKUP(早見表２!A33,'2か月一覧'!$A:$N,14,FALSE))</f>
        <v>3906</v>
      </c>
      <c r="D33" s="157">
        <f t="shared" si="1"/>
        <v>7786</v>
      </c>
      <c r="E33" s="158"/>
      <c r="F33" s="156">
        <v>50</v>
      </c>
      <c r="G33" s="157">
        <f>IF(基本データ等!$G$56=1,VLOOKUP(早見表２!F33,'1か月一覧'!$A:$K,基本データ等!$E$56,FALSE),VLOOKUP(早見表２!F33,'2か月一覧'!$A:$M,基本データ等!$E$57,FALSE))</f>
        <v>8476</v>
      </c>
      <c r="H33" s="157">
        <f>IF(基本データ等!$G$56=1,VLOOKUP(早見表２!F33,'1か月一覧'!$A:$L,12,FALSE),VLOOKUP(早見表２!F33,'2か月一覧'!$A:$N,14,FALSE))</f>
        <v>8618</v>
      </c>
      <c r="I33" s="157">
        <f t="shared" si="0"/>
        <v>17094</v>
      </c>
    </row>
    <row r="34" spans="1:9">
      <c r="A34" s="156">
        <v>25</v>
      </c>
      <c r="B34" s="157">
        <f>IF(基本データ等!$G$56=1,VLOOKUP(早見表２!A34,'1か月一覧'!$A:$K,基本データ等!$E$56,FALSE),VLOOKUP(早見表２!A34,'2か月一覧'!$A:$M,基本データ等!$E$57,FALSE))</f>
        <v>4046</v>
      </c>
      <c r="C34" s="157">
        <f>IF(基本データ等!$G$56=1,VLOOKUP(早見表２!A34,'1か月一覧'!$A:$L,12,FALSE),VLOOKUP(早見表２!A34,'2か月一覧'!$A:$N,14,FALSE))</f>
        <v>4065</v>
      </c>
      <c r="D34" s="157">
        <f t="shared" si="1"/>
        <v>8111</v>
      </c>
      <c r="E34" s="158"/>
    </row>
    <row r="35" spans="1:9">
      <c r="E35" s="158"/>
    </row>
    <row r="36" spans="1:9">
      <c r="A36" s="156">
        <v>51</v>
      </c>
      <c r="B36" s="157">
        <f>IF(基本データ等!$G$56=1,VLOOKUP(早見表２!A36,'1か月一覧'!$A:$K,基本データ等!$E$56,FALSE),VLOOKUP(早見表２!A36,'2か月一覧'!$A:$M,基本データ等!$E$57,FALSE))</f>
        <v>8676</v>
      </c>
      <c r="C36" s="157">
        <f>IF(基本データ等!$G$56=1,VLOOKUP(早見表２!A36,'1か月一覧'!$A:$L,12,FALSE),VLOOKUP(早見表２!A36,'2か月一覧'!$A:$N,14,FALSE))</f>
        <v>8827</v>
      </c>
      <c r="D36" s="157">
        <f t="shared" ref="D36:D40" si="2">B36+C36</f>
        <v>17503</v>
      </c>
      <c r="E36" s="158"/>
      <c r="F36" s="156">
        <v>88</v>
      </c>
      <c r="G36" s="157">
        <f>IF(基本データ等!$G$56=1,VLOOKUP(早見表２!F36,'1か月一覧'!$A:$K,基本データ等!$E$56,FALSE),VLOOKUP(早見表２!F36,'2か月一覧'!$A:$M,基本データ等!$E$57,FALSE))</f>
        <v>16084</v>
      </c>
      <c r="H36" s="157">
        <f>IF(基本データ等!$G$56=1,VLOOKUP(早見表２!F36,'1か月一覧'!$A:$L,12,FALSE),VLOOKUP(早見表２!F36,'2か月一覧'!$A:$N,14,FALSE))</f>
        <v>16560</v>
      </c>
      <c r="I36" s="157">
        <f t="shared" ref="I36:I67" si="3">G36+H36</f>
        <v>32644</v>
      </c>
    </row>
    <row r="37" spans="1:9">
      <c r="A37" s="156">
        <v>52</v>
      </c>
      <c r="B37" s="157">
        <f>IF(基本データ等!$G$56=1,VLOOKUP(早見表２!A37,'1か月一覧'!$A:$K,基本データ等!$E$56,FALSE),VLOOKUP(早見表２!A37,'2か月一覧'!$A:$M,基本データ等!$E$57,FALSE))</f>
        <v>8876</v>
      </c>
      <c r="C37" s="157">
        <f>IF(基本データ等!$G$56=1,VLOOKUP(早見表２!A37,'1か月一覧'!$A:$L,12,FALSE),VLOOKUP(早見表２!A37,'2か月一覧'!$A:$N,14,FALSE))</f>
        <v>9036</v>
      </c>
      <c r="D37" s="157">
        <f t="shared" si="2"/>
        <v>17912</v>
      </c>
      <c r="F37" s="156">
        <v>89</v>
      </c>
      <c r="G37" s="157">
        <f>IF(基本データ等!$G$56=1,VLOOKUP(早見表２!F37,'1か月一覧'!$A:$K,基本データ等!$E$56,FALSE),VLOOKUP(早見表２!F37,'2か月一覧'!$A:$M,基本データ等!$E$57,FALSE))</f>
        <v>16284</v>
      </c>
      <c r="H37" s="157">
        <f>IF(基本データ等!$G$56=1,VLOOKUP(早見表２!F37,'1か月一覧'!$A:$L,12,FALSE),VLOOKUP(早見表２!F37,'2か月一覧'!$A:$N,14,FALSE))</f>
        <v>16769</v>
      </c>
      <c r="I37" s="157">
        <f t="shared" si="3"/>
        <v>33053</v>
      </c>
    </row>
    <row r="38" spans="1:9">
      <c r="A38" s="156">
        <v>53</v>
      </c>
      <c r="B38" s="157">
        <f>IF(基本データ等!$G$56=1,VLOOKUP(早見表２!A38,'1か月一覧'!$A:$K,基本データ等!$E$56,FALSE),VLOOKUP(早見表２!A38,'2か月一覧'!$A:$M,基本データ等!$E$57,FALSE))</f>
        <v>9076</v>
      </c>
      <c r="C38" s="157">
        <f>IF(基本データ等!$G$56=1,VLOOKUP(早見表２!A38,'1か月一覧'!$A:$L,12,FALSE),VLOOKUP(早見表２!A38,'2か月一覧'!$A:$N,14,FALSE))</f>
        <v>9245</v>
      </c>
      <c r="D38" s="157">
        <f t="shared" si="2"/>
        <v>18321</v>
      </c>
      <c r="F38" s="156">
        <v>90</v>
      </c>
      <c r="G38" s="157">
        <f>IF(基本データ等!$G$56=1,VLOOKUP(早見表２!F38,'1か月一覧'!$A:$K,基本データ等!$E$56,FALSE),VLOOKUP(早見表２!F38,'2か月一覧'!$A:$M,基本データ等!$E$57,FALSE))</f>
        <v>16484</v>
      </c>
      <c r="H38" s="157">
        <f>IF(基本データ等!$G$56=1,VLOOKUP(早見表２!F38,'1か月一覧'!$A:$L,12,FALSE),VLOOKUP(早見表２!F38,'2か月一覧'!$A:$N,14,FALSE))</f>
        <v>16978</v>
      </c>
      <c r="I38" s="157">
        <f t="shared" si="3"/>
        <v>33462</v>
      </c>
    </row>
    <row r="39" spans="1:9">
      <c r="A39" s="156">
        <v>54</v>
      </c>
      <c r="B39" s="157">
        <f>IF(基本データ等!$G$56=1,VLOOKUP(早見表２!A39,'1か月一覧'!$A:$K,基本データ等!$E$56,FALSE),VLOOKUP(早見表２!A39,'2か月一覧'!$A:$M,基本データ等!$E$57,FALSE))</f>
        <v>9276</v>
      </c>
      <c r="C39" s="157">
        <f>IF(基本データ等!$G$56=1,VLOOKUP(早見表２!A39,'1か月一覧'!$A:$L,12,FALSE),VLOOKUP(早見表２!A39,'2か月一覧'!$A:$N,14,FALSE))</f>
        <v>9454</v>
      </c>
      <c r="D39" s="157">
        <f t="shared" si="2"/>
        <v>18730</v>
      </c>
      <c r="F39" s="156">
        <v>91</v>
      </c>
      <c r="G39" s="157">
        <f>IF(基本データ等!$G$56=1,VLOOKUP(早見表２!F39,'1か月一覧'!$A:$K,基本データ等!$E$56,FALSE),VLOOKUP(早見表２!F39,'2か月一覧'!$A:$M,基本データ等!$E$57,FALSE))</f>
        <v>16684</v>
      </c>
      <c r="H39" s="157">
        <f>IF(基本データ等!$G$56=1,VLOOKUP(早見表２!F39,'1か月一覧'!$A:$L,12,FALSE),VLOOKUP(早見表２!F39,'2か月一覧'!$A:$N,14,FALSE))</f>
        <v>17187</v>
      </c>
      <c r="I39" s="157">
        <f t="shared" si="3"/>
        <v>33871</v>
      </c>
    </row>
    <row r="40" spans="1:9">
      <c r="A40" s="156">
        <v>55</v>
      </c>
      <c r="B40" s="157">
        <f>IF(基本データ等!$G$56=1,VLOOKUP(早見表２!A40,'1か月一覧'!$A:$K,基本データ等!$E$56,FALSE),VLOOKUP(早見表２!A40,'2か月一覧'!$A:$M,基本データ等!$E$57,FALSE))</f>
        <v>9476</v>
      </c>
      <c r="C40" s="157">
        <f>IF(基本データ等!$G$56=1,VLOOKUP(早見表２!A40,'1か月一覧'!$A:$L,12,FALSE),VLOOKUP(早見表２!A40,'2か月一覧'!$A:$N,14,FALSE))</f>
        <v>9663</v>
      </c>
      <c r="D40" s="157">
        <f t="shared" si="2"/>
        <v>19139</v>
      </c>
      <c r="F40" s="156">
        <v>92</v>
      </c>
      <c r="G40" s="157">
        <f>IF(基本データ等!$G$56=1,VLOOKUP(早見表２!F40,'1か月一覧'!$A:$K,基本データ等!$E$56,FALSE),VLOOKUP(早見表２!F40,'2か月一覧'!$A:$M,基本データ等!$E$57,FALSE))</f>
        <v>16884</v>
      </c>
      <c r="H40" s="157">
        <f>IF(基本データ等!$G$56=1,VLOOKUP(早見表２!F40,'1か月一覧'!$A:$L,12,FALSE),VLOOKUP(早見表２!F40,'2か月一覧'!$A:$N,14,FALSE))</f>
        <v>17396</v>
      </c>
      <c r="I40" s="157">
        <f t="shared" si="3"/>
        <v>34280</v>
      </c>
    </row>
    <row r="41" spans="1:9">
      <c r="A41" s="156">
        <v>56</v>
      </c>
      <c r="B41" s="157">
        <f>IF(基本データ等!$G$56=1,VLOOKUP(早見表２!A41,'1か月一覧'!$A:$K,基本データ等!$E$56,FALSE),VLOOKUP(早見表２!A41,'2か月一覧'!$A:$M,基本データ等!$E$57,FALSE))</f>
        <v>9676</v>
      </c>
      <c r="C41" s="157">
        <f>IF(基本データ等!$G$56=1,VLOOKUP(早見表２!A41,'1か月一覧'!$A:$L,12,FALSE),VLOOKUP(早見表２!A41,'2か月一覧'!$A:$N,14,FALSE))</f>
        <v>9872</v>
      </c>
      <c r="D41" s="157">
        <f t="shared" ref="D41:D54" si="4">B41+C41</f>
        <v>19548</v>
      </c>
      <c r="F41" s="156">
        <v>93</v>
      </c>
      <c r="G41" s="157">
        <f>IF(基本データ等!$G$56=1,VLOOKUP(早見表２!F41,'1か月一覧'!$A:$K,基本データ等!$E$56,FALSE),VLOOKUP(早見表２!F41,'2か月一覧'!$A:$M,基本データ等!$E$57,FALSE))</f>
        <v>17084</v>
      </c>
      <c r="H41" s="157">
        <f>IF(基本データ等!$G$56=1,VLOOKUP(早見表２!F41,'1か月一覧'!$A:$L,12,FALSE),VLOOKUP(早見表２!F41,'2か月一覧'!$A:$N,14,FALSE))</f>
        <v>17605</v>
      </c>
      <c r="I41" s="157">
        <f t="shared" si="3"/>
        <v>34689</v>
      </c>
    </row>
    <row r="42" spans="1:9">
      <c r="A42" s="156">
        <v>57</v>
      </c>
      <c r="B42" s="157">
        <f>IF(基本データ等!$G$56=1,VLOOKUP(早見表２!A42,'1か月一覧'!$A:$K,基本データ等!$E$56,FALSE),VLOOKUP(早見表２!A42,'2か月一覧'!$A:$M,基本データ等!$E$57,FALSE))</f>
        <v>9877</v>
      </c>
      <c r="C42" s="157">
        <f>IF(基本データ等!$G$56=1,VLOOKUP(早見表２!A42,'1か月一覧'!$A:$L,12,FALSE),VLOOKUP(早見表２!A42,'2か月一覧'!$A:$N,14,FALSE))</f>
        <v>10081</v>
      </c>
      <c r="D42" s="157">
        <f t="shared" si="4"/>
        <v>19958</v>
      </c>
      <c r="F42" s="156">
        <v>94</v>
      </c>
      <c r="G42" s="157">
        <f>IF(基本データ等!$G$56=1,VLOOKUP(早見表２!F42,'1か月一覧'!$A:$K,基本データ等!$E$56,FALSE),VLOOKUP(早見表２!F42,'2か月一覧'!$A:$M,基本データ等!$E$57,FALSE))</f>
        <v>17284</v>
      </c>
      <c r="H42" s="157">
        <f>IF(基本データ等!$G$56=1,VLOOKUP(早見表２!F42,'1か月一覧'!$A:$L,12,FALSE),VLOOKUP(早見表２!F42,'2か月一覧'!$A:$N,14,FALSE))</f>
        <v>17814</v>
      </c>
      <c r="I42" s="157">
        <f t="shared" si="3"/>
        <v>35098</v>
      </c>
    </row>
    <row r="43" spans="1:9">
      <c r="A43" s="156">
        <v>58</v>
      </c>
      <c r="B43" s="157">
        <f>IF(基本データ等!$G$56=1,VLOOKUP(早見表２!A43,'1か月一覧'!$A:$K,基本データ等!$E$56,FALSE),VLOOKUP(早見表２!A43,'2か月一覧'!$A:$M,基本データ等!$E$57,FALSE))</f>
        <v>10078</v>
      </c>
      <c r="C43" s="157">
        <f>IF(基本データ等!$G$56=1,VLOOKUP(早見表２!A43,'1か月一覧'!$A:$L,12,FALSE),VLOOKUP(早見表２!A43,'2か月一覧'!$A:$N,14,FALSE))</f>
        <v>10290</v>
      </c>
      <c r="D43" s="157">
        <f t="shared" si="4"/>
        <v>20368</v>
      </c>
      <c r="F43" s="156">
        <v>95</v>
      </c>
      <c r="G43" s="157">
        <f>IF(基本データ等!$G$56=1,VLOOKUP(早見表２!F43,'1か月一覧'!$A:$K,基本データ等!$E$56,FALSE),VLOOKUP(早見表２!F43,'2か月一覧'!$A:$M,基本データ等!$E$57,FALSE))</f>
        <v>17484</v>
      </c>
      <c r="H43" s="157">
        <f>IF(基本データ等!$G$56=1,VLOOKUP(早見表２!F43,'1か月一覧'!$A:$L,12,FALSE),VLOOKUP(早見表２!F43,'2か月一覧'!$A:$N,14,FALSE))</f>
        <v>18023</v>
      </c>
      <c r="I43" s="157">
        <f t="shared" si="3"/>
        <v>35507</v>
      </c>
    </row>
    <row r="44" spans="1:9">
      <c r="A44" s="156">
        <v>59</v>
      </c>
      <c r="B44" s="157">
        <f>IF(基本データ等!$G$56=1,VLOOKUP(早見表２!A44,'1か月一覧'!$A:$K,基本データ等!$E$56,FALSE),VLOOKUP(早見表２!A44,'2か月一覧'!$A:$M,基本データ等!$E$57,FALSE))</f>
        <v>10278</v>
      </c>
      <c r="C44" s="157">
        <f>IF(基本データ等!$G$56=1,VLOOKUP(早見表２!A44,'1か月一覧'!$A:$L,12,FALSE),VLOOKUP(早見表２!A44,'2か月一覧'!$A:$N,14,FALSE))</f>
        <v>10499</v>
      </c>
      <c r="D44" s="157">
        <f t="shared" si="4"/>
        <v>20777</v>
      </c>
      <c r="F44" s="156">
        <v>96</v>
      </c>
      <c r="G44" s="157">
        <f>IF(基本データ等!$G$56=1,VLOOKUP(早見表２!F44,'1か月一覧'!$A:$K,基本データ等!$E$56,FALSE),VLOOKUP(早見表２!F44,'2か月一覧'!$A:$M,基本データ等!$E$57,FALSE))</f>
        <v>17684</v>
      </c>
      <c r="H44" s="157">
        <f>IF(基本データ等!$G$56=1,VLOOKUP(早見表２!F44,'1か月一覧'!$A:$L,12,FALSE),VLOOKUP(早見表２!F44,'2か月一覧'!$A:$N,14,FALSE))</f>
        <v>18231.999999999996</v>
      </c>
      <c r="I44" s="157">
        <f t="shared" si="3"/>
        <v>35916</v>
      </c>
    </row>
    <row r="45" spans="1:9">
      <c r="A45" s="156">
        <v>60</v>
      </c>
      <c r="B45" s="157">
        <f>IF(基本データ等!$G$56=1,VLOOKUP(早見表２!A45,'1か月一覧'!$A:$K,基本データ等!$E$56,FALSE),VLOOKUP(早見表２!A45,'2か月一覧'!$A:$M,基本データ等!$E$57,FALSE))</f>
        <v>10478</v>
      </c>
      <c r="C45" s="157">
        <f>IF(基本データ等!$G$56=1,VLOOKUP(早見表２!A45,'1か月一覧'!$A:$L,12,FALSE),VLOOKUP(早見表２!A45,'2か月一覧'!$A:$N,14,FALSE))</f>
        <v>10708</v>
      </c>
      <c r="D45" s="157">
        <f t="shared" si="4"/>
        <v>21186</v>
      </c>
      <c r="F45" s="156">
        <v>97</v>
      </c>
      <c r="G45" s="157">
        <f>IF(基本データ等!$G$56=1,VLOOKUP(早見表２!F45,'1か月一覧'!$A:$K,基本データ等!$E$56,FALSE),VLOOKUP(早見表２!F45,'2か月一覧'!$A:$M,基本データ等!$E$57,FALSE))</f>
        <v>17885</v>
      </c>
      <c r="H45" s="157">
        <f>IF(基本データ等!$G$56=1,VLOOKUP(早見表２!F45,'1か月一覧'!$A:$L,12,FALSE),VLOOKUP(早見表２!F45,'2か月一覧'!$A:$N,14,FALSE))</f>
        <v>18440.999999999996</v>
      </c>
      <c r="I45" s="157">
        <f t="shared" si="3"/>
        <v>36326</v>
      </c>
    </row>
    <row r="46" spans="1:9">
      <c r="A46" s="156">
        <v>61</v>
      </c>
      <c r="B46" s="157">
        <f>IF(基本データ等!$G$56=1,VLOOKUP(早見表２!A46,'1か月一覧'!$A:$K,基本データ等!$E$56,FALSE),VLOOKUP(早見表２!A46,'2か月一覧'!$A:$M,基本データ等!$E$57,FALSE))</f>
        <v>10678</v>
      </c>
      <c r="C46" s="157">
        <f>IF(基本データ等!$G$56=1,VLOOKUP(早見表２!A46,'1か月一覧'!$A:$L,12,FALSE),VLOOKUP(早見表２!A46,'2か月一覧'!$A:$N,14,FALSE))</f>
        <v>10917</v>
      </c>
      <c r="D46" s="157">
        <f t="shared" si="4"/>
        <v>21595</v>
      </c>
      <c r="F46" s="156">
        <v>98</v>
      </c>
      <c r="G46" s="157">
        <f>IF(基本データ等!$G$56=1,VLOOKUP(早見表２!F46,'1か月一覧'!$A:$K,基本データ等!$E$56,FALSE),VLOOKUP(早見表２!F46,'2か月一覧'!$A:$M,基本データ等!$E$57,FALSE))</f>
        <v>18086</v>
      </c>
      <c r="H46" s="157">
        <f>IF(基本データ等!$G$56=1,VLOOKUP(早見表２!F46,'1か月一覧'!$A:$L,12,FALSE),VLOOKUP(早見表２!F46,'2か月一覧'!$A:$N,14,FALSE))</f>
        <v>18649.999999999996</v>
      </c>
      <c r="I46" s="157">
        <f t="shared" si="3"/>
        <v>36736</v>
      </c>
    </row>
    <row r="47" spans="1:9">
      <c r="A47" s="156">
        <v>62</v>
      </c>
      <c r="B47" s="157">
        <f>IF(基本データ等!$G$56=1,VLOOKUP(早見表２!A47,'1か月一覧'!$A:$K,基本データ等!$E$56,FALSE),VLOOKUP(早見表２!A47,'2か月一覧'!$A:$M,基本データ等!$E$57,FALSE))</f>
        <v>10878</v>
      </c>
      <c r="C47" s="157">
        <f>IF(基本データ等!$G$56=1,VLOOKUP(早見表２!A47,'1か月一覧'!$A:$L,12,FALSE),VLOOKUP(早見表２!A47,'2か月一覧'!$A:$N,14,FALSE))</f>
        <v>11126</v>
      </c>
      <c r="D47" s="157">
        <f t="shared" si="4"/>
        <v>22004</v>
      </c>
      <c r="F47" s="156">
        <v>99</v>
      </c>
      <c r="G47" s="157">
        <f>IF(基本データ等!$G$56=1,VLOOKUP(早見表２!F47,'1か月一覧'!$A:$K,基本データ等!$E$56,FALSE),VLOOKUP(早見表２!F47,'2か月一覧'!$A:$M,基本データ等!$E$57,FALSE))</f>
        <v>18286</v>
      </c>
      <c r="H47" s="157">
        <f>IF(基本データ等!$G$56=1,VLOOKUP(早見表２!F47,'1か月一覧'!$A:$L,12,FALSE),VLOOKUP(早見表２!F47,'2か月一覧'!$A:$N,14,FALSE))</f>
        <v>18858.999999999996</v>
      </c>
      <c r="I47" s="157">
        <f t="shared" si="3"/>
        <v>37145</v>
      </c>
    </row>
    <row r="48" spans="1:9">
      <c r="A48" s="156">
        <v>63</v>
      </c>
      <c r="B48" s="157">
        <f>IF(基本データ等!$G$56=1,VLOOKUP(早見表２!A48,'1か月一覧'!$A:$K,基本データ等!$E$56,FALSE),VLOOKUP(早見表２!A48,'2か月一覧'!$A:$M,基本データ等!$E$57,FALSE))</f>
        <v>11078</v>
      </c>
      <c r="C48" s="157">
        <f>IF(基本データ等!$G$56=1,VLOOKUP(早見表２!A48,'1か月一覧'!$A:$L,12,FALSE),VLOOKUP(早見表２!A48,'2か月一覧'!$A:$N,14,FALSE))</f>
        <v>11335</v>
      </c>
      <c r="D48" s="157">
        <f t="shared" si="4"/>
        <v>22413</v>
      </c>
      <c r="F48" s="156">
        <v>100</v>
      </c>
      <c r="G48" s="157">
        <f>IF(基本データ等!$G$56=1,VLOOKUP(早見表２!F48,'1か月一覧'!$A:$K,基本データ等!$E$56,FALSE),VLOOKUP(早見表２!F48,'2か月一覧'!$A:$M,基本データ等!$E$57,FALSE))</f>
        <v>18486</v>
      </c>
      <c r="H48" s="157">
        <f>IF(基本データ等!$G$56=1,VLOOKUP(早見表２!F48,'1か月一覧'!$A:$L,12,FALSE),VLOOKUP(早見表２!F48,'2か月一覧'!$A:$N,14,FALSE))</f>
        <v>19067.999999999996</v>
      </c>
      <c r="I48" s="157">
        <f t="shared" si="3"/>
        <v>37554</v>
      </c>
    </row>
    <row r="49" spans="1:9">
      <c r="A49" s="156">
        <v>64</v>
      </c>
      <c r="B49" s="157">
        <f>IF(基本データ等!$G$56=1,VLOOKUP(早見表２!A49,'1か月一覧'!$A:$K,基本データ等!$E$56,FALSE),VLOOKUP(早見表２!A49,'2か月一覧'!$A:$M,基本データ等!$E$57,FALSE))</f>
        <v>11278</v>
      </c>
      <c r="C49" s="157">
        <f>IF(基本データ等!$G$56=1,VLOOKUP(早見表２!A49,'1か月一覧'!$A:$L,12,FALSE),VLOOKUP(早見表２!A49,'2か月一覧'!$A:$N,14,FALSE))</f>
        <v>11544</v>
      </c>
      <c r="D49" s="157">
        <f t="shared" si="4"/>
        <v>22822</v>
      </c>
      <c r="F49" s="156">
        <v>101</v>
      </c>
      <c r="G49" s="157">
        <f>IF(基本データ等!$G$56=1,VLOOKUP(早見表２!F49,'1か月一覧'!$A:$K,基本データ等!$E$56,FALSE),VLOOKUP(早見表２!F49,'2か月一覧'!$A:$M,基本データ等!$E$57,FALSE))</f>
        <v>18723</v>
      </c>
      <c r="H49" s="157">
        <f>IF(基本データ等!$G$56=1,VLOOKUP(早見表２!F49,'1か月一覧'!$A:$L,12,FALSE),VLOOKUP(早見表２!F49,'2か月一覧'!$A:$N,14,FALSE))</f>
        <v>19299</v>
      </c>
      <c r="I49" s="157">
        <f t="shared" si="3"/>
        <v>38022</v>
      </c>
    </row>
    <row r="50" spans="1:9">
      <c r="A50" s="156">
        <v>65</v>
      </c>
      <c r="B50" s="157">
        <f>IF(基本データ等!$G$56=1,VLOOKUP(早見表２!A50,'1か月一覧'!$A:$K,基本データ等!$E$56,FALSE),VLOOKUP(早見表２!A50,'2か月一覧'!$A:$M,基本データ等!$E$57,FALSE))</f>
        <v>11478</v>
      </c>
      <c r="C50" s="157">
        <f>IF(基本データ等!$G$56=1,VLOOKUP(早見表２!A50,'1か月一覧'!$A:$L,12,FALSE),VLOOKUP(早見表２!A50,'2か月一覧'!$A:$N,14,FALSE))</f>
        <v>11753</v>
      </c>
      <c r="D50" s="157">
        <f t="shared" si="4"/>
        <v>23231</v>
      </c>
      <c r="F50" s="156">
        <v>102</v>
      </c>
      <c r="G50" s="157">
        <f>IF(基本データ等!$G$56=1,VLOOKUP(早見表２!F50,'1か月一覧'!$A:$K,基本データ等!$E$56,FALSE),VLOOKUP(早見表２!F50,'2か月一覧'!$A:$M,基本データ等!$E$57,FALSE))</f>
        <v>18960</v>
      </c>
      <c r="H50" s="157">
        <f>IF(基本データ等!$G$56=1,VLOOKUP(早見表２!F50,'1か月一覧'!$A:$L,12,FALSE),VLOOKUP(早見表２!F50,'2か月一覧'!$A:$N,14,FALSE))</f>
        <v>19530</v>
      </c>
      <c r="I50" s="157">
        <f t="shared" si="3"/>
        <v>38490</v>
      </c>
    </row>
    <row r="51" spans="1:9">
      <c r="A51" s="156">
        <v>66</v>
      </c>
      <c r="B51" s="157">
        <f>IF(基本データ等!$G$56=1,VLOOKUP(早見表２!A51,'1か月一覧'!$A:$K,基本データ等!$E$56,FALSE),VLOOKUP(早見表２!A51,'2か月一覧'!$A:$M,基本データ等!$E$57,FALSE))</f>
        <v>11678</v>
      </c>
      <c r="C51" s="157">
        <f>IF(基本データ等!$G$56=1,VLOOKUP(早見表２!A51,'1か月一覧'!$A:$L,12,FALSE),VLOOKUP(早見表２!A51,'2か月一覧'!$A:$N,14,FALSE))</f>
        <v>11962</v>
      </c>
      <c r="D51" s="157">
        <f t="shared" si="4"/>
        <v>23640</v>
      </c>
      <c r="F51" s="156">
        <v>103</v>
      </c>
      <c r="G51" s="157">
        <f>IF(基本データ等!$G$56=1,VLOOKUP(早見表２!F51,'1か月一覧'!$A:$K,基本データ等!$E$56,FALSE),VLOOKUP(早見表２!F51,'2か月一覧'!$A:$M,基本データ等!$E$57,FALSE))</f>
        <v>19198</v>
      </c>
      <c r="H51" s="157">
        <f>IF(基本データ等!$G$56=1,VLOOKUP(早見表２!F51,'1か月一覧'!$A:$L,12,FALSE),VLOOKUP(早見表２!F51,'2か月一覧'!$A:$N,14,FALSE))</f>
        <v>19761</v>
      </c>
      <c r="I51" s="157">
        <f t="shared" si="3"/>
        <v>38959</v>
      </c>
    </row>
    <row r="52" spans="1:9">
      <c r="A52" s="156">
        <v>67</v>
      </c>
      <c r="B52" s="157">
        <f>IF(基本データ等!$G$56=1,VLOOKUP(早見表２!A52,'1か月一覧'!$A:$K,基本データ等!$E$56,FALSE),VLOOKUP(早見表２!A52,'2か月一覧'!$A:$M,基本データ等!$E$57,FALSE))</f>
        <v>11879</v>
      </c>
      <c r="C52" s="157">
        <f>IF(基本データ等!$G$56=1,VLOOKUP(早見表２!A52,'1か月一覧'!$A:$L,12,FALSE),VLOOKUP(早見表２!A52,'2か月一覧'!$A:$N,14,FALSE))</f>
        <v>12171</v>
      </c>
      <c r="D52" s="157">
        <f t="shared" si="4"/>
        <v>24050</v>
      </c>
      <c r="F52" s="156">
        <v>104</v>
      </c>
      <c r="G52" s="157">
        <f>IF(基本データ等!$G$56=1,VLOOKUP(早見表２!F52,'1か月一覧'!$A:$K,基本データ等!$E$56,FALSE),VLOOKUP(早見表２!F52,'2か月一覧'!$A:$M,基本データ等!$E$57,FALSE))</f>
        <v>19436</v>
      </c>
      <c r="H52" s="157">
        <f>IF(基本データ等!$G$56=1,VLOOKUP(早見表２!F52,'1か月一覧'!$A:$L,12,FALSE),VLOOKUP(早見表２!F52,'2か月一覧'!$A:$N,14,FALSE))</f>
        <v>19992</v>
      </c>
      <c r="I52" s="157">
        <f t="shared" si="3"/>
        <v>39428</v>
      </c>
    </row>
    <row r="53" spans="1:9">
      <c r="A53" s="156">
        <v>68</v>
      </c>
      <c r="B53" s="157">
        <f>IF(基本データ等!$G$56=1,VLOOKUP(早見表２!A53,'1か月一覧'!$A:$K,基本データ等!$E$56,FALSE),VLOOKUP(早見表２!A53,'2か月一覧'!$A:$M,基本データ等!$E$57,FALSE))</f>
        <v>12080</v>
      </c>
      <c r="C53" s="157">
        <f>IF(基本データ等!$G$56=1,VLOOKUP(早見表２!A53,'1か月一覧'!$A:$L,12,FALSE),VLOOKUP(早見表２!A53,'2か月一覧'!$A:$N,14,FALSE))</f>
        <v>12380</v>
      </c>
      <c r="D53" s="157">
        <f t="shared" si="4"/>
        <v>24460</v>
      </c>
      <c r="F53" s="156">
        <v>105</v>
      </c>
      <c r="G53" s="157">
        <f>IF(基本データ等!$G$56=1,VLOOKUP(早見表２!F53,'1か月一覧'!$A:$K,基本データ等!$E$56,FALSE),VLOOKUP(早見表２!F53,'2か月一覧'!$A:$M,基本データ等!$E$57,FALSE))</f>
        <v>19674</v>
      </c>
      <c r="H53" s="157">
        <f>IF(基本データ等!$G$56=1,VLOOKUP(早見表２!F53,'1か月一覧'!$A:$L,12,FALSE),VLOOKUP(早見表２!F53,'2か月一覧'!$A:$N,14,FALSE))</f>
        <v>20223</v>
      </c>
      <c r="I53" s="157">
        <f t="shared" si="3"/>
        <v>39897</v>
      </c>
    </row>
    <row r="54" spans="1:9">
      <c r="A54" s="156">
        <v>69</v>
      </c>
      <c r="B54" s="157">
        <f>IF(基本データ等!$G$56=1,VLOOKUP(早見表２!A54,'1か月一覧'!$A:$K,基本データ等!$E$56,FALSE),VLOOKUP(早見表２!A54,'2か月一覧'!$A:$M,基本データ等!$E$57,FALSE))</f>
        <v>12280</v>
      </c>
      <c r="C54" s="157">
        <f>IF(基本データ等!$G$56=1,VLOOKUP(早見表２!A54,'1か月一覧'!$A:$L,12,FALSE),VLOOKUP(早見表２!A54,'2か月一覧'!$A:$N,14,FALSE))</f>
        <v>12589</v>
      </c>
      <c r="D54" s="157">
        <f t="shared" si="4"/>
        <v>24869</v>
      </c>
      <c r="F54" s="156">
        <v>106</v>
      </c>
      <c r="G54" s="157">
        <f>IF(基本データ等!$G$56=1,VLOOKUP(早見表２!F54,'1か月一覧'!$A:$K,基本データ等!$E$56,FALSE),VLOOKUP(早見表２!F54,'2か月一覧'!$A:$M,基本データ等!$E$57,FALSE))</f>
        <v>19912</v>
      </c>
      <c r="H54" s="157">
        <f>IF(基本データ等!$G$56=1,VLOOKUP(早見表２!F54,'1か月一覧'!$A:$L,12,FALSE),VLOOKUP(早見表２!F54,'2か月一覧'!$A:$N,14,FALSE))</f>
        <v>20454</v>
      </c>
      <c r="I54" s="157">
        <f t="shared" si="3"/>
        <v>40366</v>
      </c>
    </row>
    <row r="55" spans="1:9">
      <c r="A55" s="156">
        <v>70</v>
      </c>
      <c r="B55" s="157">
        <f>IF(基本データ等!$G$56=1,VLOOKUP(早見表２!A55,'1か月一覧'!$A:$K,基本データ等!$E$56,FALSE),VLOOKUP(早見表２!A55,'2か月一覧'!$A:$M,基本データ等!$E$57,FALSE))</f>
        <v>12480</v>
      </c>
      <c r="C55" s="157">
        <f>IF(基本データ等!$G$56=1,VLOOKUP(早見表２!A55,'1か月一覧'!$A:$L,12,FALSE),VLOOKUP(早見表２!A55,'2か月一覧'!$A:$N,14,FALSE))</f>
        <v>12798</v>
      </c>
      <c r="D55" s="157">
        <f t="shared" ref="D55:D81" si="5">B55+C55</f>
        <v>25278</v>
      </c>
      <c r="F55" s="156">
        <v>107</v>
      </c>
      <c r="G55" s="157">
        <f>IF(基本データ等!$G$56=1,VLOOKUP(早見表２!F55,'1か月一覧'!$A:$K,基本データ等!$E$56,FALSE),VLOOKUP(早見表２!F55,'2か月一覧'!$A:$M,基本データ等!$E$57,FALSE))</f>
        <v>20149</v>
      </c>
      <c r="H55" s="157">
        <f>IF(基本データ等!$G$56=1,VLOOKUP(早見表２!F55,'1か月一覧'!$A:$L,12,FALSE),VLOOKUP(早見表２!F55,'2か月一覧'!$A:$N,14,FALSE))</f>
        <v>20685</v>
      </c>
      <c r="I55" s="157">
        <f t="shared" si="3"/>
        <v>40834</v>
      </c>
    </row>
    <row r="56" spans="1:9">
      <c r="A56" s="156">
        <v>71</v>
      </c>
      <c r="B56" s="157">
        <f>IF(基本データ等!$G$56=1,VLOOKUP(早見表２!A56,'1か月一覧'!$A:$K,基本データ等!$E$56,FALSE),VLOOKUP(早見表２!A56,'2か月一覧'!$A:$M,基本データ等!$E$57,FALSE))</f>
        <v>12680</v>
      </c>
      <c r="C56" s="157">
        <f>IF(基本データ等!$G$56=1,VLOOKUP(早見表２!A56,'1か月一覧'!$A:$L,12,FALSE),VLOOKUP(早見表２!A56,'2か月一覧'!$A:$N,14,FALSE))</f>
        <v>13007</v>
      </c>
      <c r="D56" s="157">
        <f t="shared" si="5"/>
        <v>25687</v>
      </c>
      <c r="F56" s="156">
        <v>108</v>
      </c>
      <c r="G56" s="157">
        <f>IF(基本データ等!$G$56=1,VLOOKUP(早見表２!F56,'1か月一覧'!$A:$K,基本データ等!$E$56,FALSE),VLOOKUP(早見表２!F56,'2か月一覧'!$A:$M,基本データ等!$E$57,FALSE))</f>
        <v>20386</v>
      </c>
      <c r="H56" s="157">
        <f>IF(基本データ等!$G$56=1,VLOOKUP(早見表２!F56,'1か月一覧'!$A:$L,12,FALSE),VLOOKUP(早見表２!F56,'2か月一覧'!$A:$N,14,FALSE))</f>
        <v>20916</v>
      </c>
      <c r="I56" s="157">
        <f t="shared" si="3"/>
        <v>41302</v>
      </c>
    </row>
    <row r="57" spans="1:9">
      <c r="A57" s="156">
        <v>72</v>
      </c>
      <c r="B57" s="157">
        <f>IF(基本データ等!$G$56=1,VLOOKUP(早見表２!A57,'1か月一覧'!$A:$K,基本データ等!$E$56,FALSE),VLOOKUP(早見表２!A57,'2か月一覧'!$A:$M,基本データ等!$E$57,FALSE))</f>
        <v>12880</v>
      </c>
      <c r="C57" s="157">
        <f>IF(基本データ等!$G$56=1,VLOOKUP(早見表２!A57,'1か月一覧'!$A:$L,12,FALSE),VLOOKUP(早見表２!A57,'2か月一覧'!$A:$N,14,FALSE))</f>
        <v>13216</v>
      </c>
      <c r="D57" s="157">
        <f t="shared" si="5"/>
        <v>26096</v>
      </c>
      <c r="F57" s="156">
        <v>109</v>
      </c>
      <c r="G57" s="157">
        <f>IF(基本データ等!$G$56=1,VLOOKUP(早見表２!F57,'1か月一覧'!$A:$K,基本データ等!$E$56,FALSE),VLOOKUP(早見表２!F57,'2か月一覧'!$A:$M,基本データ等!$E$57,FALSE))</f>
        <v>20624</v>
      </c>
      <c r="H57" s="157">
        <f>IF(基本データ等!$G$56=1,VLOOKUP(早見表２!F57,'1か月一覧'!$A:$L,12,FALSE),VLOOKUP(早見表２!F57,'2か月一覧'!$A:$N,14,FALSE))</f>
        <v>21147</v>
      </c>
      <c r="I57" s="157">
        <f t="shared" si="3"/>
        <v>41771</v>
      </c>
    </row>
    <row r="58" spans="1:9">
      <c r="A58" s="156">
        <v>73</v>
      </c>
      <c r="B58" s="157">
        <f>IF(基本データ等!$G$56=1,VLOOKUP(早見表２!A58,'1か月一覧'!$A:$K,基本データ等!$E$56,FALSE),VLOOKUP(早見表２!A58,'2か月一覧'!$A:$M,基本データ等!$E$57,FALSE))</f>
        <v>13080</v>
      </c>
      <c r="C58" s="157">
        <f>IF(基本データ等!$G$56=1,VLOOKUP(早見表２!A58,'1か月一覧'!$A:$L,12,FALSE),VLOOKUP(早見表２!A58,'2か月一覧'!$A:$N,14,FALSE))</f>
        <v>13425</v>
      </c>
      <c r="D58" s="157">
        <f t="shared" si="5"/>
        <v>26505</v>
      </c>
      <c r="F58" s="156">
        <v>110</v>
      </c>
      <c r="G58" s="157">
        <f>IF(基本データ等!$G$56=1,VLOOKUP(早見表２!F58,'1か月一覧'!$A:$K,基本データ等!$E$56,FALSE),VLOOKUP(早見表２!F58,'2か月一覧'!$A:$M,基本データ等!$E$57,FALSE))</f>
        <v>20862</v>
      </c>
      <c r="H58" s="157">
        <f>IF(基本データ等!$G$56=1,VLOOKUP(早見表２!F58,'1か月一覧'!$A:$L,12,FALSE),VLOOKUP(早見表２!F58,'2か月一覧'!$A:$N,14,FALSE))</f>
        <v>21378</v>
      </c>
      <c r="I58" s="157">
        <f t="shared" si="3"/>
        <v>42240</v>
      </c>
    </row>
    <row r="59" spans="1:9">
      <c r="A59" s="156">
        <v>74</v>
      </c>
      <c r="B59" s="157">
        <f>IF(基本データ等!$G$56=1,VLOOKUP(早見表２!A59,'1か月一覧'!$A:$K,基本データ等!$E$56,FALSE),VLOOKUP(早見表２!A59,'2か月一覧'!$A:$M,基本データ等!$E$57,FALSE))</f>
        <v>13280</v>
      </c>
      <c r="C59" s="157">
        <f>IF(基本データ等!$G$56=1,VLOOKUP(早見表２!A59,'1か月一覧'!$A:$L,12,FALSE),VLOOKUP(早見表２!A59,'2か月一覧'!$A:$N,14,FALSE))</f>
        <v>13634</v>
      </c>
      <c r="D59" s="157">
        <f t="shared" si="5"/>
        <v>26914</v>
      </c>
      <c r="F59" s="156">
        <v>111</v>
      </c>
      <c r="G59" s="157">
        <f>IF(基本データ等!$G$56=1,VLOOKUP(早見表２!F59,'1か月一覧'!$A:$K,基本データ等!$E$56,FALSE),VLOOKUP(早見表２!F59,'2か月一覧'!$A:$M,基本データ等!$E$57,FALSE))</f>
        <v>21099</v>
      </c>
      <c r="H59" s="157">
        <f>IF(基本データ等!$G$56=1,VLOOKUP(早見表２!F59,'1か月一覧'!$A:$L,12,FALSE),VLOOKUP(早見表２!F59,'2か月一覧'!$A:$N,14,FALSE))</f>
        <v>21609</v>
      </c>
      <c r="I59" s="157">
        <f t="shared" si="3"/>
        <v>42708</v>
      </c>
    </row>
    <row r="60" spans="1:9">
      <c r="A60" s="156">
        <v>75</v>
      </c>
      <c r="B60" s="157">
        <f>IF(基本データ等!$G$56=1,VLOOKUP(早見表２!A60,'1か月一覧'!$A:$K,基本データ等!$E$56,FALSE),VLOOKUP(早見表２!A60,'2か月一覧'!$A:$M,基本データ等!$E$57,FALSE))</f>
        <v>13480</v>
      </c>
      <c r="C60" s="157">
        <f>IF(基本データ等!$G$56=1,VLOOKUP(早見表２!A60,'1か月一覧'!$A:$L,12,FALSE),VLOOKUP(早見表２!A60,'2か月一覧'!$A:$N,14,FALSE))</f>
        <v>13843</v>
      </c>
      <c r="D60" s="157">
        <f t="shared" si="5"/>
        <v>27323</v>
      </c>
      <c r="F60" s="156">
        <v>112</v>
      </c>
      <c r="G60" s="157">
        <f>IF(基本データ等!$G$56=1,VLOOKUP(早見表２!F60,'1か月一覧'!$A:$K,基本データ等!$E$56,FALSE),VLOOKUP(早見表２!F60,'2か月一覧'!$A:$M,基本データ等!$E$57,FALSE))</f>
        <v>21336</v>
      </c>
      <c r="H60" s="157">
        <f>IF(基本データ等!$G$56=1,VLOOKUP(早見表２!F60,'1か月一覧'!$A:$L,12,FALSE),VLOOKUP(早見表２!F60,'2か月一覧'!$A:$N,14,FALSE))</f>
        <v>21840</v>
      </c>
      <c r="I60" s="157">
        <f t="shared" si="3"/>
        <v>43176</v>
      </c>
    </row>
    <row r="61" spans="1:9">
      <c r="A61" s="156">
        <v>76</v>
      </c>
      <c r="B61" s="157">
        <f>IF(基本データ等!$G$56=1,VLOOKUP(早見表２!A61,'1か月一覧'!$A:$K,基本データ等!$E$56,FALSE),VLOOKUP(早見表２!A61,'2か月一覧'!$A:$M,基本データ等!$E$57,FALSE))</f>
        <v>13680</v>
      </c>
      <c r="C61" s="157">
        <f>IF(基本データ等!$G$56=1,VLOOKUP(早見表２!A61,'1か月一覧'!$A:$L,12,FALSE),VLOOKUP(早見表２!A61,'2か月一覧'!$A:$N,14,FALSE))</f>
        <v>14052</v>
      </c>
      <c r="D61" s="157">
        <f t="shared" si="5"/>
        <v>27732</v>
      </c>
      <c r="F61" s="156">
        <v>113</v>
      </c>
      <c r="G61" s="157">
        <f>IF(基本データ等!$G$56=1,VLOOKUP(早見表２!F61,'1か月一覧'!$A:$K,基本データ等!$E$56,FALSE),VLOOKUP(早見表２!F61,'2か月一覧'!$A:$M,基本データ等!$E$57,FALSE))</f>
        <v>21574</v>
      </c>
      <c r="H61" s="157">
        <f>IF(基本データ等!$G$56=1,VLOOKUP(早見表２!F61,'1か月一覧'!$A:$L,12,FALSE),VLOOKUP(早見表２!F61,'2か月一覧'!$A:$N,14,FALSE))</f>
        <v>22071</v>
      </c>
      <c r="I61" s="157">
        <f t="shared" si="3"/>
        <v>43645</v>
      </c>
    </row>
    <row r="62" spans="1:9">
      <c r="A62" s="156">
        <v>77</v>
      </c>
      <c r="B62" s="157">
        <f>IF(基本データ等!$G$56=1,VLOOKUP(早見表２!A62,'1か月一覧'!$A:$K,基本データ等!$E$56,FALSE),VLOOKUP(早見表２!A62,'2か月一覧'!$A:$M,基本データ等!$E$57,FALSE))</f>
        <v>13881</v>
      </c>
      <c r="C62" s="157">
        <f>IF(基本データ等!$G$56=1,VLOOKUP(早見表２!A62,'1か月一覧'!$A:$L,12,FALSE),VLOOKUP(早見表２!A62,'2か月一覧'!$A:$N,14,FALSE))</f>
        <v>14261</v>
      </c>
      <c r="D62" s="157">
        <f t="shared" si="5"/>
        <v>28142</v>
      </c>
      <c r="F62" s="156">
        <v>114</v>
      </c>
      <c r="G62" s="157">
        <f>IF(基本データ等!$G$56=1,VLOOKUP(早見表２!F62,'1か月一覧'!$A:$K,基本データ等!$E$56,FALSE),VLOOKUP(早見表２!F62,'2か月一覧'!$A:$M,基本データ等!$E$57,FALSE))</f>
        <v>21812</v>
      </c>
      <c r="H62" s="157">
        <f>IF(基本データ等!$G$56=1,VLOOKUP(早見表２!F62,'1か月一覧'!$A:$L,12,FALSE),VLOOKUP(早見表２!F62,'2か月一覧'!$A:$N,14,FALSE))</f>
        <v>22302</v>
      </c>
      <c r="I62" s="157">
        <f t="shared" si="3"/>
        <v>44114</v>
      </c>
    </row>
    <row r="63" spans="1:9">
      <c r="A63" s="156">
        <v>78</v>
      </c>
      <c r="B63" s="157">
        <f>IF(基本データ等!$G$56=1,VLOOKUP(早見表２!A63,'1か月一覧'!$A:$K,基本データ等!$E$56,FALSE),VLOOKUP(早見表２!A63,'2か月一覧'!$A:$M,基本データ等!$E$57,FALSE))</f>
        <v>14082</v>
      </c>
      <c r="C63" s="157">
        <f>IF(基本データ等!$G$56=1,VLOOKUP(早見表２!A63,'1か月一覧'!$A:$L,12,FALSE),VLOOKUP(早見表２!A63,'2か月一覧'!$A:$N,14,FALSE))</f>
        <v>14470</v>
      </c>
      <c r="D63" s="157">
        <f t="shared" si="5"/>
        <v>28552</v>
      </c>
      <c r="F63" s="156">
        <v>115</v>
      </c>
      <c r="G63" s="157">
        <f>IF(基本データ等!$G$56=1,VLOOKUP(早見表２!F63,'1か月一覧'!$A:$K,基本データ等!$E$56,FALSE),VLOOKUP(早見表２!F63,'2か月一覧'!$A:$M,基本データ等!$E$57,FALSE))</f>
        <v>22050</v>
      </c>
      <c r="H63" s="157">
        <f>IF(基本データ等!$G$56=1,VLOOKUP(早見表２!F63,'1か月一覧'!$A:$L,12,FALSE),VLOOKUP(早見表２!F63,'2か月一覧'!$A:$N,14,FALSE))</f>
        <v>22533</v>
      </c>
      <c r="I63" s="157">
        <f t="shared" si="3"/>
        <v>44583</v>
      </c>
    </row>
    <row r="64" spans="1:9">
      <c r="A64" s="156">
        <v>79</v>
      </c>
      <c r="B64" s="157">
        <f>IF(基本データ等!$G$56=1,VLOOKUP(早見表２!A64,'1か月一覧'!$A:$K,基本データ等!$E$56,FALSE),VLOOKUP(早見表２!A64,'2か月一覧'!$A:$M,基本データ等!$E$57,FALSE))</f>
        <v>14282</v>
      </c>
      <c r="C64" s="157">
        <f>IF(基本データ等!$G$56=1,VLOOKUP(早見表２!A64,'1か月一覧'!$A:$L,12,FALSE),VLOOKUP(早見表２!A64,'2か月一覧'!$A:$N,14,FALSE))</f>
        <v>14679</v>
      </c>
      <c r="D64" s="157">
        <f t="shared" si="5"/>
        <v>28961</v>
      </c>
      <c r="F64" s="156">
        <v>116</v>
      </c>
      <c r="G64" s="157">
        <f>IF(基本データ等!$G$56=1,VLOOKUP(早見表２!F64,'1か月一覧'!$A:$K,基本データ等!$E$56,FALSE),VLOOKUP(早見表２!F64,'2か月一覧'!$A:$M,基本データ等!$E$57,FALSE))</f>
        <v>22288</v>
      </c>
      <c r="H64" s="157">
        <f>IF(基本データ等!$G$56=1,VLOOKUP(早見表２!F64,'1か月一覧'!$A:$L,12,FALSE),VLOOKUP(早見表２!F64,'2か月一覧'!$A:$N,14,FALSE))</f>
        <v>22764</v>
      </c>
      <c r="I64" s="157">
        <f t="shared" si="3"/>
        <v>45052</v>
      </c>
    </row>
    <row r="65" spans="1:9">
      <c r="A65" s="156">
        <v>80</v>
      </c>
      <c r="B65" s="157">
        <f>IF(基本データ等!$G$56=1,VLOOKUP(早見表２!A65,'1か月一覧'!$A:$K,基本データ等!$E$56,FALSE),VLOOKUP(早見表２!A65,'2か月一覧'!$A:$M,基本データ等!$E$57,FALSE))</f>
        <v>14482</v>
      </c>
      <c r="C65" s="157">
        <f>IF(基本データ等!$G$56=1,VLOOKUP(早見表２!A65,'1か月一覧'!$A:$L,12,FALSE),VLOOKUP(早見表２!A65,'2か月一覧'!$A:$N,14,FALSE))</f>
        <v>14888</v>
      </c>
      <c r="D65" s="157">
        <f t="shared" si="5"/>
        <v>29370</v>
      </c>
      <c r="F65" s="156">
        <v>117</v>
      </c>
      <c r="G65" s="157">
        <f>IF(基本データ等!$G$56=1,VLOOKUP(早見表２!F65,'1か月一覧'!$A:$K,基本データ等!$E$56,FALSE),VLOOKUP(早見表２!F65,'2か月一覧'!$A:$M,基本データ等!$E$57,FALSE))</f>
        <v>22525</v>
      </c>
      <c r="H65" s="157">
        <f>IF(基本データ等!$G$56=1,VLOOKUP(早見表２!F65,'1か月一覧'!$A:$L,12,FALSE),VLOOKUP(早見表２!F65,'2か月一覧'!$A:$N,14,FALSE))</f>
        <v>22995</v>
      </c>
      <c r="I65" s="157">
        <f t="shared" si="3"/>
        <v>45520</v>
      </c>
    </row>
    <row r="66" spans="1:9">
      <c r="A66" s="156">
        <v>81</v>
      </c>
      <c r="B66" s="157">
        <f>IF(基本データ等!$G$56=1,VLOOKUP(早見表２!A66,'1か月一覧'!$A:$K,基本データ等!$E$56,FALSE),VLOOKUP(早見表２!A66,'2か月一覧'!$A:$M,基本データ等!$E$57,FALSE))</f>
        <v>14682</v>
      </c>
      <c r="C66" s="157">
        <f>IF(基本データ等!$G$56=1,VLOOKUP(早見表２!A66,'1か月一覧'!$A:$L,12,FALSE),VLOOKUP(早見表２!A66,'2か月一覧'!$A:$N,14,FALSE))</f>
        <v>15097</v>
      </c>
      <c r="D66" s="157">
        <f t="shared" si="5"/>
        <v>29779</v>
      </c>
      <c r="F66" s="156">
        <v>118</v>
      </c>
      <c r="G66" s="157">
        <f>IF(基本データ等!$G$56=1,VLOOKUP(早見表２!F66,'1か月一覧'!$A:$K,基本データ等!$E$56,FALSE),VLOOKUP(早見表２!F66,'2か月一覧'!$A:$M,基本データ等!$E$57,FALSE))</f>
        <v>22762</v>
      </c>
      <c r="H66" s="157">
        <f>IF(基本データ等!$G$56=1,VLOOKUP(早見表２!F66,'1か月一覧'!$A:$L,12,FALSE),VLOOKUP(早見表２!F66,'2か月一覧'!$A:$N,14,FALSE))</f>
        <v>23226</v>
      </c>
      <c r="I66" s="157">
        <f t="shared" si="3"/>
        <v>45988</v>
      </c>
    </row>
    <row r="67" spans="1:9">
      <c r="A67" s="156">
        <v>82</v>
      </c>
      <c r="B67" s="157">
        <f>IF(基本データ等!$G$56=1,VLOOKUP(早見表２!A67,'1か月一覧'!$A:$K,基本データ等!$E$56,FALSE),VLOOKUP(早見表２!A67,'2か月一覧'!$A:$M,基本データ等!$E$57,FALSE))</f>
        <v>14882</v>
      </c>
      <c r="C67" s="157">
        <f>IF(基本データ等!$G$56=1,VLOOKUP(早見表２!A67,'1か月一覧'!$A:$L,12,FALSE),VLOOKUP(早見表２!A67,'2か月一覧'!$A:$N,14,FALSE))</f>
        <v>15306</v>
      </c>
      <c r="D67" s="157">
        <f t="shared" si="5"/>
        <v>30188</v>
      </c>
      <c r="F67" s="156">
        <v>119</v>
      </c>
      <c r="G67" s="157">
        <f>IF(基本データ等!$G$56=1,VLOOKUP(早見表２!F67,'1か月一覧'!$A:$K,基本データ等!$E$56,FALSE),VLOOKUP(早見表２!F67,'2か月一覧'!$A:$M,基本データ等!$E$57,FALSE))</f>
        <v>23000</v>
      </c>
      <c r="H67" s="157">
        <f>IF(基本データ等!$G$56=1,VLOOKUP(早見表２!F67,'1か月一覧'!$A:$L,12,FALSE),VLOOKUP(早見表２!F67,'2か月一覧'!$A:$N,14,FALSE))</f>
        <v>23457</v>
      </c>
      <c r="I67" s="157">
        <f t="shared" si="3"/>
        <v>46457</v>
      </c>
    </row>
    <row r="68" spans="1:9">
      <c r="A68" s="156">
        <v>83</v>
      </c>
      <c r="B68" s="157">
        <f>IF(基本データ等!$G$56=1,VLOOKUP(早見表２!A68,'1か月一覧'!$A:$K,基本データ等!$E$56,FALSE),VLOOKUP(早見表２!A68,'2か月一覧'!$A:$M,基本データ等!$E$57,FALSE))</f>
        <v>15082</v>
      </c>
      <c r="C68" s="157">
        <f>IF(基本データ等!$G$56=1,VLOOKUP(早見表２!A68,'1か月一覧'!$A:$L,12,FALSE),VLOOKUP(早見表２!A68,'2か月一覧'!$A:$N,14,FALSE))</f>
        <v>15515</v>
      </c>
      <c r="D68" s="157">
        <f t="shared" si="5"/>
        <v>30597</v>
      </c>
      <c r="F68" s="156">
        <v>120</v>
      </c>
      <c r="G68" s="157">
        <f>IF(基本データ等!$G$56=1,VLOOKUP(早見表２!F68,'1か月一覧'!$A:$K,基本データ等!$E$56,FALSE),VLOOKUP(早見表２!F68,'2か月一覧'!$A:$M,基本データ等!$E$57,FALSE))</f>
        <v>23238</v>
      </c>
      <c r="H68" s="157">
        <f>IF(基本データ等!$G$56=1,VLOOKUP(早見表２!F68,'1か月一覧'!$A:$L,12,FALSE),VLOOKUP(早見表２!F68,'2か月一覧'!$A:$N,14,FALSE))</f>
        <v>23688</v>
      </c>
      <c r="I68" s="157">
        <f t="shared" ref="I68:I99" si="6">G68+H68</f>
        <v>46926</v>
      </c>
    </row>
    <row r="69" spans="1:9">
      <c r="A69" s="156">
        <v>84</v>
      </c>
      <c r="B69" s="157">
        <f>IF(基本データ等!$G$56=1,VLOOKUP(早見表２!A69,'1か月一覧'!$A:$K,基本データ等!$E$56,FALSE),VLOOKUP(早見表２!A69,'2か月一覧'!$A:$M,基本データ等!$E$57,FALSE))</f>
        <v>15282</v>
      </c>
      <c r="C69" s="157">
        <f>IF(基本データ等!$G$56=1,VLOOKUP(早見表２!A69,'1か月一覧'!$A:$L,12,FALSE),VLOOKUP(早見表２!A69,'2か月一覧'!$A:$N,14,FALSE))</f>
        <v>15724</v>
      </c>
      <c r="D69" s="157">
        <f t="shared" si="5"/>
        <v>31006</v>
      </c>
      <c r="F69" s="156">
        <v>121</v>
      </c>
      <c r="G69" s="157">
        <f>IF(基本データ等!$G$56=1,VLOOKUP(早見表２!F69,'1か月一覧'!$A:$K,基本データ等!$E$56,FALSE),VLOOKUP(早見表２!F69,'2か月一覧'!$A:$M,基本データ等!$E$57,FALSE))</f>
        <v>23475</v>
      </c>
      <c r="H69" s="157">
        <f>IF(基本データ等!$G$56=1,VLOOKUP(早見表２!F69,'1か月一覧'!$A:$L,12,FALSE),VLOOKUP(早見表２!F69,'2か月一覧'!$A:$N,14,FALSE))</f>
        <v>23919</v>
      </c>
      <c r="I69" s="157">
        <f t="shared" si="6"/>
        <v>47394</v>
      </c>
    </row>
    <row r="70" spans="1:9">
      <c r="A70" s="156">
        <v>85</v>
      </c>
      <c r="B70" s="157">
        <f>IF(基本データ等!$G$56=1,VLOOKUP(早見表２!A70,'1か月一覧'!$A:$K,基本データ等!$E$56,FALSE),VLOOKUP(早見表２!A70,'2か月一覧'!$A:$M,基本データ等!$E$57,FALSE))</f>
        <v>15482</v>
      </c>
      <c r="C70" s="157">
        <f>IF(基本データ等!$G$56=1,VLOOKUP(早見表２!A70,'1か月一覧'!$A:$L,12,FALSE),VLOOKUP(早見表２!A70,'2か月一覧'!$A:$N,14,FALSE))</f>
        <v>15933</v>
      </c>
      <c r="D70" s="157">
        <f t="shared" si="5"/>
        <v>31415</v>
      </c>
      <c r="F70" s="156">
        <v>122</v>
      </c>
      <c r="G70" s="157">
        <f>IF(基本データ等!$G$56=1,VLOOKUP(早見表２!F70,'1か月一覧'!$A:$K,基本データ等!$E$56,FALSE),VLOOKUP(早見表２!F70,'2か月一覧'!$A:$M,基本データ等!$E$57,FALSE))</f>
        <v>23712</v>
      </c>
      <c r="H70" s="157">
        <f>IF(基本データ等!$G$56=1,VLOOKUP(早見表２!F70,'1か月一覧'!$A:$L,12,FALSE),VLOOKUP(早見表２!F70,'2か月一覧'!$A:$N,14,FALSE))</f>
        <v>24150</v>
      </c>
      <c r="I70" s="157">
        <f t="shared" si="6"/>
        <v>47862</v>
      </c>
    </row>
    <row r="71" spans="1:9">
      <c r="A71" s="156">
        <v>86</v>
      </c>
      <c r="B71" s="157">
        <f>IF(基本データ等!$G$56=1,VLOOKUP(早見表２!A71,'1か月一覧'!$A:$K,基本データ等!$E$56,FALSE),VLOOKUP(早見表２!A71,'2か月一覧'!$A:$M,基本データ等!$E$57,FALSE))</f>
        <v>15682</v>
      </c>
      <c r="C71" s="157">
        <f>IF(基本データ等!$G$56=1,VLOOKUP(早見表２!A71,'1か月一覧'!$A:$L,12,FALSE),VLOOKUP(早見表２!A71,'2か月一覧'!$A:$N,14,FALSE))</f>
        <v>16142</v>
      </c>
      <c r="D71" s="157">
        <f t="shared" si="5"/>
        <v>31824</v>
      </c>
      <c r="F71" s="156">
        <v>123</v>
      </c>
      <c r="G71" s="157">
        <f>IF(基本データ等!$G$56=1,VLOOKUP(早見表２!F71,'1か月一覧'!$A:$K,基本データ等!$E$56,FALSE),VLOOKUP(早見表２!F71,'2か月一覧'!$A:$M,基本データ等!$E$57,FALSE))</f>
        <v>23950</v>
      </c>
      <c r="H71" s="157">
        <f>IF(基本データ等!$G$56=1,VLOOKUP(早見表２!F71,'1か月一覧'!$A:$L,12,FALSE),VLOOKUP(早見表２!F71,'2か月一覧'!$A:$N,14,FALSE))</f>
        <v>24381</v>
      </c>
      <c r="I71" s="157">
        <f t="shared" si="6"/>
        <v>48331</v>
      </c>
    </row>
    <row r="72" spans="1:9">
      <c r="A72" s="156">
        <v>87</v>
      </c>
      <c r="B72" s="157">
        <f>IF(基本データ等!$G$56=1,VLOOKUP(早見表２!A72,'1か月一覧'!$A:$K,基本データ等!$E$56,FALSE),VLOOKUP(早見表２!A72,'2か月一覧'!$A:$M,基本データ等!$E$57,FALSE))</f>
        <v>15883</v>
      </c>
      <c r="C72" s="157">
        <f>IF(基本データ等!$G$56=1,VLOOKUP(早見表２!A72,'1か月一覧'!$A:$L,12,FALSE),VLOOKUP(早見表２!A72,'2か月一覧'!$A:$N,14,FALSE))</f>
        <v>16351</v>
      </c>
      <c r="D72" s="157">
        <f t="shared" si="5"/>
        <v>32234</v>
      </c>
      <c r="F72" s="156">
        <v>124</v>
      </c>
      <c r="G72" s="157">
        <f>IF(基本データ等!$G$56=1,VLOOKUP(早見表２!F72,'1か月一覧'!$A:$K,基本データ等!$E$56,FALSE),VLOOKUP(早見表２!F72,'2か月一覧'!$A:$M,基本データ等!$E$57,FALSE))</f>
        <v>24188</v>
      </c>
      <c r="H72" s="157">
        <f>IF(基本データ等!$G$56=1,VLOOKUP(早見表２!F72,'1か月一覧'!$A:$L,12,FALSE),VLOOKUP(早見表２!F72,'2か月一覧'!$A:$N,14,FALSE))</f>
        <v>24612</v>
      </c>
      <c r="I72" s="157">
        <f t="shared" si="6"/>
        <v>48800</v>
      </c>
    </row>
    <row r="73" spans="1:9">
      <c r="A73" s="156">
        <v>125</v>
      </c>
      <c r="B73" s="157">
        <f>IF(基本データ等!$G$56=1,VLOOKUP(早見表２!A73,'1か月一覧'!$A:$K,基本データ等!$E$56,FALSE),VLOOKUP(早見表２!A73,'2か月一覧'!$A:$M,基本データ等!$E$57,FALSE))</f>
        <v>24426</v>
      </c>
      <c r="C73" s="157">
        <f>IF(基本データ等!$G$56=1,VLOOKUP(早見表２!A73,'1か月一覧'!$A:$L,12,FALSE),VLOOKUP(早見表２!A73,'2か月一覧'!$A:$N,14,FALSE))</f>
        <v>24843</v>
      </c>
      <c r="D73" s="157">
        <f t="shared" si="5"/>
        <v>49269</v>
      </c>
      <c r="F73" s="156">
        <v>162</v>
      </c>
      <c r="G73" s="157">
        <f>IF(基本データ等!$G$56=1,VLOOKUP(早見表２!F73,'1か月一覧'!$A:$K,基本データ等!$E$56,FALSE),VLOOKUP(早見表２!F73,'2か月一覧'!$A:$M,基本データ等!$E$57,FALSE))</f>
        <v>33216</v>
      </c>
      <c r="H73" s="157">
        <f>IF(基本データ等!$G$56=1,VLOOKUP(早見表２!F73,'1か月一覧'!$A:$L,12,FALSE),VLOOKUP(早見表２!F73,'2か月一覧'!$A:$N,14,FALSE))</f>
        <v>33390</v>
      </c>
      <c r="I73" s="157">
        <f t="shared" si="6"/>
        <v>66606</v>
      </c>
    </row>
    <row r="74" spans="1:9">
      <c r="A74" s="156">
        <v>126</v>
      </c>
      <c r="B74" s="157">
        <f>IF(基本データ等!$G$56=1,VLOOKUP(早見表２!A74,'1か月一覧'!$A:$K,基本データ等!$E$56,FALSE),VLOOKUP(早見表２!A74,'2か月一覧'!$A:$M,基本データ等!$E$57,FALSE))</f>
        <v>24664</v>
      </c>
      <c r="C74" s="157">
        <f>IF(基本データ等!$G$56=1,VLOOKUP(早見表２!A74,'1か月一覧'!$A:$L,12,FALSE),VLOOKUP(早見表２!A74,'2か月一覧'!$A:$N,14,FALSE))</f>
        <v>25074</v>
      </c>
      <c r="D74" s="157">
        <f t="shared" si="5"/>
        <v>49738</v>
      </c>
      <c r="F74" s="156">
        <v>163</v>
      </c>
      <c r="G74" s="157">
        <f>IF(基本データ等!$G$56=1,VLOOKUP(早見表２!F74,'1か月一覧'!$A:$K,基本データ等!$E$56,FALSE),VLOOKUP(早見表２!F74,'2か月一覧'!$A:$M,基本データ等!$E$57,FALSE))</f>
        <v>33454</v>
      </c>
      <c r="H74" s="157">
        <f>IF(基本データ等!$G$56=1,VLOOKUP(早見表２!F74,'1か月一覧'!$A:$L,12,FALSE),VLOOKUP(早見表２!F74,'2か月一覧'!$A:$N,14,FALSE))</f>
        <v>33621</v>
      </c>
      <c r="I74" s="157">
        <f t="shared" si="6"/>
        <v>67075</v>
      </c>
    </row>
    <row r="75" spans="1:9">
      <c r="A75" s="156">
        <v>127</v>
      </c>
      <c r="B75" s="157">
        <f>IF(基本データ等!$G$56=1,VLOOKUP(早見表２!A75,'1か月一覧'!$A:$K,基本データ等!$E$56,FALSE),VLOOKUP(早見表２!A75,'2か月一覧'!$A:$M,基本データ等!$E$57,FALSE))</f>
        <v>24901</v>
      </c>
      <c r="C75" s="157">
        <f>IF(基本データ等!$G$56=1,VLOOKUP(早見表２!A75,'1か月一覧'!$A:$L,12,FALSE),VLOOKUP(早見表２!A75,'2か月一覧'!$A:$N,14,FALSE))</f>
        <v>25305</v>
      </c>
      <c r="D75" s="157">
        <f t="shared" si="5"/>
        <v>50206</v>
      </c>
      <c r="F75" s="156">
        <v>164</v>
      </c>
      <c r="G75" s="157">
        <f>IF(基本データ等!$G$56=1,VLOOKUP(早見表２!F75,'1か月一覧'!$A:$K,基本データ等!$E$56,FALSE),VLOOKUP(早見表２!F75,'2か月一覧'!$A:$M,基本データ等!$E$57,FALSE))</f>
        <v>33692</v>
      </c>
      <c r="H75" s="157">
        <f>IF(基本データ等!$G$56=1,VLOOKUP(早見表２!F75,'1か月一覧'!$A:$L,12,FALSE),VLOOKUP(早見表２!F75,'2か月一覧'!$A:$N,14,FALSE))</f>
        <v>33852</v>
      </c>
      <c r="I75" s="157">
        <f t="shared" si="6"/>
        <v>67544</v>
      </c>
    </row>
    <row r="76" spans="1:9">
      <c r="A76" s="156">
        <v>128</v>
      </c>
      <c r="B76" s="157">
        <f>IF(基本データ等!$G$56=1,VLOOKUP(早見表２!A76,'1か月一覧'!$A:$K,基本データ等!$E$56,FALSE),VLOOKUP(早見表２!A76,'2か月一覧'!$A:$M,基本データ等!$E$57,FALSE))</f>
        <v>25138</v>
      </c>
      <c r="C76" s="157">
        <f>IF(基本データ等!$G$56=1,VLOOKUP(早見表２!A76,'1か月一覧'!$A:$L,12,FALSE),VLOOKUP(早見表２!A76,'2か月一覧'!$A:$N,14,FALSE))</f>
        <v>25536</v>
      </c>
      <c r="D76" s="157">
        <f t="shared" si="5"/>
        <v>50674</v>
      </c>
      <c r="F76" s="156">
        <v>165</v>
      </c>
      <c r="G76" s="157">
        <f>IF(基本データ等!$G$56=1,VLOOKUP(早見表２!F76,'1か月一覧'!$A:$K,基本データ等!$E$56,FALSE),VLOOKUP(早見表２!F76,'2か月一覧'!$A:$M,基本データ等!$E$57,FALSE))</f>
        <v>33930</v>
      </c>
      <c r="H76" s="157">
        <f>IF(基本データ等!$G$56=1,VLOOKUP(早見表２!F76,'1か月一覧'!$A:$L,12,FALSE),VLOOKUP(早見表２!F76,'2か月一覧'!$A:$N,14,FALSE))</f>
        <v>34083</v>
      </c>
      <c r="I76" s="157">
        <f t="shared" si="6"/>
        <v>68013</v>
      </c>
    </row>
    <row r="77" spans="1:9">
      <c r="A77" s="156">
        <v>129</v>
      </c>
      <c r="B77" s="157">
        <f>IF(基本データ等!$G$56=1,VLOOKUP(早見表２!A77,'1か月一覧'!$A:$K,基本データ等!$E$56,FALSE),VLOOKUP(早見表２!A77,'2か月一覧'!$A:$M,基本データ等!$E$57,FALSE))</f>
        <v>25376</v>
      </c>
      <c r="C77" s="157">
        <f>IF(基本データ等!$G$56=1,VLOOKUP(早見表２!A77,'1か月一覧'!$A:$L,12,FALSE),VLOOKUP(早見表２!A77,'2か月一覧'!$A:$N,14,FALSE))</f>
        <v>25767</v>
      </c>
      <c r="D77" s="157">
        <f t="shared" si="5"/>
        <v>51143</v>
      </c>
      <c r="F77" s="156">
        <v>166</v>
      </c>
      <c r="G77" s="157">
        <f>IF(基本データ等!$G$56=1,VLOOKUP(早見表２!F77,'1か月一覧'!$A:$K,基本データ等!$E$56,FALSE),VLOOKUP(早見表２!F77,'2か月一覧'!$A:$M,基本データ等!$E$57,FALSE))</f>
        <v>34168</v>
      </c>
      <c r="H77" s="157">
        <f>IF(基本データ等!$G$56=1,VLOOKUP(早見表２!F77,'1か月一覧'!$A:$L,12,FALSE),VLOOKUP(早見表２!F77,'2か月一覧'!$A:$N,14,FALSE))</f>
        <v>34314</v>
      </c>
      <c r="I77" s="157">
        <f t="shared" si="6"/>
        <v>68482</v>
      </c>
    </row>
    <row r="78" spans="1:9">
      <c r="A78" s="156">
        <v>130</v>
      </c>
      <c r="B78" s="157">
        <f>IF(基本データ等!$G$56=1,VLOOKUP(早見表２!A78,'1か月一覧'!$A:$K,基本データ等!$E$56,FALSE),VLOOKUP(早見表２!A78,'2か月一覧'!$A:$M,基本データ等!$E$57,FALSE))</f>
        <v>25614</v>
      </c>
      <c r="C78" s="157">
        <f>IF(基本データ等!$G$56=1,VLOOKUP(早見表２!A78,'1か月一覧'!$A:$L,12,FALSE),VLOOKUP(早見表２!A78,'2か月一覧'!$A:$N,14,FALSE))</f>
        <v>25998</v>
      </c>
      <c r="D78" s="157">
        <f t="shared" si="5"/>
        <v>51612</v>
      </c>
      <c r="F78" s="156">
        <v>167</v>
      </c>
      <c r="G78" s="157">
        <f>IF(基本データ等!$G$56=1,VLOOKUP(早見表２!F78,'1か月一覧'!$A:$K,基本データ等!$E$56,FALSE),VLOOKUP(早見表２!F78,'2か月一覧'!$A:$M,基本データ等!$E$57,FALSE))</f>
        <v>34405</v>
      </c>
      <c r="H78" s="157">
        <f>IF(基本データ等!$G$56=1,VLOOKUP(早見表２!F78,'1か月一覧'!$A:$L,12,FALSE),VLOOKUP(早見表２!F78,'2か月一覧'!$A:$N,14,FALSE))</f>
        <v>34545</v>
      </c>
      <c r="I78" s="157">
        <f t="shared" si="6"/>
        <v>68950</v>
      </c>
    </row>
    <row r="79" spans="1:9">
      <c r="A79" s="156">
        <v>131</v>
      </c>
      <c r="B79" s="157">
        <f>IF(基本データ等!$G$56=1,VLOOKUP(早見表２!A79,'1か月一覧'!$A:$K,基本データ等!$E$56,FALSE),VLOOKUP(早見表２!A79,'2か月一覧'!$A:$M,基本データ等!$E$57,FALSE))</f>
        <v>25851</v>
      </c>
      <c r="C79" s="157">
        <f>IF(基本データ等!$G$56=1,VLOOKUP(早見表２!A79,'1か月一覧'!$A:$L,12,FALSE),VLOOKUP(早見表２!A79,'2か月一覧'!$A:$N,14,FALSE))</f>
        <v>26229</v>
      </c>
      <c r="D79" s="157">
        <f t="shared" si="5"/>
        <v>52080</v>
      </c>
      <c r="F79" s="156">
        <v>168</v>
      </c>
      <c r="G79" s="157">
        <f>IF(基本データ等!$G$56=1,VLOOKUP(早見表２!F79,'1か月一覧'!$A:$K,基本データ等!$E$56,FALSE),VLOOKUP(早見表２!F79,'2か月一覧'!$A:$M,基本データ等!$E$57,FALSE))</f>
        <v>34642</v>
      </c>
      <c r="H79" s="157">
        <f>IF(基本データ等!$G$56=1,VLOOKUP(早見表２!F79,'1か月一覧'!$A:$L,12,FALSE),VLOOKUP(早見表２!F79,'2か月一覧'!$A:$N,14,FALSE))</f>
        <v>34776</v>
      </c>
      <c r="I79" s="157">
        <f t="shared" si="6"/>
        <v>69418</v>
      </c>
    </row>
    <row r="80" spans="1:9">
      <c r="A80" s="156">
        <v>132</v>
      </c>
      <c r="B80" s="157">
        <f>IF(基本データ等!$G$56=1,VLOOKUP(早見表２!A80,'1か月一覧'!$A:$K,基本データ等!$E$56,FALSE),VLOOKUP(早見表２!A80,'2か月一覧'!$A:$M,基本データ等!$E$57,FALSE))</f>
        <v>26088</v>
      </c>
      <c r="C80" s="157">
        <f>IF(基本データ等!$G$56=1,VLOOKUP(早見表２!A80,'1か月一覧'!$A:$L,12,FALSE),VLOOKUP(早見表２!A80,'2か月一覧'!$A:$N,14,FALSE))</f>
        <v>26460</v>
      </c>
      <c r="D80" s="157">
        <f t="shared" si="5"/>
        <v>52548</v>
      </c>
      <c r="F80" s="156">
        <v>169</v>
      </c>
      <c r="G80" s="157">
        <f>IF(基本データ等!$G$56=1,VLOOKUP(早見表２!F80,'1か月一覧'!$A:$K,基本データ等!$E$56,FALSE),VLOOKUP(早見表２!F80,'2か月一覧'!$A:$M,基本データ等!$E$57,FALSE))</f>
        <v>34880</v>
      </c>
      <c r="H80" s="157">
        <f>IF(基本データ等!$G$56=1,VLOOKUP(早見表２!F80,'1か月一覧'!$A:$L,12,FALSE),VLOOKUP(早見表２!F80,'2か月一覧'!$A:$N,14,FALSE))</f>
        <v>35007</v>
      </c>
      <c r="I80" s="157">
        <f t="shared" si="6"/>
        <v>69887</v>
      </c>
    </row>
    <row r="81" spans="1:9">
      <c r="A81" s="156">
        <v>133</v>
      </c>
      <c r="B81" s="157">
        <f>IF(基本データ等!$G$56=1,VLOOKUP(早見表２!A81,'1か月一覧'!$A:$K,基本データ等!$E$56,FALSE),VLOOKUP(早見表２!A81,'2か月一覧'!$A:$M,基本データ等!$E$57,FALSE))</f>
        <v>26326</v>
      </c>
      <c r="C81" s="157">
        <f>IF(基本データ等!$G$56=1,VLOOKUP(早見表２!A81,'1か月一覧'!$A:$L,12,FALSE),VLOOKUP(早見表２!A81,'2か月一覧'!$A:$N,14,FALSE))</f>
        <v>26691</v>
      </c>
      <c r="D81" s="157">
        <f t="shared" si="5"/>
        <v>53017</v>
      </c>
      <c r="F81" s="156">
        <v>170</v>
      </c>
      <c r="G81" s="157">
        <f>IF(基本データ等!$G$56=1,VLOOKUP(早見表２!F81,'1か月一覧'!$A:$K,基本データ等!$E$56,FALSE),VLOOKUP(早見表２!F81,'2か月一覧'!$A:$M,基本データ等!$E$57,FALSE))</f>
        <v>35118</v>
      </c>
      <c r="H81" s="157">
        <f>IF(基本データ等!$G$56=1,VLOOKUP(早見表２!F81,'1か月一覧'!$A:$L,12,FALSE),VLOOKUP(早見表２!F81,'2か月一覧'!$A:$N,14,FALSE))</f>
        <v>35238</v>
      </c>
      <c r="I81" s="157">
        <f t="shared" si="6"/>
        <v>70356</v>
      </c>
    </row>
    <row r="82" spans="1:9">
      <c r="A82" s="156">
        <v>134</v>
      </c>
      <c r="B82" s="157">
        <f>IF(基本データ等!$G$56=1,VLOOKUP(早見表２!A82,'1か月一覧'!$A:$K,基本データ等!$E$56,FALSE),VLOOKUP(早見表２!A82,'2か月一覧'!$A:$M,基本データ等!$E$57,FALSE))</f>
        <v>26564</v>
      </c>
      <c r="C82" s="157">
        <f>IF(基本データ等!$G$56=1,VLOOKUP(早見表２!A82,'1か月一覧'!$A:$L,12,FALSE),VLOOKUP(早見表２!A82,'2か月一覧'!$A:$N,14,FALSE))</f>
        <v>26922</v>
      </c>
      <c r="D82" s="157">
        <f t="shared" ref="D82:D109" si="7">B82+C82</f>
        <v>53486</v>
      </c>
      <c r="F82" s="156">
        <v>171</v>
      </c>
      <c r="G82" s="157">
        <f>IF(基本データ等!$G$56=1,VLOOKUP(早見表２!F82,'1か月一覧'!$A:$K,基本データ等!$E$56,FALSE),VLOOKUP(早見表２!F82,'2か月一覧'!$A:$M,基本データ等!$E$57,FALSE))</f>
        <v>35355</v>
      </c>
      <c r="H82" s="157">
        <f>IF(基本データ等!$G$56=1,VLOOKUP(早見表２!F82,'1か月一覧'!$A:$L,12,FALSE),VLOOKUP(早見表２!F82,'2か月一覧'!$A:$N,14,FALSE))</f>
        <v>35469</v>
      </c>
      <c r="I82" s="157">
        <f t="shared" si="6"/>
        <v>70824</v>
      </c>
    </row>
    <row r="83" spans="1:9">
      <c r="A83" s="156">
        <v>135</v>
      </c>
      <c r="B83" s="157">
        <f>IF(基本データ等!$G$56=1,VLOOKUP(早見表２!A83,'1か月一覧'!$A:$K,基本データ等!$E$56,FALSE),VLOOKUP(早見表２!A83,'2か月一覧'!$A:$M,基本データ等!$E$57,FALSE))</f>
        <v>26802</v>
      </c>
      <c r="C83" s="157">
        <f>IF(基本データ等!$G$56=1,VLOOKUP(早見表２!A83,'1か月一覧'!$A:$L,12,FALSE),VLOOKUP(早見表２!A83,'2か月一覧'!$A:$N,14,FALSE))</f>
        <v>27153</v>
      </c>
      <c r="D83" s="157">
        <f t="shared" si="7"/>
        <v>53955</v>
      </c>
      <c r="F83" s="156">
        <v>172</v>
      </c>
      <c r="G83" s="157">
        <f>IF(基本データ等!$G$56=1,VLOOKUP(早見表２!F83,'1か月一覧'!$A:$K,基本データ等!$E$56,FALSE),VLOOKUP(早見表２!F83,'2か月一覧'!$A:$M,基本データ等!$E$57,FALSE))</f>
        <v>35592</v>
      </c>
      <c r="H83" s="157">
        <f>IF(基本データ等!$G$56=1,VLOOKUP(早見表２!F83,'1か月一覧'!$A:$L,12,FALSE),VLOOKUP(早見表２!F83,'2か月一覧'!$A:$N,14,FALSE))</f>
        <v>35700</v>
      </c>
      <c r="I83" s="157">
        <f t="shared" si="6"/>
        <v>71292</v>
      </c>
    </row>
    <row r="84" spans="1:9">
      <c r="A84" s="156">
        <v>136</v>
      </c>
      <c r="B84" s="157">
        <f>IF(基本データ等!$G$56=1,VLOOKUP(早見表２!A84,'1か月一覧'!$A:$K,基本データ等!$E$56,FALSE),VLOOKUP(早見表２!A84,'2か月一覧'!$A:$M,基本データ等!$E$57,FALSE))</f>
        <v>27040</v>
      </c>
      <c r="C84" s="157">
        <f>IF(基本データ等!$G$56=1,VLOOKUP(早見表２!A84,'1か月一覧'!$A:$L,12,FALSE),VLOOKUP(早見表２!A84,'2か月一覧'!$A:$N,14,FALSE))</f>
        <v>27384</v>
      </c>
      <c r="D84" s="157">
        <f t="shared" si="7"/>
        <v>54424</v>
      </c>
      <c r="F84" s="156">
        <v>173</v>
      </c>
      <c r="G84" s="157">
        <f>IF(基本データ等!$G$56=1,VLOOKUP(早見表２!F84,'1か月一覧'!$A:$K,基本データ等!$E$56,FALSE),VLOOKUP(早見表２!F84,'2か月一覧'!$A:$M,基本データ等!$E$57,FALSE))</f>
        <v>35830</v>
      </c>
      <c r="H84" s="157">
        <f>IF(基本データ等!$G$56=1,VLOOKUP(早見表２!F84,'1か月一覧'!$A:$L,12,FALSE),VLOOKUP(早見表２!F84,'2か月一覧'!$A:$N,14,FALSE))</f>
        <v>35931</v>
      </c>
      <c r="I84" s="157">
        <f t="shared" si="6"/>
        <v>71761</v>
      </c>
    </row>
    <row r="85" spans="1:9">
      <c r="A85" s="156">
        <v>137</v>
      </c>
      <c r="B85" s="157">
        <f>IF(基本データ等!$G$56=1,VLOOKUP(早見表２!A85,'1か月一覧'!$A:$K,基本データ等!$E$56,FALSE),VLOOKUP(早見表２!A85,'2か月一覧'!$A:$M,基本データ等!$E$57,FALSE))</f>
        <v>27277</v>
      </c>
      <c r="C85" s="157">
        <f>IF(基本データ等!$G$56=1,VLOOKUP(早見表２!A85,'1か月一覧'!$A:$L,12,FALSE),VLOOKUP(早見表２!A85,'2か月一覧'!$A:$N,14,FALSE))</f>
        <v>27615</v>
      </c>
      <c r="D85" s="157">
        <f t="shared" si="7"/>
        <v>54892</v>
      </c>
      <c r="F85" s="156">
        <v>174</v>
      </c>
      <c r="G85" s="157">
        <f>IF(基本データ等!$G$56=1,VLOOKUP(早見表２!F85,'1か月一覧'!$A:$K,基本データ等!$E$56,FALSE),VLOOKUP(早見表２!F85,'2か月一覧'!$A:$M,基本データ等!$E$57,FALSE))</f>
        <v>36068</v>
      </c>
      <c r="H85" s="157">
        <f>IF(基本データ等!$G$56=1,VLOOKUP(早見表２!F85,'1か月一覧'!$A:$L,12,FALSE),VLOOKUP(早見表２!F85,'2か月一覧'!$A:$N,14,FALSE))</f>
        <v>36162</v>
      </c>
      <c r="I85" s="157">
        <f t="shared" si="6"/>
        <v>72230</v>
      </c>
    </row>
    <row r="86" spans="1:9">
      <c r="A86" s="156">
        <v>138</v>
      </c>
      <c r="B86" s="157">
        <f>IF(基本データ等!$G$56=1,VLOOKUP(早見表２!A86,'1か月一覧'!$A:$K,基本データ等!$E$56,FALSE),VLOOKUP(早見表２!A86,'2か月一覧'!$A:$M,基本データ等!$E$57,FALSE))</f>
        <v>27514</v>
      </c>
      <c r="C86" s="157">
        <f>IF(基本データ等!$G$56=1,VLOOKUP(早見表２!A86,'1か月一覧'!$A:$L,12,FALSE),VLOOKUP(早見表２!A86,'2か月一覧'!$A:$N,14,FALSE))</f>
        <v>27846</v>
      </c>
      <c r="D86" s="157">
        <f t="shared" si="7"/>
        <v>55360</v>
      </c>
      <c r="F86" s="156">
        <v>175</v>
      </c>
      <c r="G86" s="157">
        <f>IF(基本データ等!$G$56=1,VLOOKUP(早見表２!F86,'1か月一覧'!$A:$K,基本データ等!$E$56,FALSE),VLOOKUP(早見表２!F86,'2か月一覧'!$A:$M,基本データ等!$E$57,FALSE))</f>
        <v>36306</v>
      </c>
      <c r="H86" s="157">
        <f>IF(基本データ等!$G$56=1,VLOOKUP(早見表２!F86,'1か月一覧'!$A:$L,12,FALSE),VLOOKUP(早見表２!F86,'2か月一覧'!$A:$N,14,FALSE))</f>
        <v>36393</v>
      </c>
      <c r="I86" s="157">
        <f t="shared" si="6"/>
        <v>72699</v>
      </c>
    </row>
    <row r="87" spans="1:9">
      <c r="A87" s="156">
        <v>139</v>
      </c>
      <c r="B87" s="157">
        <f>IF(基本データ等!$G$56=1,VLOOKUP(早見表２!A87,'1か月一覧'!$A:$K,基本データ等!$E$56,FALSE),VLOOKUP(早見表２!A87,'2か月一覧'!$A:$M,基本データ等!$E$57,FALSE))</f>
        <v>27752</v>
      </c>
      <c r="C87" s="157">
        <f>IF(基本データ等!$G$56=1,VLOOKUP(早見表２!A87,'1か月一覧'!$A:$L,12,FALSE),VLOOKUP(早見表２!A87,'2か月一覧'!$A:$N,14,FALSE))</f>
        <v>28077</v>
      </c>
      <c r="D87" s="157">
        <f t="shared" si="7"/>
        <v>55829</v>
      </c>
      <c r="F87" s="156">
        <v>176</v>
      </c>
      <c r="G87" s="157">
        <f>IF(基本データ等!$G$56=1,VLOOKUP(早見表２!F87,'1か月一覧'!$A:$K,基本データ等!$E$56,FALSE),VLOOKUP(早見表２!F87,'2か月一覧'!$A:$M,基本データ等!$E$57,FALSE))</f>
        <v>36544</v>
      </c>
      <c r="H87" s="157">
        <f>IF(基本データ等!$G$56=1,VLOOKUP(早見表２!F87,'1か月一覧'!$A:$L,12,FALSE),VLOOKUP(早見表２!F87,'2か月一覧'!$A:$N,14,FALSE))</f>
        <v>36624</v>
      </c>
      <c r="I87" s="157">
        <f t="shared" si="6"/>
        <v>73168</v>
      </c>
    </row>
    <row r="88" spans="1:9">
      <c r="A88" s="156">
        <v>140</v>
      </c>
      <c r="B88" s="157">
        <f>IF(基本データ等!$G$56=1,VLOOKUP(早見表２!A88,'1か月一覧'!$A:$K,基本データ等!$E$56,FALSE),VLOOKUP(早見表２!A88,'2か月一覧'!$A:$M,基本データ等!$E$57,FALSE))</f>
        <v>27990</v>
      </c>
      <c r="C88" s="157">
        <f>IF(基本データ等!$G$56=1,VLOOKUP(早見表２!A88,'1か月一覧'!$A:$L,12,FALSE),VLOOKUP(早見表２!A88,'2か月一覧'!$A:$N,14,FALSE))</f>
        <v>28308</v>
      </c>
      <c r="D88" s="157">
        <f t="shared" si="7"/>
        <v>56298</v>
      </c>
      <c r="F88" s="156">
        <v>177</v>
      </c>
      <c r="G88" s="157">
        <f>IF(基本データ等!$G$56=1,VLOOKUP(早見表２!F88,'1か月一覧'!$A:$K,基本データ等!$E$56,FALSE),VLOOKUP(早見表２!F88,'2か月一覧'!$A:$M,基本データ等!$E$57,FALSE))</f>
        <v>36781</v>
      </c>
      <c r="H88" s="157">
        <f>IF(基本データ等!$G$56=1,VLOOKUP(早見表２!F88,'1か月一覧'!$A:$L,12,FALSE),VLOOKUP(早見表２!F88,'2か月一覧'!$A:$N,14,FALSE))</f>
        <v>36855</v>
      </c>
      <c r="I88" s="157">
        <f t="shared" si="6"/>
        <v>73636</v>
      </c>
    </row>
    <row r="89" spans="1:9">
      <c r="A89" s="156">
        <v>141</v>
      </c>
      <c r="B89" s="157">
        <f>IF(基本データ等!$G$56=1,VLOOKUP(早見表２!A89,'1か月一覧'!$A:$K,基本データ等!$E$56,FALSE),VLOOKUP(早見表２!A89,'2か月一覧'!$A:$M,基本データ等!$E$57,FALSE))</f>
        <v>28227</v>
      </c>
      <c r="C89" s="157">
        <f>IF(基本データ等!$G$56=1,VLOOKUP(早見表２!A89,'1か月一覧'!$A:$L,12,FALSE),VLOOKUP(早見表２!A89,'2か月一覧'!$A:$N,14,FALSE))</f>
        <v>28539</v>
      </c>
      <c r="D89" s="157">
        <f t="shared" si="7"/>
        <v>56766</v>
      </c>
      <c r="F89" s="156">
        <v>178</v>
      </c>
      <c r="G89" s="157">
        <f>IF(基本データ等!$G$56=1,VLOOKUP(早見表２!F89,'1か月一覧'!$A:$K,基本データ等!$E$56,FALSE),VLOOKUP(早見表２!F89,'2か月一覧'!$A:$M,基本データ等!$E$57,FALSE))</f>
        <v>37018</v>
      </c>
      <c r="H89" s="157">
        <f>IF(基本データ等!$G$56=1,VLOOKUP(早見表２!F89,'1か月一覧'!$A:$L,12,FALSE),VLOOKUP(早見表２!F89,'2か月一覧'!$A:$N,14,FALSE))</f>
        <v>37086</v>
      </c>
      <c r="I89" s="157">
        <f t="shared" si="6"/>
        <v>74104</v>
      </c>
    </row>
    <row r="90" spans="1:9">
      <c r="A90" s="156">
        <v>142</v>
      </c>
      <c r="B90" s="157">
        <f>IF(基本データ等!$G$56=1,VLOOKUP(早見表２!A90,'1か月一覧'!$A:$K,基本データ等!$E$56,FALSE),VLOOKUP(早見表２!A90,'2か月一覧'!$A:$M,基本データ等!$E$57,FALSE))</f>
        <v>28464</v>
      </c>
      <c r="C90" s="157">
        <f>IF(基本データ等!$G$56=1,VLOOKUP(早見表２!A90,'1か月一覧'!$A:$L,12,FALSE),VLOOKUP(早見表２!A90,'2か月一覧'!$A:$N,14,FALSE))</f>
        <v>28770</v>
      </c>
      <c r="D90" s="157">
        <f t="shared" si="7"/>
        <v>57234</v>
      </c>
      <c r="F90" s="156">
        <v>179</v>
      </c>
      <c r="G90" s="157">
        <f>IF(基本データ等!$G$56=1,VLOOKUP(早見表２!F90,'1か月一覧'!$A:$K,基本データ等!$E$56,FALSE),VLOOKUP(早見表２!F90,'2か月一覧'!$A:$M,基本データ等!$E$57,FALSE))</f>
        <v>37256</v>
      </c>
      <c r="H90" s="157">
        <f>IF(基本データ等!$G$56=1,VLOOKUP(早見表２!F90,'1か月一覧'!$A:$L,12,FALSE),VLOOKUP(早見表２!F90,'2か月一覧'!$A:$N,14,FALSE))</f>
        <v>37317</v>
      </c>
      <c r="I90" s="157">
        <f t="shared" si="6"/>
        <v>74573</v>
      </c>
    </row>
    <row r="91" spans="1:9">
      <c r="A91" s="156">
        <v>143</v>
      </c>
      <c r="B91" s="157">
        <f>IF(基本データ等!$G$56=1,VLOOKUP(早見表２!A91,'1か月一覧'!$A:$K,基本データ等!$E$56,FALSE),VLOOKUP(早見表２!A91,'2か月一覧'!$A:$M,基本データ等!$E$57,FALSE))</f>
        <v>28702</v>
      </c>
      <c r="C91" s="157">
        <f>IF(基本データ等!$G$56=1,VLOOKUP(早見表２!A91,'1か月一覧'!$A:$L,12,FALSE),VLOOKUP(早見表２!A91,'2か月一覧'!$A:$N,14,FALSE))</f>
        <v>29001</v>
      </c>
      <c r="D91" s="157">
        <f t="shared" si="7"/>
        <v>57703</v>
      </c>
      <c r="F91" s="156">
        <v>180</v>
      </c>
      <c r="G91" s="157">
        <f>IF(基本データ等!$G$56=1,VLOOKUP(早見表２!F91,'1か月一覧'!$A:$K,基本データ等!$E$56,FALSE),VLOOKUP(早見表２!F91,'2か月一覧'!$A:$M,基本データ等!$E$57,FALSE))</f>
        <v>37494</v>
      </c>
      <c r="H91" s="157">
        <f>IF(基本データ等!$G$56=1,VLOOKUP(早見表２!F91,'1か月一覧'!$A:$L,12,FALSE),VLOOKUP(早見表２!F91,'2か月一覧'!$A:$N,14,FALSE))</f>
        <v>37548</v>
      </c>
      <c r="I91" s="157">
        <f t="shared" si="6"/>
        <v>75042</v>
      </c>
    </row>
    <row r="92" spans="1:9">
      <c r="A92" s="156">
        <v>144</v>
      </c>
      <c r="B92" s="157">
        <f>IF(基本データ等!$G$56=1,VLOOKUP(早見表２!A92,'1か月一覧'!$A:$K,基本データ等!$E$56,FALSE),VLOOKUP(早見表２!A92,'2か月一覧'!$A:$M,基本データ等!$E$57,FALSE))</f>
        <v>28940</v>
      </c>
      <c r="C92" s="157">
        <f>IF(基本データ等!$G$56=1,VLOOKUP(早見表２!A92,'1か月一覧'!$A:$L,12,FALSE),VLOOKUP(早見表２!A92,'2か月一覧'!$A:$N,14,FALSE))</f>
        <v>29232</v>
      </c>
      <c r="D92" s="157">
        <f t="shared" si="7"/>
        <v>58172</v>
      </c>
      <c r="F92" s="156">
        <v>181</v>
      </c>
      <c r="G92" s="157">
        <f>IF(基本データ等!$G$56=1,VLOOKUP(早見表２!F92,'1か月一覧'!$A:$K,基本データ等!$E$56,FALSE),VLOOKUP(早見表２!F92,'2か月一覧'!$A:$M,基本データ等!$E$57,FALSE))</f>
        <v>37731</v>
      </c>
      <c r="H92" s="157">
        <f>IF(基本データ等!$G$56=1,VLOOKUP(早見表２!F92,'1か月一覧'!$A:$L,12,FALSE),VLOOKUP(早見表２!F92,'2か月一覧'!$A:$N,14,FALSE))</f>
        <v>37779</v>
      </c>
      <c r="I92" s="157">
        <f t="shared" si="6"/>
        <v>75510</v>
      </c>
    </row>
    <row r="93" spans="1:9">
      <c r="A93" s="156">
        <v>145</v>
      </c>
      <c r="B93" s="157">
        <f>IF(基本データ等!$G$56=1,VLOOKUP(早見表２!A93,'1か月一覧'!$A:$K,基本データ等!$E$56,FALSE),VLOOKUP(早見表２!A93,'2か月一覧'!$A:$M,基本データ等!$E$57,FALSE))</f>
        <v>29178</v>
      </c>
      <c r="C93" s="157">
        <f>IF(基本データ等!$G$56=1,VLOOKUP(早見表２!A93,'1か月一覧'!$A:$L,12,FALSE),VLOOKUP(早見表２!A93,'2か月一覧'!$A:$N,14,FALSE))</f>
        <v>29463</v>
      </c>
      <c r="D93" s="157">
        <f t="shared" si="7"/>
        <v>58641</v>
      </c>
      <c r="F93" s="156">
        <v>182</v>
      </c>
      <c r="G93" s="157">
        <f>IF(基本データ等!$G$56=1,VLOOKUP(早見表２!F93,'1か月一覧'!$A:$K,基本データ等!$E$56,FALSE),VLOOKUP(早見表２!F93,'2か月一覧'!$A:$M,基本データ等!$E$57,FALSE))</f>
        <v>37968</v>
      </c>
      <c r="H93" s="157">
        <f>IF(基本データ等!$G$56=1,VLOOKUP(早見表２!F93,'1か月一覧'!$A:$L,12,FALSE),VLOOKUP(早見表２!F93,'2か月一覧'!$A:$N,14,FALSE))</f>
        <v>38010</v>
      </c>
      <c r="I93" s="157">
        <f t="shared" si="6"/>
        <v>75978</v>
      </c>
    </row>
    <row r="94" spans="1:9">
      <c r="A94" s="156">
        <v>146</v>
      </c>
      <c r="B94" s="157">
        <f>IF(基本データ等!$G$56=1,VLOOKUP(早見表２!A94,'1か月一覧'!$A:$K,基本データ等!$E$56,FALSE),VLOOKUP(早見表２!A94,'2か月一覧'!$A:$M,基本データ等!$E$57,FALSE))</f>
        <v>29416</v>
      </c>
      <c r="C94" s="157">
        <f>IF(基本データ等!$G$56=1,VLOOKUP(早見表２!A94,'1か月一覧'!$A:$L,12,FALSE),VLOOKUP(早見表２!A94,'2か月一覧'!$A:$N,14,FALSE))</f>
        <v>29694</v>
      </c>
      <c r="D94" s="157">
        <f t="shared" si="7"/>
        <v>59110</v>
      </c>
      <c r="F94" s="156">
        <v>183</v>
      </c>
      <c r="G94" s="157">
        <f>IF(基本データ等!$G$56=1,VLOOKUP(早見表２!F94,'1か月一覧'!$A:$K,基本データ等!$E$56,FALSE),VLOOKUP(早見表２!F94,'2か月一覧'!$A:$M,基本データ等!$E$57,FALSE))</f>
        <v>38206</v>
      </c>
      <c r="H94" s="157">
        <f>IF(基本データ等!$G$56=1,VLOOKUP(早見表２!F94,'1か月一覧'!$A:$L,12,FALSE),VLOOKUP(早見表２!F94,'2か月一覧'!$A:$N,14,FALSE))</f>
        <v>38241</v>
      </c>
      <c r="I94" s="157">
        <f t="shared" si="6"/>
        <v>76447</v>
      </c>
    </row>
    <row r="95" spans="1:9">
      <c r="A95" s="156">
        <v>147</v>
      </c>
      <c r="B95" s="157">
        <f>IF(基本データ等!$G$56=1,VLOOKUP(早見表２!A95,'1か月一覧'!$A:$K,基本データ等!$E$56,FALSE),VLOOKUP(早見表２!A95,'2か月一覧'!$A:$M,基本データ等!$E$57,FALSE))</f>
        <v>29653</v>
      </c>
      <c r="C95" s="157">
        <f>IF(基本データ等!$G$56=1,VLOOKUP(早見表２!A95,'1か月一覧'!$A:$L,12,FALSE),VLOOKUP(早見表２!A95,'2か月一覧'!$A:$N,14,FALSE))</f>
        <v>29925</v>
      </c>
      <c r="D95" s="157">
        <f t="shared" si="7"/>
        <v>59578</v>
      </c>
      <c r="F95" s="156">
        <v>184</v>
      </c>
      <c r="G95" s="157">
        <f>IF(基本データ等!$G$56=1,VLOOKUP(早見表２!F95,'1か月一覧'!$A:$K,基本データ等!$E$56,FALSE),VLOOKUP(早見表２!F95,'2か月一覧'!$A:$M,基本データ等!$E$57,FALSE))</f>
        <v>38444</v>
      </c>
      <c r="H95" s="157">
        <f>IF(基本データ等!$G$56=1,VLOOKUP(早見表２!F95,'1か月一覧'!$A:$L,12,FALSE),VLOOKUP(早見表２!F95,'2か月一覧'!$A:$N,14,FALSE))</f>
        <v>38472</v>
      </c>
      <c r="I95" s="157">
        <f t="shared" si="6"/>
        <v>76916</v>
      </c>
    </row>
    <row r="96" spans="1:9">
      <c r="A96" s="156">
        <v>148</v>
      </c>
      <c r="B96" s="157">
        <f>IF(基本データ等!$G$56=1,VLOOKUP(早見表２!A96,'1か月一覧'!$A:$K,基本データ等!$E$56,FALSE),VLOOKUP(早見表２!A96,'2か月一覧'!$A:$M,基本データ等!$E$57,FALSE))</f>
        <v>29890</v>
      </c>
      <c r="C96" s="157">
        <f>IF(基本データ等!$G$56=1,VLOOKUP(早見表２!A96,'1か月一覧'!$A:$L,12,FALSE),VLOOKUP(早見表２!A96,'2か月一覧'!$A:$N,14,FALSE))</f>
        <v>30156</v>
      </c>
      <c r="D96" s="157">
        <f t="shared" si="7"/>
        <v>60046</v>
      </c>
      <c r="F96" s="156">
        <v>185</v>
      </c>
      <c r="G96" s="157">
        <f>IF(基本データ等!$G$56=1,VLOOKUP(早見表２!F96,'1か月一覧'!$A:$K,基本データ等!$E$56,FALSE),VLOOKUP(早見表２!F96,'2か月一覧'!$A:$M,基本データ等!$E$57,FALSE))</f>
        <v>38682</v>
      </c>
      <c r="H96" s="157">
        <f>IF(基本データ等!$G$56=1,VLOOKUP(早見表２!F96,'1か月一覧'!$A:$L,12,FALSE),VLOOKUP(早見表２!F96,'2か月一覧'!$A:$N,14,FALSE))</f>
        <v>38703</v>
      </c>
      <c r="I96" s="157">
        <f t="shared" si="6"/>
        <v>77385</v>
      </c>
    </row>
    <row r="97" spans="1:9">
      <c r="A97" s="156">
        <v>149</v>
      </c>
      <c r="B97" s="157">
        <f>IF(基本データ等!$G$56=1,VLOOKUP(早見表２!A97,'1か月一覧'!$A:$K,基本データ等!$E$56,FALSE),VLOOKUP(早見表２!A97,'2か月一覧'!$A:$M,基本データ等!$E$57,FALSE))</f>
        <v>30128</v>
      </c>
      <c r="C97" s="157">
        <f>IF(基本データ等!$G$56=1,VLOOKUP(早見表２!A97,'1か月一覧'!$A:$L,12,FALSE),VLOOKUP(早見表２!A97,'2か月一覧'!$A:$N,14,FALSE))</f>
        <v>30387</v>
      </c>
      <c r="D97" s="157">
        <f t="shared" si="7"/>
        <v>60515</v>
      </c>
      <c r="F97" s="156">
        <v>186</v>
      </c>
      <c r="G97" s="157">
        <f>IF(基本データ等!$G$56=1,VLOOKUP(早見表２!F97,'1か月一覧'!$A:$K,基本データ等!$E$56,FALSE),VLOOKUP(早見表２!F97,'2か月一覧'!$A:$M,基本データ等!$E$57,FALSE))</f>
        <v>38920</v>
      </c>
      <c r="H97" s="157">
        <f>IF(基本データ等!$G$56=1,VLOOKUP(早見表２!F97,'1か月一覧'!$A:$L,12,FALSE),VLOOKUP(早見表２!F97,'2か月一覧'!$A:$N,14,FALSE))</f>
        <v>38934</v>
      </c>
      <c r="I97" s="157">
        <f t="shared" si="6"/>
        <v>77854</v>
      </c>
    </row>
    <row r="98" spans="1:9">
      <c r="A98" s="156">
        <v>150</v>
      </c>
      <c r="B98" s="157">
        <f>IF(基本データ等!$G$56=1,VLOOKUP(早見表２!A98,'1か月一覧'!$A:$K,基本データ等!$E$56,FALSE),VLOOKUP(早見表２!A98,'2か月一覧'!$A:$M,基本データ等!$E$57,FALSE))</f>
        <v>30366</v>
      </c>
      <c r="C98" s="157">
        <f>IF(基本データ等!$G$56=1,VLOOKUP(早見表２!A98,'1か月一覧'!$A:$L,12,FALSE),VLOOKUP(早見表２!A98,'2か月一覧'!$A:$N,14,FALSE))</f>
        <v>30618</v>
      </c>
      <c r="D98" s="157">
        <f t="shared" si="7"/>
        <v>60984</v>
      </c>
      <c r="F98" s="156">
        <v>187</v>
      </c>
      <c r="G98" s="157">
        <f>IF(基本データ等!$G$56=1,VLOOKUP(早見表２!F98,'1か月一覧'!$A:$K,基本データ等!$E$56,FALSE),VLOOKUP(早見表２!F98,'2か月一覧'!$A:$M,基本データ等!$E$57,FALSE))</f>
        <v>39157</v>
      </c>
      <c r="H98" s="157">
        <f>IF(基本データ等!$G$56=1,VLOOKUP(早見表２!F98,'1か月一覧'!$A:$L,12,FALSE),VLOOKUP(早見表２!F98,'2か月一覧'!$A:$N,14,FALSE))</f>
        <v>39165</v>
      </c>
      <c r="I98" s="157">
        <f t="shared" si="6"/>
        <v>78322</v>
      </c>
    </row>
    <row r="99" spans="1:9">
      <c r="A99" s="156">
        <v>151</v>
      </c>
      <c r="B99" s="157">
        <f>IF(基本データ等!$G$56=1,VLOOKUP(早見表２!A99,'1か月一覧'!$A:$K,基本データ等!$E$56,FALSE),VLOOKUP(早見表２!A99,'2か月一覧'!$A:$M,基本データ等!$E$57,FALSE))</f>
        <v>30603</v>
      </c>
      <c r="C99" s="157">
        <f>IF(基本データ等!$G$56=1,VLOOKUP(早見表２!A99,'1か月一覧'!$A:$L,12,FALSE),VLOOKUP(早見表２!A99,'2か月一覧'!$A:$N,14,FALSE))</f>
        <v>30849</v>
      </c>
      <c r="D99" s="157">
        <f t="shared" si="7"/>
        <v>61452</v>
      </c>
      <c r="F99" s="156">
        <v>188</v>
      </c>
      <c r="G99" s="157">
        <f>IF(基本データ等!$G$56=1,VLOOKUP(早見表２!F99,'1か月一覧'!$A:$K,基本データ等!$E$56,FALSE),VLOOKUP(早見表２!F99,'2か月一覧'!$A:$M,基本データ等!$E$57,FALSE))</f>
        <v>39394</v>
      </c>
      <c r="H99" s="157">
        <f>IF(基本データ等!$G$56=1,VLOOKUP(早見表２!F99,'1か月一覧'!$A:$L,12,FALSE),VLOOKUP(早見表２!F99,'2か月一覧'!$A:$N,14,FALSE))</f>
        <v>39396</v>
      </c>
      <c r="I99" s="157">
        <f t="shared" si="6"/>
        <v>78790</v>
      </c>
    </row>
    <row r="100" spans="1:9">
      <c r="A100" s="156">
        <v>152</v>
      </c>
      <c r="B100" s="157">
        <f>IF(基本データ等!$G$56=1,VLOOKUP(早見表２!A100,'1か月一覧'!$A:$K,基本データ等!$E$56,FALSE),VLOOKUP(早見表２!A100,'2か月一覧'!$A:$M,基本データ等!$E$57,FALSE))</f>
        <v>30840</v>
      </c>
      <c r="C100" s="157">
        <f>IF(基本データ等!$G$56=1,VLOOKUP(早見表２!A100,'1か月一覧'!$A:$L,12,FALSE),VLOOKUP(早見表２!A100,'2か月一覧'!$A:$N,14,FALSE))</f>
        <v>31080</v>
      </c>
      <c r="D100" s="157">
        <f t="shared" si="7"/>
        <v>61920</v>
      </c>
      <c r="F100" s="156">
        <v>189</v>
      </c>
      <c r="G100" s="157">
        <f>IF(基本データ等!$G$56=1,VLOOKUP(早見表２!F100,'1か月一覧'!$A:$K,基本データ等!$E$56,FALSE),VLOOKUP(早見表２!F100,'2か月一覧'!$A:$M,基本データ等!$E$57,FALSE))</f>
        <v>39632</v>
      </c>
      <c r="H100" s="157">
        <f>IF(基本データ等!$G$56=1,VLOOKUP(早見表２!F100,'1か月一覧'!$A:$L,12,FALSE),VLOOKUP(早見表２!F100,'2か月一覧'!$A:$N,14,FALSE))</f>
        <v>39627</v>
      </c>
      <c r="I100" s="157">
        <f t="shared" ref="I100:I131" si="8">G100+H100</f>
        <v>79259</v>
      </c>
    </row>
    <row r="101" spans="1:9">
      <c r="A101" s="156">
        <v>153</v>
      </c>
      <c r="B101" s="157">
        <f>IF(基本データ等!$G$56=1,VLOOKUP(早見表２!A101,'1か月一覧'!$A:$K,基本データ等!$E$56,FALSE),VLOOKUP(早見表２!A101,'2か月一覧'!$A:$M,基本データ等!$E$57,FALSE))</f>
        <v>31078</v>
      </c>
      <c r="C101" s="157">
        <f>IF(基本データ等!$G$56=1,VLOOKUP(早見表２!A101,'1か月一覧'!$A:$L,12,FALSE),VLOOKUP(早見表２!A101,'2か月一覧'!$A:$N,14,FALSE))</f>
        <v>31311</v>
      </c>
      <c r="D101" s="157">
        <f t="shared" si="7"/>
        <v>62389</v>
      </c>
      <c r="F101" s="156">
        <v>190</v>
      </c>
      <c r="G101" s="157">
        <f>IF(基本データ等!$G$56=1,VLOOKUP(早見表２!F101,'1か月一覧'!$A:$K,基本データ等!$E$56,FALSE),VLOOKUP(早見表２!F101,'2か月一覧'!$A:$M,基本データ等!$E$57,FALSE))</f>
        <v>39870</v>
      </c>
      <c r="H101" s="157">
        <f>IF(基本データ等!$G$56=1,VLOOKUP(早見表２!F101,'1か月一覧'!$A:$L,12,FALSE),VLOOKUP(早見表２!F101,'2か月一覧'!$A:$N,14,FALSE))</f>
        <v>39858</v>
      </c>
      <c r="I101" s="157">
        <f t="shared" si="8"/>
        <v>79728</v>
      </c>
    </row>
    <row r="102" spans="1:9">
      <c r="A102" s="156">
        <v>154</v>
      </c>
      <c r="B102" s="157">
        <f>IF(基本データ等!$G$56=1,VLOOKUP(早見表２!A102,'1か月一覧'!$A:$K,基本データ等!$E$56,FALSE),VLOOKUP(早見表２!A102,'2か月一覧'!$A:$M,基本データ等!$E$57,FALSE))</f>
        <v>31316</v>
      </c>
      <c r="C102" s="157">
        <f>IF(基本データ等!$G$56=1,VLOOKUP(早見表２!A102,'1か月一覧'!$A:$L,12,FALSE),VLOOKUP(早見表２!A102,'2か月一覧'!$A:$N,14,FALSE))</f>
        <v>31542</v>
      </c>
      <c r="D102" s="157">
        <f t="shared" si="7"/>
        <v>62858</v>
      </c>
      <c r="F102" s="156">
        <v>191</v>
      </c>
      <c r="G102" s="157">
        <f>IF(基本データ等!$G$56=1,VLOOKUP(早見表２!F102,'1か月一覧'!$A:$K,基本データ等!$E$56,FALSE),VLOOKUP(早見表２!F102,'2か月一覧'!$A:$M,基本データ等!$E$57,FALSE))</f>
        <v>40107</v>
      </c>
      <c r="H102" s="157">
        <f>IF(基本データ等!$G$56=1,VLOOKUP(早見表２!F102,'1か月一覧'!$A:$L,12,FALSE),VLOOKUP(早見表２!F102,'2か月一覧'!$A:$N,14,FALSE))</f>
        <v>40089</v>
      </c>
      <c r="I102" s="157">
        <f t="shared" si="8"/>
        <v>80196</v>
      </c>
    </row>
    <row r="103" spans="1:9">
      <c r="A103" s="156">
        <v>155</v>
      </c>
      <c r="B103" s="157">
        <f>IF(基本データ等!$G$56=1,VLOOKUP(早見表２!A103,'1か月一覧'!$A:$K,基本データ等!$E$56,FALSE),VLOOKUP(早見表２!A103,'2か月一覧'!$A:$M,基本データ等!$E$57,FALSE))</f>
        <v>31554</v>
      </c>
      <c r="C103" s="157">
        <f>IF(基本データ等!$G$56=1,VLOOKUP(早見表２!A103,'1か月一覧'!$A:$L,12,FALSE),VLOOKUP(早見表２!A103,'2か月一覧'!$A:$N,14,FALSE))</f>
        <v>31773</v>
      </c>
      <c r="D103" s="157">
        <f t="shared" si="7"/>
        <v>63327</v>
      </c>
      <c r="F103" s="156">
        <v>192</v>
      </c>
      <c r="G103" s="157">
        <f>IF(基本データ等!$G$56=1,VLOOKUP(早見表２!F103,'1か月一覧'!$A:$K,基本データ等!$E$56,FALSE),VLOOKUP(早見表２!F103,'2か月一覧'!$A:$M,基本データ等!$E$57,FALSE))</f>
        <v>40344</v>
      </c>
      <c r="H103" s="157">
        <f>IF(基本データ等!$G$56=1,VLOOKUP(早見表２!F103,'1か月一覧'!$A:$L,12,FALSE),VLOOKUP(早見表２!F103,'2か月一覧'!$A:$N,14,FALSE))</f>
        <v>40320</v>
      </c>
      <c r="I103" s="157">
        <f t="shared" si="8"/>
        <v>80664</v>
      </c>
    </row>
    <row r="104" spans="1:9">
      <c r="A104" s="156">
        <v>156</v>
      </c>
      <c r="B104" s="157">
        <f>IF(基本データ等!$G$56=1,VLOOKUP(早見表２!A104,'1か月一覧'!$A:$K,基本データ等!$E$56,FALSE),VLOOKUP(早見表２!A104,'2か月一覧'!$A:$M,基本データ等!$E$57,FALSE))</f>
        <v>31792</v>
      </c>
      <c r="C104" s="157">
        <f>IF(基本データ等!$G$56=1,VLOOKUP(早見表２!A104,'1か月一覧'!$A:$L,12,FALSE),VLOOKUP(早見表２!A104,'2か月一覧'!$A:$N,14,FALSE))</f>
        <v>32004</v>
      </c>
      <c r="D104" s="157">
        <f t="shared" si="7"/>
        <v>63796</v>
      </c>
      <c r="F104" s="156">
        <v>193</v>
      </c>
      <c r="G104" s="157">
        <f>IF(基本データ等!$G$56=1,VLOOKUP(早見表２!F104,'1か月一覧'!$A:$K,基本データ等!$E$56,FALSE),VLOOKUP(早見表２!F104,'2か月一覧'!$A:$M,基本データ等!$E$57,FALSE))</f>
        <v>40582</v>
      </c>
      <c r="H104" s="157">
        <f>IF(基本データ等!$G$56=1,VLOOKUP(早見表２!F104,'1か月一覧'!$A:$L,12,FALSE),VLOOKUP(早見表２!F104,'2か月一覧'!$A:$N,14,FALSE))</f>
        <v>40551</v>
      </c>
      <c r="I104" s="157">
        <f t="shared" si="8"/>
        <v>81133</v>
      </c>
    </row>
    <row r="105" spans="1:9">
      <c r="A105" s="156">
        <v>157</v>
      </c>
      <c r="B105" s="157">
        <f>IF(基本データ等!$G$56=1,VLOOKUP(早見表２!A105,'1か月一覧'!$A:$K,基本データ等!$E$56,FALSE),VLOOKUP(早見表２!A105,'2か月一覧'!$A:$M,基本データ等!$E$57,FALSE))</f>
        <v>32029</v>
      </c>
      <c r="C105" s="157">
        <f>IF(基本データ等!$G$56=1,VLOOKUP(早見表２!A105,'1か月一覧'!$A:$L,12,FALSE),VLOOKUP(早見表２!A105,'2か月一覧'!$A:$N,14,FALSE))</f>
        <v>32235</v>
      </c>
      <c r="D105" s="157">
        <f t="shared" si="7"/>
        <v>64264</v>
      </c>
      <c r="F105" s="156">
        <v>194</v>
      </c>
      <c r="G105" s="157">
        <f>IF(基本データ等!$G$56=1,VLOOKUP(早見表２!F105,'1か月一覧'!$A:$K,基本データ等!$E$56,FALSE),VLOOKUP(早見表２!F105,'2か月一覧'!$A:$M,基本データ等!$E$57,FALSE))</f>
        <v>40820</v>
      </c>
      <c r="H105" s="157">
        <f>IF(基本データ等!$G$56=1,VLOOKUP(早見表２!F105,'1か月一覧'!$A:$L,12,FALSE),VLOOKUP(早見表２!F105,'2か月一覧'!$A:$N,14,FALSE))</f>
        <v>40782</v>
      </c>
      <c r="I105" s="157">
        <f t="shared" si="8"/>
        <v>81602</v>
      </c>
    </row>
    <row r="106" spans="1:9">
      <c r="A106" s="156">
        <v>158</v>
      </c>
      <c r="B106" s="157">
        <f>IF(基本データ等!$G$56=1,VLOOKUP(早見表２!A106,'1か月一覧'!$A:$K,基本データ等!$E$56,FALSE),VLOOKUP(早見表２!A106,'2か月一覧'!$A:$M,基本データ等!$E$57,FALSE))</f>
        <v>32266</v>
      </c>
      <c r="C106" s="157">
        <f>IF(基本データ等!$G$56=1,VLOOKUP(早見表２!A106,'1か月一覧'!$A:$L,12,FALSE),VLOOKUP(早見表２!A106,'2か月一覧'!$A:$N,14,FALSE))</f>
        <v>32466</v>
      </c>
      <c r="D106" s="157">
        <f t="shared" si="7"/>
        <v>64732</v>
      </c>
      <c r="F106" s="156">
        <v>195</v>
      </c>
      <c r="G106" s="157">
        <f>IF(基本データ等!$G$56=1,VLOOKUP(早見表２!F106,'1か月一覧'!$A:$K,基本データ等!$E$56,FALSE),VLOOKUP(早見表２!F106,'2か月一覧'!$A:$M,基本データ等!$E$57,FALSE))</f>
        <v>41058</v>
      </c>
      <c r="H106" s="157">
        <f>IF(基本データ等!$G$56=1,VLOOKUP(早見表２!F106,'1か月一覧'!$A:$L,12,FALSE),VLOOKUP(早見表２!F106,'2か月一覧'!$A:$N,14,FALSE))</f>
        <v>41013</v>
      </c>
      <c r="I106" s="157">
        <f t="shared" si="8"/>
        <v>82071</v>
      </c>
    </row>
    <row r="107" spans="1:9">
      <c r="A107" s="156">
        <v>159</v>
      </c>
      <c r="B107" s="157">
        <f>IF(基本データ等!$G$56=1,VLOOKUP(早見表２!A107,'1か月一覧'!$A:$K,基本データ等!$E$56,FALSE),VLOOKUP(早見表２!A107,'2か月一覧'!$A:$M,基本データ等!$E$57,FALSE))</f>
        <v>32504</v>
      </c>
      <c r="C107" s="157">
        <f>IF(基本データ等!$G$56=1,VLOOKUP(早見表２!A107,'1か月一覧'!$A:$L,12,FALSE),VLOOKUP(早見表２!A107,'2か月一覧'!$A:$N,14,FALSE))</f>
        <v>32697</v>
      </c>
      <c r="D107" s="157">
        <f t="shared" si="7"/>
        <v>65201</v>
      </c>
      <c r="F107" s="156">
        <v>196</v>
      </c>
      <c r="G107" s="157">
        <f>IF(基本データ等!$G$56=1,VLOOKUP(早見表２!F107,'1か月一覧'!$A:$K,基本データ等!$E$56,FALSE),VLOOKUP(早見表２!F107,'2か月一覧'!$A:$M,基本データ等!$E$57,FALSE))</f>
        <v>41296</v>
      </c>
      <c r="H107" s="157">
        <f>IF(基本データ等!$G$56=1,VLOOKUP(早見表２!F107,'1か月一覧'!$A:$L,12,FALSE),VLOOKUP(早見表２!F107,'2か月一覧'!$A:$N,14,FALSE))</f>
        <v>41244</v>
      </c>
      <c r="I107" s="157">
        <f t="shared" si="8"/>
        <v>82540</v>
      </c>
    </row>
    <row r="108" spans="1:9">
      <c r="A108" s="156">
        <v>160</v>
      </c>
      <c r="B108" s="157">
        <f>IF(基本データ等!$G$56=1,VLOOKUP(早見表２!A108,'1か月一覧'!$A:$K,基本データ等!$E$56,FALSE),VLOOKUP(早見表２!A108,'2か月一覧'!$A:$M,基本データ等!$E$57,FALSE))</f>
        <v>32742</v>
      </c>
      <c r="C108" s="157">
        <f>IF(基本データ等!$G$56=1,VLOOKUP(早見表２!A108,'1か月一覧'!$A:$L,12,FALSE),VLOOKUP(早見表２!A108,'2か月一覧'!$A:$N,14,FALSE))</f>
        <v>32928</v>
      </c>
      <c r="D108" s="157">
        <f t="shared" si="7"/>
        <v>65670</v>
      </c>
      <c r="F108" s="156">
        <v>197</v>
      </c>
      <c r="G108" s="157">
        <f>IF(基本データ等!$G$56=1,VLOOKUP(早見表２!F108,'1か月一覧'!$A:$K,基本データ等!$E$56,FALSE),VLOOKUP(早見表２!F108,'2か月一覧'!$A:$M,基本データ等!$E$57,FALSE))</f>
        <v>41533</v>
      </c>
      <c r="H108" s="157">
        <f>IF(基本データ等!$G$56=1,VLOOKUP(早見表２!F108,'1か月一覧'!$A:$L,12,FALSE),VLOOKUP(早見表２!F108,'2か月一覧'!$A:$N,14,FALSE))</f>
        <v>41475</v>
      </c>
      <c r="I108" s="157">
        <f t="shared" si="8"/>
        <v>83008</v>
      </c>
    </row>
    <row r="109" spans="1:9">
      <c r="A109" s="156">
        <v>161</v>
      </c>
      <c r="B109" s="157">
        <f>IF(基本データ等!$G$56=1,VLOOKUP(早見表２!A109,'1か月一覧'!$A:$K,基本データ等!$E$56,FALSE),VLOOKUP(早見表２!A109,'2か月一覧'!$A:$M,基本データ等!$E$57,FALSE))</f>
        <v>32979</v>
      </c>
      <c r="C109" s="157">
        <f>IF(基本データ等!$G$56=1,VLOOKUP(早見表２!A109,'1か月一覧'!$A:$L,12,FALSE),VLOOKUP(早見表２!A109,'2か月一覧'!$A:$N,14,FALSE))</f>
        <v>33159</v>
      </c>
      <c r="D109" s="157">
        <f t="shared" si="7"/>
        <v>66138</v>
      </c>
      <c r="F109" s="156">
        <v>198</v>
      </c>
      <c r="G109" s="157">
        <f>IF(基本データ等!$G$56=1,VLOOKUP(早見表２!F109,'1か月一覧'!$A:$K,基本データ等!$E$56,FALSE),VLOOKUP(早見表２!F109,'2か月一覧'!$A:$M,基本データ等!$E$57,FALSE))</f>
        <v>41770</v>
      </c>
      <c r="H109" s="157">
        <f>IF(基本データ等!$G$56=1,VLOOKUP(早見表２!F109,'1か月一覧'!$A:$L,12,FALSE),VLOOKUP(早見表２!F109,'2か月一覧'!$A:$N,14,FALSE))</f>
        <v>41706</v>
      </c>
      <c r="I109" s="157">
        <f t="shared" si="8"/>
        <v>83476</v>
      </c>
    </row>
    <row r="110" spans="1:9">
      <c r="A110" s="156">
        <v>199</v>
      </c>
      <c r="B110" s="157">
        <f>IF(基本データ等!$G$56=1,VLOOKUP(早見表２!A110,'1か月一覧'!$A:$K,基本データ等!$E$56,FALSE),VLOOKUP(早見表２!A110,'2か月一覧'!$A:$M,基本データ等!$E$57,FALSE))</f>
        <v>42008</v>
      </c>
      <c r="C110" s="157">
        <f>IF(基本データ等!$G$56=1,VLOOKUP(早見表２!A110,'1か月一覧'!$A:$L,12,FALSE),VLOOKUP(早見表２!A110,'2か月一覧'!$A:$N,14,FALSE))</f>
        <v>41937</v>
      </c>
      <c r="D110" s="157">
        <f t="shared" ref="D110:D111" si="9">B110+C110</f>
        <v>83945</v>
      </c>
      <c r="F110" s="156">
        <v>236</v>
      </c>
      <c r="G110" s="157">
        <f>IF(基本データ等!$G$56=1,VLOOKUP(早見表２!F110,'1か月一覧'!$A:$K,基本データ等!$E$56,FALSE),VLOOKUP(早見表２!F110,'2か月一覧'!$A:$M,基本データ等!$E$57,FALSE))</f>
        <v>50800</v>
      </c>
      <c r="H110" s="157">
        <f>IF(基本データ等!$G$56=1,VLOOKUP(早見表２!F110,'1か月一覧'!$A:$L,12,FALSE),VLOOKUP(早見表２!F110,'2か月一覧'!$A:$N,14,FALSE))</f>
        <v>51356</v>
      </c>
      <c r="I110" s="157">
        <f t="shared" si="8"/>
        <v>102156</v>
      </c>
    </row>
    <row r="111" spans="1:9">
      <c r="A111" s="156">
        <v>200</v>
      </c>
      <c r="B111" s="157">
        <f>IF(基本データ等!$G$56=1,VLOOKUP(早見表２!A111,'1か月一覧'!$A:$K,基本データ等!$E$56,FALSE),VLOOKUP(早見表２!A111,'2か月一覧'!$A:$M,基本データ等!$E$57,FALSE))</f>
        <v>42246</v>
      </c>
      <c r="C111" s="157">
        <f>IF(基本データ等!$G$56=1,VLOOKUP(早見表２!A111,'1か月一覧'!$A:$L,12,FALSE),VLOOKUP(早見表２!A111,'2か月一覧'!$A:$N,14,FALSE))</f>
        <v>42168</v>
      </c>
      <c r="D111" s="157">
        <f t="shared" si="9"/>
        <v>84414</v>
      </c>
      <c r="F111" s="156">
        <v>237</v>
      </c>
      <c r="G111" s="157">
        <f>IF(基本データ等!$G$56=1,VLOOKUP(早見表２!F111,'1か月一覧'!$A:$K,基本データ等!$E$56,FALSE),VLOOKUP(早見表２!F111,'2か月一覧'!$A:$M,基本データ等!$E$57,FALSE))</f>
        <v>51037</v>
      </c>
      <c r="H111" s="157">
        <f>IF(基本データ等!$G$56=1,VLOOKUP(早見表２!F111,'1か月一覧'!$A:$L,12,FALSE),VLOOKUP(早見表２!F111,'2か月一覧'!$A:$N,14,FALSE))</f>
        <v>51611</v>
      </c>
      <c r="I111" s="157">
        <f t="shared" si="8"/>
        <v>102648</v>
      </c>
    </row>
    <row r="112" spans="1:9">
      <c r="A112" s="156">
        <v>201</v>
      </c>
      <c r="B112" s="157">
        <f>IF(基本データ等!$G$56=1,VLOOKUP(早見表２!A112,'1か月一覧'!$A:$K,基本データ等!$E$56,FALSE),VLOOKUP(早見表２!A112,'2か月一覧'!$A:$M,基本データ等!$E$57,FALSE))</f>
        <v>42483</v>
      </c>
      <c r="C112" s="157">
        <f>IF(基本データ等!$G$56=1,VLOOKUP(早見表２!A112,'1か月一覧'!$A:$L,12,FALSE),VLOOKUP(早見表２!A112,'2か月一覧'!$A:$N,14,FALSE))</f>
        <v>42424</v>
      </c>
      <c r="D112" s="157">
        <f t="shared" ref="D112:D146" si="10">B112+C112</f>
        <v>84907</v>
      </c>
      <c r="F112" s="156">
        <v>238</v>
      </c>
      <c r="G112" s="157">
        <f>IF(基本データ等!$G$56=1,VLOOKUP(早見表２!F112,'1か月一覧'!$A:$K,基本データ等!$E$56,FALSE),VLOOKUP(早見表２!F112,'2か月一覧'!$A:$M,基本データ等!$E$57,FALSE))</f>
        <v>51274</v>
      </c>
      <c r="H112" s="157">
        <f>IF(基本データ等!$G$56=1,VLOOKUP(早見表２!F112,'1か月一覧'!$A:$L,12,FALSE),VLOOKUP(早見表２!F112,'2か月一覧'!$A:$N,14,FALSE))</f>
        <v>51866</v>
      </c>
      <c r="I112" s="157">
        <f t="shared" si="8"/>
        <v>103140</v>
      </c>
    </row>
    <row r="113" spans="1:9">
      <c r="A113" s="156">
        <v>202</v>
      </c>
      <c r="B113" s="157">
        <f>IF(基本データ等!$G$56=1,VLOOKUP(早見表２!A113,'1か月一覧'!$A:$K,基本データ等!$E$56,FALSE),VLOOKUP(早見表２!A113,'2か月一覧'!$A:$M,基本データ等!$E$57,FALSE))</f>
        <v>42720</v>
      </c>
      <c r="C113" s="157">
        <f>IF(基本データ等!$G$56=1,VLOOKUP(早見表２!A113,'1か月一覧'!$A:$L,12,FALSE),VLOOKUP(早見表２!A113,'2か月一覧'!$A:$N,14,FALSE))</f>
        <v>42680</v>
      </c>
      <c r="D113" s="157">
        <f t="shared" si="10"/>
        <v>85400</v>
      </c>
      <c r="F113" s="156">
        <v>239</v>
      </c>
      <c r="G113" s="157">
        <f>IF(基本データ等!$G$56=1,VLOOKUP(早見表２!F113,'1か月一覧'!$A:$K,基本データ等!$E$56,FALSE),VLOOKUP(早見表２!F113,'2か月一覧'!$A:$M,基本データ等!$E$57,FALSE))</f>
        <v>51512</v>
      </c>
      <c r="H113" s="157">
        <f>IF(基本データ等!$G$56=1,VLOOKUP(早見表２!F113,'1か月一覧'!$A:$L,12,FALSE),VLOOKUP(早見表２!F113,'2か月一覧'!$A:$N,14,FALSE))</f>
        <v>52121</v>
      </c>
      <c r="I113" s="157">
        <f t="shared" si="8"/>
        <v>103633</v>
      </c>
    </row>
    <row r="114" spans="1:9">
      <c r="A114" s="156">
        <v>203</v>
      </c>
      <c r="B114" s="157">
        <f>IF(基本データ等!$G$56=1,VLOOKUP(早見表２!A114,'1か月一覧'!$A:$K,基本データ等!$E$56,FALSE),VLOOKUP(早見表２!A114,'2か月一覧'!$A:$M,基本データ等!$E$57,FALSE))</f>
        <v>42958</v>
      </c>
      <c r="C114" s="157">
        <f>IF(基本データ等!$G$56=1,VLOOKUP(早見表２!A114,'1か月一覧'!$A:$L,12,FALSE),VLOOKUP(早見表２!A114,'2か月一覧'!$A:$N,14,FALSE))</f>
        <v>42935</v>
      </c>
      <c r="D114" s="157">
        <f t="shared" si="10"/>
        <v>85893</v>
      </c>
      <c r="F114" s="156">
        <v>240</v>
      </c>
      <c r="G114" s="157">
        <f>IF(基本データ等!$G$56=1,VLOOKUP(早見表２!F114,'1か月一覧'!$A:$K,基本データ等!$E$56,FALSE),VLOOKUP(早見表２!F114,'2か月一覧'!$A:$M,基本データ等!$E$57,FALSE))</f>
        <v>51750</v>
      </c>
      <c r="H114" s="157">
        <f>IF(基本データ等!$G$56=1,VLOOKUP(早見表２!F114,'1か月一覧'!$A:$L,12,FALSE),VLOOKUP(早見表２!F114,'2か月一覧'!$A:$N,14,FALSE))</f>
        <v>52376</v>
      </c>
      <c r="I114" s="157">
        <f t="shared" si="8"/>
        <v>104126</v>
      </c>
    </row>
    <row r="115" spans="1:9">
      <c r="A115" s="156">
        <v>204</v>
      </c>
      <c r="B115" s="157">
        <f>IF(基本データ等!$G$56=1,VLOOKUP(早見表２!A115,'1か月一覧'!$A:$K,基本データ等!$E$56,FALSE),VLOOKUP(早見表２!A115,'2か月一覧'!$A:$M,基本データ等!$E$57,FALSE))</f>
        <v>43196</v>
      </c>
      <c r="C115" s="157">
        <f>IF(基本データ等!$G$56=1,VLOOKUP(早見表２!A115,'1か月一覧'!$A:$L,12,FALSE),VLOOKUP(早見表２!A115,'2か月一覧'!$A:$N,14,FALSE))</f>
        <v>43190</v>
      </c>
      <c r="D115" s="157">
        <f t="shared" si="10"/>
        <v>86386</v>
      </c>
      <c r="F115" s="156">
        <v>241</v>
      </c>
      <c r="G115" s="157">
        <f>IF(基本データ等!$G$56=1,VLOOKUP(早見表２!F115,'1か月一覧'!$A:$K,基本データ等!$E$56,FALSE),VLOOKUP(早見表２!F115,'2か月一覧'!$A:$M,基本データ等!$E$57,FALSE))</f>
        <v>51987</v>
      </c>
      <c r="H115" s="157">
        <f>IF(基本データ等!$G$56=1,VLOOKUP(早見表２!F115,'1か月一覧'!$A:$L,12,FALSE),VLOOKUP(早見表２!F115,'2か月一覧'!$A:$N,14,FALSE))</f>
        <v>52632</v>
      </c>
      <c r="I115" s="157">
        <f t="shared" si="8"/>
        <v>104619</v>
      </c>
    </row>
    <row r="116" spans="1:9">
      <c r="A116" s="156">
        <v>205</v>
      </c>
      <c r="B116" s="157">
        <f>IF(基本データ等!$G$56=1,VLOOKUP(早見表２!A116,'1か月一覧'!$A:$K,基本データ等!$E$56,FALSE),VLOOKUP(早見表２!A116,'2か月一覧'!$A:$M,基本データ等!$E$57,FALSE))</f>
        <v>43434</v>
      </c>
      <c r="C116" s="157">
        <f>IF(基本データ等!$G$56=1,VLOOKUP(早見表２!A116,'1か月一覧'!$A:$L,12,FALSE),VLOOKUP(早見表２!A116,'2か月一覧'!$A:$N,14,FALSE))</f>
        <v>43445</v>
      </c>
      <c r="D116" s="157">
        <f t="shared" si="10"/>
        <v>86879</v>
      </c>
      <c r="F116" s="156">
        <v>242</v>
      </c>
      <c r="G116" s="157">
        <f>IF(基本データ等!$G$56=1,VLOOKUP(早見表２!F116,'1か月一覧'!$A:$K,基本データ等!$E$56,FALSE),VLOOKUP(早見表２!F116,'2か月一覧'!$A:$M,基本データ等!$E$57,FALSE))</f>
        <v>52224</v>
      </c>
      <c r="H116" s="157">
        <f>IF(基本データ等!$G$56=1,VLOOKUP(早見表２!F116,'1か月一覧'!$A:$L,12,FALSE),VLOOKUP(早見表２!F116,'2か月一覧'!$A:$N,14,FALSE))</f>
        <v>52888</v>
      </c>
      <c r="I116" s="157">
        <f t="shared" si="8"/>
        <v>105112</v>
      </c>
    </row>
    <row r="117" spans="1:9">
      <c r="A117" s="156">
        <v>206</v>
      </c>
      <c r="B117" s="157">
        <f>IF(基本データ等!$G$56=1,VLOOKUP(早見表２!A117,'1か月一覧'!$A:$K,基本データ等!$E$56,FALSE),VLOOKUP(早見表２!A117,'2か月一覧'!$A:$M,基本データ等!$E$57,FALSE))</f>
        <v>43672</v>
      </c>
      <c r="C117" s="157">
        <f>IF(基本データ等!$G$56=1,VLOOKUP(早見表２!A117,'1か月一覧'!$A:$L,12,FALSE),VLOOKUP(早見表２!A117,'2か月一覧'!$A:$N,14,FALSE))</f>
        <v>43700</v>
      </c>
      <c r="D117" s="157">
        <f t="shared" si="10"/>
        <v>87372</v>
      </c>
      <c r="F117" s="156">
        <v>243</v>
      </c>
      <c r="G117" s="157">
        <f>IF(基本データ等!$G$56=1,VLOOKUP(早見表２!F117,'1か月一覧'!$A:$K,基本データ等!$E$56,FALSE),VLOOKUP(早見表２!F117,'2か月一覧'!$A:$M,基本データ等!$E$57,FALSE))</f>
        <v>52462</v>
      </c>
      <c r="H117" s="157">
        <f>IF(基本データ等!$G$56=1,VLOOKUP(早見表２!F117,'1か月一覧'!$A:$L,12,FALSE),VLOOKUP(早見表２!F117,'2か月一覧'!$A:$N,14,FALSE))</f>
        <v>53143</v>
      </c>
      <c r="I117" s="157">
        <f t="shared" si="8"/>
        <v>105605</v>
      </c>
    </row>
    <row r="118" spans="1:9">
      <c r="A118" s="156">
        <v>207</v>
      </c>
      <c r="B118" s="157">
        <f>IF(基本データ等!$G$56=1,VLOOKUP(早見表２!A118,'1か月一覧'!$A:$K,基本データ等!$E$56,FALSE),VLOOKUP(早見表２!A118,'2か月一覧'!$A:$M,基本データ等!$E$57,FALSE))</f>
        <v>43909</v>
      </c>
      <c r="C118" s="157">
        <f>IF(基本データ等!$G$56=1,VLOOKUP(早見表２!A118,'1か月一覧'!$A:$L,12,FALSE),VLOOKUP(早見表２!A118,'2か月一覧'!$A:$N,14,FALSE))</f>
        <v>43955</v>
      </c>
      <c r="D118" s="157">
        <f t="shared" si="10"/>
        <v>87864</v>
      </c>
      <c r="F118" s="156">
        <v>244</v>
      </c>
      <c r="G118" s="157">
        <f>IF(基本データ等!$G$56=1,VLOOKUP(早見表２!F118,'1か月一覧'!$A:$K,基本データ等!$E$56,FALSE),VLOOKUP(早見表２!F118,'2か月一覧'!$A:$M,基本データ等!$E$57,FALSE))</f>
        <v>52700</v>
      </c>
      <c r="H118" s="157">
        <f>IF(基本データ等!$G$56=1,VLOOKUP(早見表２!F118,'1か月一覧'!$A:$L,12,FALSE),VLOOKUP(早見表２!F118,'2か月一覧'!$A:$N,14,FALSE))</f>
        <v>53398</v>
      </c>
      <c r="I118" s="157">
        <f t="shared" si="8"/>
        <v>106098</v>
      </c>
    </row>
    <row r="119" spans="1:9">
      <c r="A119" s="156">
        <v>208</v>
      </c>
      <c r="B119" s="157">
        <f>IF(基本データ等!$G$56=1,VLOOKUP(早見表２!A119,'1か月一覧'!$A:$K,基本データ等!$E$56,FALSE),VLOOKUP(早見表２!A119,'2か月一覧'!$A:$M,基本データ等!$E$57,FALSE))</f>
        <v>44146</v>
      </c>
      <c r="C119" s="157">
        <f>IF(基本データ等!$G$56=1,VLOOKUP(早見表２!A119,'1か月一覧'!$A:$L,12,FALSE),VLOOKUP(早見表２!A119,'2か月一覧'!$A:$N,14,FALSE))</f>
        <v>44210</v>
      </c>
      <c r="D119" s="157">
        <f t="shared" si="10"/>
        <v>88356</v>
      </c>
      <c r="F119" s="156">
        <v>245</v>
      </c>
      <c r="G119" s="157">
        <f>IF(基本データ等!$G$56=1,VLOOKUP(早見表２!F119,'1か月一覧'!$A:$K,基本データ等!$E$56,FALSE),VLOOKUP(早見表２!F119,'2か月一覧'!$A:$M,基本データ等!$E$57,FALSE))</f>
        <v>52938</v>
      </c>
      <c r="H119" s="157">
        <f>IF(基本データ等!$G$56=1,VLOOKUP(早見表２!F119,'1か月一覧'!$A:$L,12,FALSE),VLOOKUP(早見表２!F119,'2か月一覧'!$A:$N,14,FALSE))</f>
        <v>53653</v>
      </c>
      <c r="I119" s="157">
        <f t="shared" si="8"/>
        <v>106591</v>
      </c>
    </row>
    <row r="120" spans="1:9">
      <c r="A120" s="156">
        <v>209</v>
      </c>
      <c r="B120" s="157">
        <f>IF(基本データ等!$G$56=1,VLOOKUP(早見表２!A120,'1か月一覧'!$A:$K,基本データ等!$E$56,FALSE),VLOOKUP(早見表２!A120,'2か月一覧'!$A:$M,基本データ等!$E$57,FALSE))</f>
        <v>44384</v>
      </c>
      <c r="C120" s="157">
        <f>IF(基本データ等!$G$56=1,VLOOKUP(早見表２!A120,'1か月一覧'!$A:$L,12,FALSE),VLOOKUP(早見表２!A120,'2か月一覧'!$A:$N,14,FALSE))</f>
        <v>44465</v>
      </c>
      <c r="D120" s="157">
        <f t="shared" si="10"/>
        <v>88849</v>
      </c>
      <c r="F120" s="156">
        <v>246</v>
      </c>
      <c r="G120" s="157">
        <f>IF(基本データ等!$G$56=1,VLOOKUP(早見表２!F120,'1か月一覧'!$A:$K,基本データ等!$E$56,FALSE),VLOOKUP(早見表２!F120,'2か月一覧'!$A:$M,基本データ等!$E$57,FALSE))</f>
        <v>53176</v>
      </c>
      <c r="H120" s="157">
        <f>IF(基本データ等!$G$56=1,VLOOKUP(早見表２!F120,'1か月一覧'!$A:$L,12,FALSE),VLOOKUP(早見表２!F120,'2か月一覧'!$A:$N,14,FALSE))</f>
        <v>53908</v>
      </c>
      <c r="I120" s="157">
        <f t="shared" si="8"/>
        <v>107084</v>
      </c>
    </row>
    <row r="121" spans="1:9">
      <c r="A121" s="156">
        <v>210</v>
      </c>
      <c r="B121" s="157">
        <f>IF(基本データ等!$G$56=1,VLOOKUP(早見表２!A121,'1か月一覧'!$A:$K,基本データ等!$E$56,FALSE),VLOOKUP(早見表２!A121,'2か月一覧'!$A:$M,基本データ等!$E$57,FALSE))</f>
        <v>44622</v>
      </c>
      <c r="C121" s="157">
        <f>IF(基本データ等!$G$56=1,VLOOKUP(早見表２!A121,'1か月一覧'!$A:$L,12,FALSE),VLOOKUP(早見表２!A121,'2か月一覧'!$A:$N,14,FALSE))</f>
        <v>44720</v>
      </c>
      <c r="D121" s="157">
        <f t="shared" si="10"/>
        <v>89342</v>
      </c>
      <c r="F121" s="156">
        <v>247</v>
      </c>
      <c r="G121" s="157">
        <f>IF(基本データ等!$G$56=1,VLOOKUP(早見表２!F121,'1か月一覧'!$A:$K,基本データ等!$E$56,FALSE),VLOOKUP(早見表２!F121,'2か月一覧'!$A:$M,基本データ等!$E$57,FALSE))</f>
        <v>53413</v>
      </c>
      <c r="H121" s="157">
        <f>IF(基本データ等!$G$56=1,VLOOKUP(早見表２!F121,'1か月一覧'!$A:$L,12,FALSE),VLOOKUP(早見表２!F121,'2か月一覧'!$A:$N,14,FALSE))</f>
        <v>54163</v>
      </c>
      <c r="I121" s="157">
        <f t="shared" si="8"/>
        <v>107576</v>
      </c>
    </row>
    <row r="122" spans="1:9">
      <c r="A122" s="156">
        <v>211</v>
      </c>
      <c r="B122" s="157">
        <f>IF(基本データ等!$G$56=1,VLOOKUP(早見表２!A122,'1か月一覧'!$A:$K,基本データ等!$E$56,FALSE),VLOOKUP(早見表２!A122,'2か月一覧'!$A:$M,基本データ等!$E$57,FALSE))</f>
        <v>44859</v>
      </c>
      <c r="C122" s="157">
        <f>IF(基本データ等!$G$56=1,VLOOKUP(早見表２!A122,'1か月一覧'!$A:$L,12,FALSE),VLOOKUP(早見表２!A122,'2か月一覧'!$A:$N,14,FALSE))</f>
        <v>44976</v>
      </c>
      <c r="D122" s="157">
        <f t="shared" si="10"/>
        <v>89835</v>
      </c>
      <c r="F122" s="156">
        <v>248</v>
      </c>
      <c r="G122" s="157">
        <f>IF(基本データ等!$G$56=1,VLOOKUP(早見表２!F122,'1か月一覧'!$A:$K,基本データ等!$E$56,FALSE),VLOOKUP(早見表２!F122,'2か月一覧'!$A:$M,基本データ等!$E$57,FALSE))</f>
        <v>53650</v>
      </c>
      <c r="H122" s="157">
        <f>IF(基本データ等!$G$56=1,VLOOKUP(早見表２!F122,'1か月一覧'!$A:$L,12,FALSE),VLOOKUP(早見表２!F122,'2か月一覧'!$A:$N,14,FALSE))</f>
        <v>54418</v>
      </c>
      <c r="I122" s="157">
        <f t="shared" si="8"/>
        <v>108068</v>
      </c>
    </row>
    <row r="123" spans="1:9">
      <c r="A123" s="156">
        <v>212</v>
      </c>
      <c r="B123" s="157">
        <f>IF(基本データ等!$G$56=1,VLOOKUP(早見表２!A123,'1か月一覧'!$A:$K,基本データ等!$E$56,FALSE),VLOOKUP(早見表２!A123,'2か月一覧'!$A:$M,基本データ等!$E$57,FALSE))</f>
        <v>45096</v>
      </c>
      <c r="C123" s="157">
        <f>IF(基本データ等!$G$56=1,VLOOKUP(早見表２!A123,'1か月一覧'!$A:$L,12,FALSE),VLOOKUP(早見表２!A123,'2か月一覧'!$A:$N,14,FALSE))</f>
        <v>45232</v>
      </c>
      <c r="D123" s="157">
        <f t="shared" si="10"/>
        <v>90328</v>
      </c>
      <c r="F123" s="156">
        <v>249</v>
      </c>
      <c r="G123" s="157">
        <f>IF(基本データ等!$G$56=1,VLOOKUP(早見表２!F123,'1か月一覧'!$A:$K,基本データ等!$E$56,FALSE),VLOOKUP(早見表２!F123,'2か月一覧'!$A:$M,基本データ等!$E$57,FALSE))</f>
        <v>53888</v>
      </c>
      <c r="H123" s="157">
        <f>IF(基本データ等!$G$56=1,VLOOKUP(早見表２!F123,'1か月一覧'!$A:$L,12,FALSE),VLOOKUP(早見表２!F123,'2か月一覧'!$A:$N,14,FALSE))</f>
        <v>54673</v>
      </c>
      <c r="I123" s="157">
        <f t="shared" si="8"/>
        <v>108561</v>
      </c>
    </row>
    <row r="124" spans="1:9">
      <c r="A124" s="156">
        <v>213</v>
      </c>
      <c r="B124" s="157">
        <f>IF(基本データ等!$G$56=1,VLOOKUP(早見表２!A124,'1か月一覧'!$A:$K,基本データ等!$E$56,FALSE),VLOOKUP(早見表２!A124,'2か月一覧'!$A:$M,基本データ等!$E$57,FALSE))</f>
        <v>45334</v>
      </c>
      <c r="C124" s="157">
        <f>IF(基本データ等!$G$56=1,VLOOKUP(早見表２!A124,'1か月一覧'!$A:$L,12,FALSE),VLOOKUP(早見表２!A124,'2か月一覧'!$A:$N,14,FALSE))</f>
        <v>45487</v>
      </c>
      <c r="D124" s="157">
        <f t="shared" si="10"/>
        <v>90821</v>
      </c>
      <c r="F124" s="156">
        <v>250</v>
      </c>
      <c r="G124" s="157">
        <f>IF(基本データ等!$G$56=1,VLOOKUP(早見表２!F124,'1か月一覧'!$A:$K,基本データ等!$E$56,FALSE),VLOOKUP(早見表２!F124,'2か月一覧'!$A:$M,基本データ等!$E$57,FALSE))</f>
        <v>54126</v>
      </c>
      <c r="H124" s="157">
        <f>IF(基本データ等!$G$56=1,VLOOKUP(早見表２!F124,'1か月一覧'!$A:$L,12,FALSE),VLOOKUP(早見表２!F124,'2か月一覧'!$A:$N,14,FALSE))</f>
        <v>54928</v>
      </c>
      <c r="I124" s="157">
        <f t="shared" si="8"/>
        <v>109054</v>
      </c>
    </row>
    <row r="125" spans="1:9">
      <c r="A125" s="156">
        <v>214</v>
      </c>
      <c r="B125" s="157">
        <f>IF(基本データ等!$G$56=1,VLOOKUP(早見表２!A125,'1か月一覧'!$A:$K,基本データ等!$E$56,FALSE),VLOOKUP(早見表２!A125,'2か月一覧'!$A:$M,基本データ等!$E$57,FALSE))</f>
        <v>45572</v>
      </c>
      <c r="C125" s="157">
        <f>IF(基本データ等!$G$56=1,VLOOKUP(早見表２!A125,'1か月一覧'!$A:$L,12,FALSE),VLOOKUP(早見表２!A125,'2か月一覧'!$A:$N,14,FALSE))</f>
        <v>45742</v>
      </c>
      <c r="D125" s="157">
        <f t="shared" si="10"/>
        <v>91314</v>
      </c>
      <c r="F125" s="156">
        <v>251</v>
      </c>
      <c r="G125" s="157">
        <f>IF(基本データ等!$G$56=1,VLOOKUP(早見表２!F125,'1か月一覧'!$A:$K,基本データ等!$E$56,FALSE),VLOOKUP(早見表２!F125,'2か月一覧'!$A:$M,基本データ等!$E$57,FALSE))</f>
        <v>54363</v>
      </c>
      <c r="H125" s="157">
        <f>IF(基本データ等!$G$56=1,VLOOKUP(早見表２!F125,'1か月一覧'!$A:$L,12,FALSE),VLOOKUP(早見表２!F125,'2か月一覧'!$A:$N,14,FALSE))</f>
        <v>55184</v>
      </c>
      <c r="I125" s="157">
        <f t="shared" si="8"/>
        <v>109547</v>
      </c>
    </row>
    <row r="126" spans="1:9">
      <c r="A126" s="156">
        <v>215</v>
      </c>
      <c r="B126" s="157">
        <f>IF(基本データ等!$G$56=1,VLOOKUP(早見表２!A126,'1か月一覧'!$A:$K,基本データ等!$E$56,FALSE),VLOOKUP(早見表２!A126,'2か月一覧'!$A:$M,基本データ等!$E$57,FALSE))</f>
        <v>45810</v>
      </c>
      <c r="C126" s="157">
        <f>IF(基本データ等!$G$56=1,VLOOKUP(早見表２!A126,'1か月一覧'!$A:$L,12,FALSE),VLOOKUP(早見表２!A126,'2か月一覧'!$A:$N,14,FALSE))</f>
        <v>45997</v>
      </c>
      <c r="D126" s="157">
        <f t="shared" si="10"/>
        <v>91807</v>
      </c>
      <c r="F126" s="156">
        <v>252</v>
      </c>
      <c r="G126" s="157">
        <f>IF(基本データ等!$G$56=1,VLOOKUP(早見表２!F126,'1か月一覧'!$A:$K,基本データ等!$E$56,FALSE),VLOOKUP(早見表２!F126,'2か月一覧'!$A:$M,基本データ等!$E$57,FALSE))</f>
        <v>54600</v>
      </c>
      <c r="H126" s="157">
        <f>IF(基本データ等!$G$56=1,VLOOKUP(早見表２!F126,'1か月一覧'!$A:$L,12,FALSE),VLOOKUP(早見表２!F126,'2か月一覧'!$A:$N,14,FALSE))</f>
        <v>55440</v>
      </c>
      <c r="I126" s="157">
        <f t="shared" si="8"/>
        <v>110040</v>
      </c>
    </row>
    <row r="127" spans="1:9">
      <c r="A127" s="156">
        <v>216</v>
      </c>
      <c r="B127" s="157">
        <f>IF(基本データ等!$G$56=1,VLOOKUP(早見表２!A127,'1か月一覧'!$A:$K,基本データ等!$E$56,FALSE),VLOOKUP(早見表２!A127,'2か月一覧'!$A:$M,基本データ等!$E$57,FALSE))</f>
        <v>46048</v>
      </c>
      <c r="C127" s="157">
        <f>IF(基本データ等!$G$56=1,VLOOKUP(早見表２!A127,'1か月一覧'!$A:$L,12,FALSE),VLOOKUP(早見表２!A127,'2か月一覧'!$A:$N,14,FALSE))</f>
        <v>46252</v>
      </c>
      <c r="D127" s="157">
        <f t="shared" si="10"/>
        <v>92300</v>
      </c>
      <c r="F127" s="156">
        <v>253</v>
      </c>
      <c r="G127" s="157">
        <f>IF(基本データ等!$G$56=1,VLOOKUP(早見表２!F127,'1か月一覧'!$A:$K,基本データ等!$E$56,FALSE),VLOOKUP(早見表２!F127,'2か月一覧'!$A:$M,基本データ等!$E$57,FALSE))</f>
        <v>54838</v>
      </c>
      <c r="H127" s="157">
        <f>IF(基本データ等!$G$56=1,VLOOKUP(早見表２!F127,'1か月一覧'!$A:$L,12,FALSE),VLOOKUP(早見表２!F127,'2か月一覧'!$A:$N,14,FALSE))</f>
        <v>55695</v>
      </c>
      <c r="I127" s="157">
        <f t="shared" si="8"/>
        <v>110533</v>
      </c>
    </row>
    <row r="128" spans="1:9">
      <c r="A128" s="156">
        <v>217</v>
      </c>
      <c r="B128" s="157">
        <f>IF(基本データ等!$G$56=1,VLOOKUP(早見表２!A128,'1か月一覧'!$A:$K,基本データ等!$E$56,FALSE),VLOOKUP(早見表２!A128,'2か月一覧'!$A:$M,基本データ等!$E$57,FALSE))</f>
        <v>46285</v>
      </c>
      <c r="C128" s="157">
        <f>IF(基本データ等!$G$56=1,VLOOKUP(早見表２!A128,'1か月一覧'!$A:$L,12,FALSE),VLOOKUP(早見表２!A128,'2か月一覧'!$A:$N,14,FALSE))</f>
        <v>46507</v>
      </c>
      <c r="D128" s="157">
        <f t="shared" si="10"/>
        <v>92792</v>
      </c>
      <c r="F128" s="156">
        <v>254</v>
      </c>
      <c r="G128" s="157">
        <f>IF(基本データ等!$G$56=1,VLOOKUP(早見表２!F128,'1か月一覧'!$A:$K,基本データ等!$E$56,FALSE),VLOOKUP(早見表２!F128,'2か月一覧'!$A:$M,基本データ等!$E$57,FALSE))</f>
        <v>55076</v>
      </c>
      <c r="H128" s="157">
        <f>IF(基本データ等!$G$56=1,VLOOKUP(早見表２!F128,'1か月一覧'!$A:$L,12,FALSE),VLOOKUP(早見表２!F128,'2か月一覧'!$A:$N,14,FALSE))</f>
        <v>55950</v>
      </c>
      <c r="I128" s="157">
        <f t="shared" si="8"/>
        <v>111026</v>
      </c>
    </row>
    <row r="129" spans="1:9">
      <c r="A129" s="156">
        <v>218</v>
      </c>
      <c r="B129" s="157">
        <f>IF(基本データ等!$G$56=1,VLOOKUP(早見表２!A129,'1か月一覧'!$A:$K,基本データ等!$E$56,FALSE),VLOOKUP(早見表２!A129,'2か月一覧'!$A:$M,基本データ等!$E$57,FALSE))</f>
        <v>46522</v>
      </c>
      <c r="C129" s="157">
        <f>IF(基本データ等!$G$56=1,VLOOKUP(早見表２!A129,'1か月一覧'!$A:$L,12,FALSE),VLOOKUP(早見表２!A129,'2か月一覧'!$A:$N,14,FALSE))</f>
        <v>46762</v>
      </c>
      <c r="D129" s="157">
        <f t="shared" si="10"/>
        <v>93284</v>
      </c>
      <c r="F129" s="156">
        <v>255</v>
      </c>
      <c r="G129" s="157">
        <f>IF(基本データ等!$G$56=1,VLOOKUP(早見表２!F129,'1か月一覧'!$A:$K,基本データ等!$E$56,FALSE),VLOOKUP(早見表２!F129,'2か月一覧'!$A:$M,基本データ等!$E$57,FALSE))</f>
        <v>55314</v>
      </c>
      <c r="H129" s="157">
        <f>IF(基本データ等!$G$56=1,VLOOKUP(早見表２!F129,'1か月一覧'!$A:$L,12,FALSE),VLOOKUP(早見表２!F129,'2か月一覧'!$A:$N,14,FALSE))</f>
        <v>56205</v>
      </c>
      <c r="I129" s="157">
        <f t="shared" si="8"/>
        <v>111519</v>
      </c>
    </row>
    <row r="130" spans="1:9">
      <c r="A130" s="156">
        <v>219</v>
      </c>
      <c r="B130" s="157">
        <f>IF(基本データ等!$G$56=1,VLOOKUP(早見表２!A130,'1か月一覧'!$A:$K,基本データ等!$E$56,FALSE),VLOOKUP(早見表２!A130,'2か月一覧'!$A:$M,基本データ等!$E$57,FALSE))</f>
        <v>46760</v>
      </c>
      <c r="C130" s="157">
        <f>IF(基本データ等!$G$56=1,VLOOKUP(早見表２!A130,'1か月一覧'!$A:$L,12,FALSE),VLOOKUP(早見表２!A130,'2か月一覧'!$A:$N,14,FALSE))</f>
        <v>47017</v>
      </c>
      <c r="D130" s="157">
        <f t="shared" si="10"/>
        <v>93777</v>
      </c>
      <c r="F130" s="156">
        <v>256</v>
      </c>
      <c r="G130" s="157">
        <f>IF(基本データ等!$G$56=1,VLOOKUP(早見表２!F130,'1か月一覧'!$A:$K,基本データ等!$E$56,FALSE),VLOOKUP(早見表２!F130,'2か月一覧'!$A:$M,基本データ等!$E$57,FALSE))</f>
        <v>55552</v>
      </c>
      <c r="H130" s="157">
        <f>IF(基本データ等!$G$56=1,VLOOKUP(早見表２!F130,'1か月一覧'!$A:$L,12,FALSE),VLOOKUP(早見表２!F130,'2か月一覧'!$A:$N,14,FALSE))</f>
        <v>56460</v>
      </c>
      <c r="I130" s="157">
        <f t="shared" si="8"/>
        <v>112012</v>
      </c>
    </row>
    <row r="131" spans="1:9">
      <c r="A131" s="156">
        <v>220</v>
      </c>
      <c r="B131" s="157">
        <f>IF(基本データ等!$G$56=1,VLOOKUP(早見表２!A131,'1か月一覧'!$A:$K,基本データ等!$E$56,FALSE),VLOOKUP(早見表２!A131,'2か月一覧'!$A:$M,基本データ等!$E$57,FALSE))</f>
        <v>46998</v>
      </c>
      <c r="C131" s="157">
        <f>IF(基本データ等!$G$56=1,VLOOKUP(早見表２!A131,'1か月一覧'!$A:$L,12,FALSE),VLOOKUP(早見表２!A131,'2か月一覧'!$A:$N,14,FALSE))</f>
        <v>47272</v>
      </c>
      <c r="D131" s="157">
        <f t="shared" si="10"/>
        <v>94270</v>
      </c>
      <c r="F131" s="156">
        <v>257</v>
      </c>
      <c r="G131" s="157">
        <f>IF(基本データ等!$G$56=1,VLOOKUP(早見表２!F131,'1か月一覧'!$A:$K,基本データ等!$E$56,FALSE),VLOOKUP(早見表２!F131,'2か月一覧'!$A:$M,基本データ等!$E$57,FALSE))</f>
        <v>55789</v>
      </c>
      <c r="H131" s="157">
        <f>IF(基本データ等!$G$56=1,VLOOKUP(早見表２!F131,'1か月一覧'!$A:$L,12,FALSE),VLOOKUP(早見表２!F131,'2か月一覧'!$A:$N,14,FALSE))</f>
        <v>56715</v>
      </c>
      <c r="I131" s="157">
        <f t="shared" si="8"/>
        <v>112504</v>
      </c>
    </row>
    <row r="132" spans="1:9">
      <c r="A132" s="156">
        <v>221</v>
      </c>
      <c r="B132" s="157">
        <f>IF(基本データ等!$G$56=1,VLOOKUP(早見表２!A132,'1か月一覧'!$A:$K,基本データ等!$E$56,FALSE),VLOOKUP(早見表２!A132,'2か月一覧'!$A:$M,基本データ等!$E$57,FALSE))</f>
        <v>47235</v>
      </c>
      <c r="C132" s="157">
        <f>IF(基本データ等!$G$56=1,VLOOKUP(早見表２!A132,'1か月一覧'!$A:$L,12,FALSE),VLOOKUP(早見表２!A132,'2か月一覧'!$A:$N,14,FALSE))</f>
        <v>47528</v>
      </c>
      <c r="D132" s="157">
        <f t="shared" si="10"/>
        <v>94763</v>
      </c>
      <c r="F132" s="156">
        <v>258</v>
      </c>
      <c r="G132" s="157">
        <f>IF(基本データ等!$G$56=1,VLOOKUP(早見表２!F132,'1か月一覧'!$A:$K,基本データ等!$E$56,FALSE),VLOOKUP(早見表２!F132,'2か月一覧'!$A:$M,基本データ等!$E$57,FALSE))</f>
        <v>56026</v>
      </c>
      <c r="H132" s="157">
        <f>IF(基本データ等!$G$56=1,VLOOKUP(早見表２!F132,'1か月一覧'!$A:$L,12,FALSE),VLOOKUP(早見表２!F132,'2か月一覧'!$A:$N,14,FALSE))</f>
        <v>56970</v>
      </c>
      <c r="I132" s="157">
        <f t="shared" ref="I132:I138" si="11">G132+H132</f>
        <v>112996</v>
      </c>
    </row>
    <row r="133" spans="1:9">
      <c r="A133" s="156">
        <v>222</v>
      </c>
      <c r="B133" s="157">
        <f>IF(基本データ等!$G$56=1,VLOOKUP(早見表２!A133,'1か月一覧'!$A:$K,基本データ等!$E$56,FALSE),VLOOKUP(早見表２!A133,'2か月一覧'!$A:$M,基本データ等!$E$57,FALSE))</f>
        <v>47472</v>
      </c>
      <c r="C133" s="157">
        <f>IF(基本データ等!$G$56=1,VLOOKUP(早見表２!A133,'1か月一覧'!$A:$L,12,FALSE),VLOOKUP(早見表２!A133,'2か月一覧'!$A:$N,14,FALSE))</f>
        <v>47784</v>
      </c>
      <c r="D133" s="157">
        <f t="shared" si="10"/>
        <v>95256</v>
      </c>
      <c r="F133" s="156">
        <v>259</v>
      </c>
      <c r="G133" s="157">
        <f>IF(基本データ等!$G$56=1,VLOOKUP(早見表２!F133,'1か月一覧'!$A:$K,基本データ等!$E$56,FALSE),VLOOKUP(早見表２!F133,'2か月一覧'!$A:$M,基本データ等!$E$57,FALSE))</f>
        <v>56264</v>
      </c>
      <c r="H133" s="157">
        <f>IF(基本データ等!$G$56=1,VLOOKUP(早見表２!F133,'1か月一覧'!$A:$L,12,FALSE),VLOOKUP(早見表２!F133,'2か月一覧'!$A:$N,14,FALSE))</f>
        <v>57225</v>
      </c>
      <c r="I133" s="157">
        <f t="shared" si="11"/>
        <v>113489</v>
      </c>
    </row>
    <row r="134" spans="1:9">
      <c r="A134" s="156">
        <v>223</v>
      </c>
      <c r="B134" s="157">
        <f>IF(基本データ等!$G$56=1,VLOOKUP(早見表２!A134,'1か月一覧'!$A:$K,基本データ等!$E$56,FALSE),VLOOKUP(早見表２!A134,'2か月一覧'!$A:$M,基本データ等!$E$57,FALSE))</f>
        <v>47710</v>
      </c>
      <c r="C134" s="157">
        <f>IF(基本データ等!$G$56=1,VLOOKUP(早見表２!A134,'1か月一覧'!$A:$L,12,FALSE),VLOOKUP(早見表２!A134,'2か月一覧'!$A:$N,14,FALSE))</f>
        <v>48039</v>
      </c>
      <c r="D134" s="157">
        <f t="shared" si="10"/>
        <v>95749</v>
      </c>
      <c r="F134" s="156">
        <v>260</v>
      </c>
      <c r="G134" s="157">
        <f>IF(基本データ等!$G$56=1,VLOOKUP(早見表２!F134,'1か月一覧'!$A:$K,基本データ等!$E$56,FALSE),VLOOKUP(早見表２!F134,'2か月一覧'!$A:$M,基本データ等!$E$57,FALSE))</f>
        <v>56502</v>
      </c>
      <c r="H134" s="157">
        <f>IF(基本データ等!$G$56=1,VLOOKUP(早見表２!F134,'1か月一覧'!$A:$L,12,FALSE),VLOOKUP(早見表２!F134,'2か月一覧'!$A:$N,14,FALSE))</f>
        <v>57480</v>
      </c>
      <c r="I134" s="157">
        <f t="shared" si="11"/>
        <v>113982</v>
      </c>
    </row>
    <row r="135" spans="1:9">
      <c r="A135" s="156">
        <v>224</v>
      </c>
      <c r="B135" s="157">
        <f>IF(基本データ等!$G$56=1,VLOOKUP(早見表２!A135,'1か月一覧'!$A:$K,基本データ等!$E$56,FALSE),VLOOKUP(早見表２!A135,'2か月一覧'!$A:$M,基本データ等!$E$57,FALSE))</f>
        <v>47948</v>
      </c>
      <c r="C135" s="157">
        <f>IF(基本データ等!$G$56=1,VLOOKUP(早見表２!A135,'1か月一覧'!$A:$L,12,FALSE),VLOOKUP(早見表２!A135,'2か月一覧'!$A:$N,14,FALSE))</f>
        <v>48294</v>
      </c>
      <c r="D135" s="157">
        <f t="shared" si="10"/>
        <v>96242</v>
      </c>
      <c r="F135" s="156">
        <v>261</v>
      </c>
      <c r="G135" s="157">
        <f>IF(基本データ等!$G$56=1,VLOOKUP(早見表２!F135,'1か月一覧'!$A:$K,基本データ等!$E$56,FALSE),VLOOKUP(早見表２!F135,'2か月一覧'!$A:$M,基本データ等!$E$57,FALSE))</f>
        <v>56739</v>
      </c>
      <c r="H135" s="157">
        <f>IF(基本データ等!$G$56=1,VLOOKUP(早見表２!F135,'1か月一覧'!$A:$L,12,FALSE),VLOOKUP(早見表２!F135,'2か月一覧'!$A:$N,14,FALSE))</f>
        <v>57736</v>
      </c>
      <c r="I135" s="157">
        <f t="shared" si="11"/>
        <v>114475</v>
      </c>
    </row>
    <row r="136" spans="1:9">
      <c r="A136" s="156">
        <v>225</v>
      </c>
      <c r="B136" s="157">
        <f>IF(基本データ等!$G$56=1,VLOOKUP(早見表２!A136,'1か月一覧'!$A:$K,基本データ等!$E$56,FALSE),VLOOKUP(早見表２!A136,'2か月一覧'!$A:$M,基本データ等!$E$57,FALSE))</f>
        <v>48186</v>
      </c>
      <c r="C136" s="157">
        <f>IF(基本データ等!$G$56=1,VLOOKUP(早見表２!A136,'1か月一覧'!$A:$L,12,FALSE),VLOOKUP(早見表２!A136,'2か月一覧'!$A:$N,14,FALSE))</f>
        <v>48549</v>
      </c>
      <c r="D136" s="157">
        <f t="shared" si="10"/>
        <v>96735</v>
      </c>
      <c r="F136" s="156">
        <v>262</v>
      </c>
      <c r="G136" s="157">
        <f>IF(基本データ等!$G$56=1,VLOOKUP(早見表２!F136,'1か月一覧'!$A:$K,基本データ等!$E$56,FALSE),VLOOKUP(早見表２!F136,'2か月一覧'!$A:$M,基本データ等!$E$57,FALSE))</f>
        <v>56976</v>
      </c>
      <c r="H136" s="157">
        <f>IF(基本データ等!$G$56=1,VLOOKUP(早見表２!F136,'1か月一覧'!$A:$L,12,FALSE),VLOOKUP(早見表２!F136,'2か月一覧'!$A:$N,14,FALSE))</f>
        <v>57992</v>
      </c>
      <c r="I136" s="157">
        <f t="shared" si="11"/>
        <v>114968</v>
      </c>
    </row>
    <row r="137" spans="1:9">
      <c r="A137" s="156">
        <v>226</v>
      </c>
      <c r="B137" s="157">
        <f>IF(基本データ等!$G$56=1,VLOOKUP(早見表２!A137,'1か月一覧'!$A:$K,基本データ等!$E$56,FALSE),VLOOKUP(早見表２!A137,'2か月一覧'!$A:$M,基本データ等!$E$57,FALSE))</f>
        <v>48424</v>
      </c>
      <c r="C137" s="157">
        <f>IF(基本データ等!$G$56=1,VLOOKUP(早見表２!A137,'1か月一覧'!$A:$L,12,FALSE),VLOOKUP(早見表２!A137,'2か月一覧'!$A:$N,14,FALSE))</f>
        <v>48804</v>
      </c>
      <c r="D137" s="157">
        <f t="shared" si="10"/>
        <v>97228</v>
      </c>
      <c r="F137" s="156">
        <v>263</v>
      </c>
      <c r="G137" s="157">
        <f>IF(基本データ等!$G$56=1,VLOOKUP(早見表２!F137,'1か月一覧'!$A:$K,基本データ等!$E$56,FALSE),VLOOKUP(早見表２!F137,'2か月一覧'!$A:$M,基本データ等!$E$57,FALSE))</f>
        <v>57214</v>
      </c>
      <c r="H137" s="157">
        <f>IF(基本データ等!$G$56=1,VLOOKUP(早見表２!F137,'1か月一覧'!$A:$L,12,FALSE),VLOOKUP(早見表２!F137,'2か月一覧'!$A:$N,14,FALSE))</f>
        <v>58247</v>
      </c>
      <c r="I137" s="157">
        <f t="shared" si="11"/>
        <v>115461</v>
      </c>
    </row>
    <row r="138" spans="1:9">
      <c r="A138" s="156">
        <v>227</v>
      </c>
      <c r="B138" s="157">
        <f>IF(基本データ等!$G$56=1,VLOOKUP(早見表２!A138,'1か月一覧'!$A:$K,基本データ等!$E$56,FALSE),VLOOKUP(早見表２!A138,'2か月一覧'!$A:$M,基本データ等!$E$57,FALSE))</f>
        <v>48661</v>
      </c>
      <c r="C138" s="157">
        <f>IF(基本データ等!$G$56=1,VLOOKUP(早見表２!A138,'1か月一覧'!$A:$L,12,FALSE),VLOOKUP(早見表２!A138,'2か月一覧'!$A:$N,14,FALSE))</f>
        <v>49059</v>
      </c>
      <c r="D138" s="157">
        <f t="shared" si="10"/>
        <v>97720</v>
      </c>
      <c r="F138" s="156">
        <v>264</v>
      </c>
      <c r="G138" s="157">
        <f>IF(基本データ等!$G$56=1,VLOOKUP(早見表２!F138,'1か月一覧'!$A:$K,基本データ等!$E$56,FALSE),VLOOKUP(早見表２!F138,'2か月一覧'!$A:$M,基本データ等!$E$57,FALSE))</f>
        <v>57452</v>
      </c>
      <c r="H138" s="157">
        <f>IF(基本データ等!$G$56=1,VLOOKUP(早見表２!F138,'1か月一覧'!$A:$L,12,FALSE),VLOOKUP(早見表２!F138,'2か月一覧'!$A:$N,14,FALSE))</f>
        <v>58502</v>
      </c>
      <c r="I138" s="157">
        <f t="shared" si="11"/>
        <v>115954</v>
      </c>
    </row>
    <row r="139" spans="1:9">
      <c r="A139" s="156">
        <v>228</v>
      </c>
      <c r="B139" s="157">
        <f>IF(基本データ等!$G$56=1,VLOOKUP(早見表２!A139,'1か月一覧'!$A:$K,基本データ等!$E$56,FALSE),VLOOKUP(早見表２!A139,'2か月一覧'!$A:$M,基本データ等!$E$57,FALSE))</f>
        <v>48898</v>
      </c>
      <c r="C139" s="157">
        <f>IF(基本データ等!$G$56=1,VLOOKUP(早見表２!A139,'1か月一覧'!$A:$L,12,FALSE),VLOOKUP(早見表２!A139,'2か月一覧'!$A:$N,14,FALSE))</f>
        <v>49314</v>
      </c>
      <c r="D139" s="157">
        <f t="shared" si="10"/>
        <v>98212</v>
      </c>
      <c r="F139" s="156">
        <v>265</v>
      </c>
      <c r="G139" s="157">
        <f>IF(基本データ等!$G$56=1,VLOOKUP(早見表２!F139,'1か月一覧'!$A:$K,基本データ等!$E$56,FALSE),VLOOKUP(早見表２!F139,'2か月一覧'!$A:$M,基本データ等!$E$57,FALSE))</f>
        <v>57690</v>
      </c>
      <c r="H139" s="157">
        <f>IF(基本データ等!$G$56=1,VLOOKUP(早見表２!F139,'1か月一覧'!$A:$L,12,FALSE),VLOOKUP(早見表２!F139,'2か月一覧'!$A:$N,14,FALSE))</f>
        <v>58757</v>
      </c>
      <c r="I139" s="157">
        <f t="shared" ref="I139:I146" si="12">G139+H139</f>
        <v>116447</v>
      </c>
    </row>
    <row r="140" spans="1:9">
      <c r="A140" s="156">
        <v>229</v>
      </c>
      <c r="B140" s="157">
        <f>IF(基本データ等!$G$56=1,VLOOKUP(早見表２!A140,'1か月一覧'!$A:$K,基本データ等!$E$56,FALSE),VLOOKUP(早見表２!A140,'2か月一覧'!$A:$M,基本データ等!$E$57,FALSE))</f>
        <v>49136</v>
      </c>
      <c r="C140" s="157">
        <f>IF(基本データ等!$G$56=1,VLOOKUP(早見表２!A140,'1か月一覧'!$A:$L,12,FALSE),VLOOKUP(早見表２!A140,'2か月一覧'!$A:$N,14,FALSE))</f>
        <v>49569</v>
      </c>
      <c r="D140" s="157">
        <f t="shared" si="10"/>
        <v>98705</v>
      </c>
      <c r="F140" s="156">
        <v>266</v>
      </c>
      <c r="G140" s="157">
        <f>IF(基本データ等!$G$56=1,VLOOKUP(早見表２!F140,'1か月一覧'!$A:$K,基本データ等!$E$56,FALSE),VLOOKUP(早見表２!F140,'2か月一覧'!$A:$M,基本データ等!$E$57,FALSE))</f>
        <v>57928</v>
      </c>
      <c r="H140" s="157">
        <f>IF(基本データ等!$G$56=1,VLOOKUP(早見表２!F140,'1か月一覧'!$A:$L,12,FALSE),VLOOKUP(早見表２!F140,'2か月一覧'!$A:$N,14,FALSE))</f>
        <v>59012</v>
      </c>
      <c r="I140" s="157">
        <f t="shared" si="12"/>
        <v>116940</v>
      </c>
    </row>
    <row r="141" spans="1:9">
      <c r="A141" s="156">
        <v>230</v>
      </c>
      <c r="B141" s="157">
        <f>IF(基本データ等!$G$56=1,VLOOKUP(早見表２!A141,'1か月一覧'!$A:$K,基本データ等!$E$56,FALSE),VLOOKUP(早見表２!A141,'2か月一覧'!$A:$M,基本データ等!$E$57,FALSE))</f>
        <v>49374</v>
      </c>
      <c r="C141" s="157">
        <f>IF(基本データ等!$G$56=1,VLOOKUP(早見表２!A141,'1か月一覧'!$A:$L,12,FALSE),VLOOKUP(早見表２!A141,'2か月一覧'!$A:$N,14,FALSE))</f>
        <v>49824</v>
      </c>
      <c r="D141" s="157">
        <f t="shared" si="10"/>
        <v>99198</v>
      </c>
      <c r="F141" s="156">
        <v>267</v>
      </c>
      <c r="G141" s="157">
        <f>IF(基本データ等!$G$56=1,VLOOKUP(早見表２!F141,'1か月一覧'!$A:$K,基本データ等!$E$56,FALSE),VLOOKUP(早見表２!F141,'2か月一覧'!$A:$M,基本データ等!$E$57,FALSE))</f>
        <v>58165</v>
      </c>
      <c r="H141" s="157">
        <f>IF(基本データ等!$G$56=1,VLOOKUP(早見表２!F141,'1か月一覧'!$A:$L,12,FALSE),VLOOKUP(早見表２!F141,'2か月一覧'!$A:$N,14,FALSE))</f>
        <v>59267</v>
      </c>
      <c r="I141" s="157">
        <f t="shared" si="12"/>
        <v>117432</v>
      </c>
    </row>
    <row r="142" spans="1:9">
      <c r="A142" s="156">
        <v>231</v>
      </c>
      <c r="B142" s="157">
        <f>IF(基本データ等!$G$56=1,VLOOKUP(早見表２!A142,'1か月一覧'!$A:$K,基本データ等!$E$56,FALSE),VLOOKUP(早見表２!A142,'2か月一覧'!$A:$M,基本データ等!$E$57,FALSE))</f>
        <v>49611</v>
      </c>
      <c r="C142" s="157">
        <f>IF(基本データ等!$G$56=1,VLOOKUP(早見表２!A142,'1か月一覧'!$A:$L,12,FALSE),VLOOKUP(早見表２!A142,'2か月一覧'!$A:$N,14,FALSE))</f>
        <v>50080</v>
      </c>
      <c r="D142" s="157">
        <f t="shared" si="10"/>
        <v>99691</v>
      </c>
      <c r="F142" s="156">
        <v>268</v>
      </c>
      <c r="G142" s="157">
        <f>IF(基本データ等!$G$56=1,VLOOKUP(早見表２!F142,'1か月一覧'!$A:$K,基本データ等!$E$56,FALSE),VLOOKUP(早見表２!F142,'2か月一覧'!$A:$M,基本データ等!$E$57,FALSE))</f>
        <v>58402</v>
      </c>
      <c r="H142" s="157">
        <f>IF(基本データ等!$G$56=1,VLOOKUP(早見表２!F142,'1か月一覧'!$A:$L,12,FALSE),VLOOKUP(早見表２!F142,'2か月一覧'!$A:$N,14,FALSE))</f>
        <v>59522</v>
      </c>
      <c r="I142" s="157">
        <f t="shared" si="12"/>
        <v>117924</v>
      </c>
    </row>
    <row r="143" spans="1:9">
      <c r="A143" s="156">
        <v>232</v>
      </c>
      <c r="B143" s="157">
        <f>IF(基本データ等!$G$56=1,VLOOKUP(早見表２!A143,'1か月一覧'!$A:$K,基本データ等!$E$56,FALSE),VLOOKUP(早見表２!A143,'2か月一覧'!$A:$M,基本データ等!$E$57,FALSE))</f>
        <v>49848</v>
      </c>
      <c r="C143" s="157">
        <f>IF(基本データ等!$G$56=1,VLOOKUP(早見表２!A143,'1か月一覧'!$A:$L,12,FALSE),VLOOKUP(早見表２!A143,'2か月一覧'!$A:$N,14,FALSE))</f>
        <v>50336</v>
      </c>
      <c r="D143" s="157">
        <f t="shared" si="10"/>
        <v>100184</v>
      </c>
      <c r="F143" s="156">
        <v>269</v>
      </c>
      <c r="G143" s="157">
        <f>IF(基本データ等!$G$56=1,VLOOKUP(早見表２!F143,'1か月一覧'!$A:$K,基本データ等!$E$56,FALSE),VLOOKUP(早見表２!F143,'2か月一覧'!$A:$M,基本データ等!$E$57,FALSE))</f>
        <v>58640</v>
      </c>
      <c r="H143" s="157">
        <f>IF(基本データ等!$G$56=1,VLOOKUP(早見表２!F143,'1か月一覧'!$A:$L,12,FALSE),VLOOKUP(早見表２!F143,'2か月一覧'!$A:$N,14,FALSE))</f>
        <v>59777</v>
      </c>
      <c r="I143" s="157">
        <f t="shared" si="12"/>
        <v>118417</v>
      </c>
    </row>
    <row r="144" spans="1:9">
      <c r="A144" s="156">
        <v>233</v>
      </c>
      <c r="B144" s="157">
        <f>IF(基本データ等!$G$56=1,VLOOKUP(早見表２!A144,'1か月一覧'!$A:$K,基本データ等!$E$56,FALSE),VLOOKUP(早見表２!A144,'2か月一覧'!$A:$M,基本データ等!$E$57,FALSE))</f>
        <v>50086</v>
      </c>
      <c r="C144" s="157">
        <f>IF(基本データ等!$G$56=1,VLOOKUP(早見表２!A144,'1か月一覧'!$A:$L,12,FALSE),VLOOKUP(早見表２!A144,'2か月一覧'!$A:$N,14,FALSE))</f>
        <v>50591</v>
      </c>
      <c r="D144" s="157">
        <f t="shared" si="10"/>
        <v>100677</v>
      </c>
      <c r="F144" s="156">
        <v>270</v>
      </c>
      <c r="G144" s="157">
        <f>IF(基本データ等!$G$56=1,VLOOKUP(早見表２!F144,'1か月一覧'!$A:$K,基本データ等!$E$56,FALSE),VLOOKUP(早見表２!F144,'2か月一覧'!$A:$M,基本データ等!$E$57,FALSE))</f>
        <v>58878</v>
      </c>
      <c r="H144" s="157">
        <f>IF(基本データ等!$G$56=1,VLOOKUP(早見表２!F144,'1か月一覧'!$A:$L,12,FALSE),VLOOKUP(早見表２!F144,'2か月一覧'!$A:$N,14,FALSE))</f>
        <v>60032</v>
      </c>
      <c r="I144" s="157">
        <f t="shared" si="12"/>
        <v>118910</v>
      </c>
    </row>
    <row r="145" spans="1:9">
      <c r="A145" s="156">
        <v>234</v>
      </c>
      <c r="B145" s="157">
        <f>IF(基本データ等!$G$56=1,VLOOKUP(早見表２!A145,'1か月一覧'!$A:$K,基本データ等!$E$56,FALSE),VLOOKUP(早見表２!A145,'2か月一覧'!$A:$M,基本データ等!$E$57,FALSE))</f>
        <v>50324</v>
      </c>
      <c r="C145" s="157">
        <f>IF(基本データ等!$G$56=1,VLOOKUP(早見表２!A145,'1か月一覧'!$A:$L,12,FALSE),VLOOKUP(早見表２!A145,'2か月一覧'!$A:$N,14,FALSE))</f>
        <v>50846</v>
      </c>
      <c r="D145" s="157">
        <f t="shared" si="10"/>
        <v>101170</v>
      </c>
      <c r="F145" s="156">
        <v>271</v>
      </c>
      <c r="G145" s="157">
        <f>IF(基本データ等!$G$56=1,VLOOKUP(早見表２!F145,'1か月一覧'!$A:$K,基本データ等!$E$56,FALSE),VLOOKUP(早見表２!F145,'2か月一覧'!$A:$M,基本データ等!$E$57,FALSE))</f>
        <v>59115</v>
      </c>
      <c r="H145" s="157">
        <f>IF(基本データ等!$G$56=1,VLOOKUP(早見表２!F145,'1か月一覧'!$A:$L,12,FALSE),VLOOKUP(早見表２!F145,'2か月一覧'!$A:$N,14,FALSE))</f>
        <v>60288</v>
      </c>
      <c r="I145" s="157">
        <f t="shared" si="12"/>
        <v>119403</v>
      </c>
    </row>
    <row r="146" spans="1:9">
      <c r="A146" s="156">
        <v>235</v>
      </c>
      <c r="B146" s="157">
        <f>IF(基本データ等!$G$56=1,VLOOKUP(早見表２!A146,'1か月一覧'!$A:$K,基本データ等!$E$56,FALSE),VLOOKUP(早見表２!A146,'2か月一覧'!$A:$M,基本データ等!$E$57,FALSE))</f>
        <v>50562</v>
      </c>
      <c r="C146" s="157">
        <f>IF(基本データ等!$G$56=1,VLOOKUP(早見表２!A146,'1か月一覧'!$A:$L,12,FALSE),VLOOKUP(早見表２!A146,'2か月一覧'!$A:$N,14,FALSE))</f>
        <v>51101</v>
      </c>
      <c r="D146" s="157">
        <f t="shared" si="10"/>
        <v>101663</v>
      </c>
      <c r="F146" s="156">
        <v>272</v>
      </c>
      <c r="G146" s="157">
        <f>IF(基本データ等!$G$56=1,VLOOKUP(早見表２!F146,'1か月一覧'!$A:$K,基本データ等!$E$56,FALSE),VLOOKUP(早見表２!F146,'2か月一覧'!$A:$M,基本データ等!$E$57,FALSE))</f>
        <v>59352</v>
      </c>
      <c r="H146" s="157">
        <f>IF(基本データ等!$G$56=1,VLOOKUP(早見表２!F146,'1か月一覧'!$A:$L,12,FALSE),VLOOKUP(早見表２!F146,'2か月一覧'!$A:$N,14,FALSE))</f>
        <v>60544</v>
      </c>
      <c r="I146" s="157">
        <f t="shared" si="12"/>
        <v>119896</v>
      </c>
    </row>
  </sheetData>
  <sheetProtection algorithmName="SHA-512" hashValue="RZ4yHGt7jpGUEQy+Lvtz7qRzDc28fY59CZfAdg9pPqTPVLgz0n0cRcO78Vc3OrOey4Ab+6CJX94/27vRpf0g3w==" saltValue="GCsDVcwWVO+7P3XiRyg2bw==" spinCount="100000" sheet="1" objects="1" scenarios="1"/>
  <mergeCells count="6">
    <mergeCell ref="A3:I3"/>
    <mergeCell ref="A5:I5"/>
    <mergeCell ref="B7:D7"/>
    <mergeCell ref="A7:A8"/>
    <mergeCell ref="F7:F8"/>
    <mergeCell ref="G7:I7"/>
  </mergeCells>
  <phoneticPr fontId="4"/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基本データ等!$G$50:$G$51</xm:f>
          </x14:formula1>
          <xm:sqref>F1</xm:sqref>
        </x14:dataValidation>
        <x14:dataValidation type="list" allowBlank="1" showInputMessage="1" showErrorMessage="1">
          <x14:formula1>
            <xm:f>基本データ等!$A$51:$A$60</xm:f>
          </x14:formula1>
          <xm:sqref>C2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91"/>
  <sheetViews>
    <sheetView showGridLines="0" showRowColHeaders="0" zoomScaleNormal="100" workbookViewId="0">
      <selection activeCell="L1" sqref="L1"/>
    </sheetView>
  </sheetViews>
  <sheetFormatPr defaultRowHeight="13.5"/>
  <cols>
    <col min="1" max="1" width="9.875" style="151" customWidth="1"/>
    <col min="2" max="11" width="9.625" style="150" customWidth="1"/>
    <col min="12" max="16384" width="9" style="133"/>
  </cols>
  <sheetData>
    <row r="1" spans="1:11" ht="17.25">
      <c r="A1" s="133"/>
      <c r="B1" s="134" t="s">
        <v>83</v>
      </c>
      <c r="C1" s="133"/>
      <c r="D1" s="135" t="s">
        <v>78</v>
      </c>
      <c r="E1" s="8" t="s">
        <v>6</v>
      </c>
      <c r="F1" s="152" t="s">
        <v>77</v>
      </c>
      <c r="G1" s="227" t="str">
        <f>基本データ等!C5</f>
        <v>令和2年(2020)4月1日から</v>
      </c>
      <c r="H1" s="227"/>
      <c r="I1" s="227"/>
      <c r="J1" s="136"/>
      <c r="K1" s="123" t="str">
        <f>"（消費税"&amp;基本データ等!$B$3*100&amp;"％込）"</f>
        <v>（消費税10％込）</v>
      </c>
    </row>
    <row r="2" spans="1:11" ht="57" customHeight="1">
      <c r="A2" s="223" t="str">
        <f>基本データ等!A6</f>
        <v xml:space="preserve">〈適用開始〉
　令和２年(2020)３月３１日以前から継続使用の方：令和２年(2020)６月以降の検針分から
　令和２年(2020)４月１日以降に使用開始の方　  ：令和２年(2020)４月以降の検針分から    </v>
      </c>
      <c r="B2" s="223"/>
      <c r="C2" s="223"/>
      <c r="D2" s="223"/>
      <c r="E2" s="223"/>
      <c r="F2" s="223"/>
      <c r="G2" s="223"/>
      <c r="H2" s="223"/>
      <c r="I2" s="223"/>
      <c r="J2" s="224" t="s">
        <v>151</v>
      </c>
      <c r="K2" s="224"/>
    </row>
    <row r="3" spans="1:11" ht="27">
      <c r="A3" s="137" t="s">
        <v>79</v>
      </c>
      <c r="B3" s="138">
        <v>0</v>
      </c>
      <c r="C3" s="138" t="s">
        <v>80</v>
      </c>
      <c r="D3" s="138" t="s">
        <v>81</v>
      </c>
      <c r="E3" s="138" t="s">
        <v>82</v>
      </c>
      <c r="F3" s="138">
        <v>4</v>
      </c>
      <c r="G3" s="138">
        <v>5</v>
      </c>
      <c r="H3" s="138">
        <v>6</v>
      </c>
      <c r="I3" s="138">
        <v>7</v>
      </c>
      <c r="J3" s="138">
        <v>8</v>
      </c>
      <c r="K3" s="138">
        <v>9</v>
      </c>
    </row>
    <row r="4" spans="1:11">
      <c r="A4" s="220">
        <v>0</v>
      </c>
      <c r="B4" s="139">
        <f>IF($F$1="1か月",VLOOKUP(基本データ等!A64,'1か月一覧'!$A:$AH,VLOOKUP($E$1,基本データ等!$J$51:$N$60,2,FALSE),FALSE),VLOOKUP(基本データ等!A64,'2か月一覧'!$A:$AJ,VLOOKUP($E$1,基本データ等!$J$51:$N$60,3,FALSE),FALSE))</f>
        <v>232</v>
      </c>
      <c r="C4" s="139">
        <f>IF($F$1="1か月",VLOOKUP(基本データ等!B64,'1か月一覧'!$A:$AH,VLOOKUP($E$1,基本データ等!$J$51:$N$60,2,FALSE),FALSE),VLOOKUP(基本データ等!B64,'2か月一覧'!$A:$AJ,VLOOKUP($E$1,基本データ等!$J$51:$N$60,3,FALSE),FALSE))</f>
        <v>232</v>
      </c>
      <c r="D4" s="139">
        <f>IF($F$1="1か月",VLOOKUP(基本データ等!C64,'1か月一覧'!$A:$AH,VLOOKUP($E$1,基本データ等!$J$51:$N$60,2,FALSE),FALSE),VLOOKUP(基本データ等!C64,'2か月一覧'!$A:$AJ,VLOOKUP($E$1,基本データ等!$J$51:$N$60,3,FALSE),FALSE))</f>
        <v>232</v>
      </c>
      <c r="E4" s="139">
        <f>IF($F$1="1か月",VLOOKUP(基本データ等!D64,'1か月一覧'!$A:$AH,VLOOKUP($E$1,基本データ等!$J$51:$N$60,2,FALSE),FALSE),VLOOKUP(基本データ等!D64,'2か月一覧'!$A:$AJ,VLOOKUP($E$1,基本データ等!$J$51:$N$60,3,FALSE),FALSE))</f>
        <v>232</v>
      </c>
      <c r="F4" s="139">
        <f>IF($F$1="1か月",VLOOKUP(基本データ等!E64,'1か月一覧'!$A:$AH,VLOOKUP($E$1,基本データ等!$J$51:$N$60,2,FALSE),FALSE),VLOOKUP(基本データ等!E64,'2か月一覧'!$A:$AJ,VLOOKUP($E$1,基本データ等!$J$51:$N$60,3,FALSE),FALSE))</f>
        <v>232</v>
      </c>
      <c r="G4" s="139">
        <f>IF($F$1="1か月",VLOOKUP(基本データ等!F64,'1か月一覧'!$A:$AH,VLOOKUP($E$1,基本データ等!$J$51:$N$60,2,FALSE),FALSE),VLOOKUP(基本データ等!F64,'2か月一覧'!$A:$AJ,VLOOKUP($E$1,基本データ等!$J$51:$N$60,3,FALSE),FALSE))</f>
        <v>232</v>
      </c>
      <c r="H4" s="139">
        <f>IF($F$1="1か月",VLOOKUP(基本データ等!G64,'1か月一覧'!$A:$AH,VLOOKUP($E$1,基本データ等!$J$51:$N$60,2,FALSE),FALSE),VLOOKUP(基本データ等!G64,'2か月一覧'!$A:$AJ,VLOOKUP($E$1,基本データ等!$J$51:$N$60,3,FALSE),FALSE))</f>
        <v>232</v>
      </c>
      <c r="I4" s="139">
        <f>IF($F$1="1か月",VLOOKUP(基本データ等!H64,'1か月一覧'!$A:$AH,VLOOKUP($E$1,基本データ等!$J$51:$N$60,2,FALSE),FALSE),VLOOKUP(基本データ等!H64,'2か月一覧'!$A:$AJ,VLOOKUP($E$1,基本データ等!$J$51:$N$60,3,FALSE),FALSE))</f>
        <v>232</v>
      </c>
      <c r="J4" s="140">
        <f>IF($F$1="1か月",VLOOKUP(基本データ等!I64,'1か月一覧'!$A:$AH,VLOOKUP($E$1,基本データ等!$J$51:$N$60,2,FALSE),FALSE),VLOOKUP(基本データ等!I64,'2か月一覧'!$A:$AJ,VLOOKUP($E$1,基本データ等!$J$51:$N$60,3,FALSE),FALSE))</f>
        <v>232</v>
      </c>
      <c r="K4" s="141">
        <f>IF($F$1="1か月",VLOOKUP(基本データ等!J64,'1か月一覧'!$A:$AH,VLOOKUP($E$1,基本データ等!$J$51:$N$60,2,FALSE),FALSE),VLOOKUP(基本データ等!J64,'2か月一覧'!$A:$AJ,VLOOKUP($E$1,基本データ等!$J$51:$N$60,3,FALSE),FALSE))</f>
        <v>232</v>
      </c>
    </row>
    <row r="5" spans="1:11">
      <c r="A5" s="220"/>
      <c r="B5" s="142">
        <f>IF($F$1="1か月",VLOOKUP(基本データ等!A65,'1か月一覧'!$A:$AH,VLOOKUP($E$1,基本データ等!$J$51:$N$60,4,FALSE),FALSE),VLOOKUP(基本データ等!A65,'2か月一覧'!$A:$AJ,VLOOKUP($E$1,基本データ等!$J$51:$N$60,5,FALSE),FALSE))</f>
        <v>2552</v>
      </c>
      <c r="C5" s="142">
        <f>IF($F$1="1か月",VLOOKUP(基本データ等!B65,'1か月一覧'!$A:$AH,VLOOKUP($E$1,基本データ等!$J$51:$N$60,4,FALSE),FALSE),VLOOKUP(基本データ等!B65,'2か月一覧'!$A:$AJ,VLOOKUP($E$1,基本データ等!$J$51:$N$60,5,FALSE),FALSE))</f>
        <v>2552</v>
      </c>
      <c r="D5" s="142">
        <f>IF($F$1="1か月",VLOOKUP(基本データ等!C65,'1か月一覧'!$A:$AH,VLOOKUP($E$1,基本データ等!$J$51:$N$60,4,FALSE),FALSE),VLOOKUP(基本データ等!C65,'2か月一覧'!$A:$AJ,VLOOKUP($E$1,基本データ等!$J$51:$N$60,5,FALSE),FALSE))</f>
        <v>2552</v>
      </c>
      <c r="E5" s="142">
        <f>IF($F$1="1か月",VLOOKUP(基本データ等!D65,'1か月一覧'!$A:$AH,VLOOKUP($E$1,基本データ等!$J$51:$N$60,4,FALSE),FALSE),VLOOKUP(基本データ等!D65,'2か月一覧'!$A:$AJ,VLOOKUP($E$1,基本データ等!$J$51:$N$60,5,FALSE),FALSE))</f>
        <v>2552</v>
      </c>
      <c r="F5" s="142">
        <f>IF($F$1="1か月",VLOOKUP(基本データ等!E65,'1か月一覧'!$A:$AH,VLOOKUP($E$1,基本データ等!$J$51:$N$60,4,FALSE),FALSE),VLOOKUP(基本データ等!E65,'2か月一覧'!$A:$AJ,VLOOKUP($E$1,基本データ等!$J$51:$N$60,5,FALSE),FALSE))</f>
        <v>2552</v>
      </c>
      <c r="G5" s="142">
        <f>IF($F$1="1か月",VLOOKUP(基本データ等!F65,'1か月一覧'!$A:$AH,VLOOKUP($E$1,基本データ等!$J$51:$N$60,4,FALSE),FALSE),VLOOKUP(基本データ等!F65,'2か月一覧'!$A:$AJ,VLOOKUP($E$1,基本データ等!$J$51:$N$60,5,FALSE),FALSE))</f>
        <v>2552</v>
      </c>
      <c r="H5" s="142">
        <f>IF($F$1="1か月",VLOOKUP(基本データ等!G65,'1か月一覧'!$A:$AH,VLOOKUP($E$1,基本データ等!$J$51:$N$60,4,FALSE),FALSE),VLOOKUP(基本データ等!G65,'2か月一覧'!$A:$AJ,VLOOKUP($E$1,基本データ等!$J$51:$N$60,5,FALSE),FALSE))</f>
        <v>2552</v>
      </c>
      <c r="I5" s="142">
        <f>IF($F$1="1か月",VLOOKUP(基本データ等!H65,'1か月一覧'!$A:$AH,VLOOKUP($E$1,基本データ等!$J$51:$N$60,4,FALSE),FALSE),VLOOKUP(基本データ等!H65,'2か月一覧'!$A:$AJ,VLOOKUP($E$1,基本データ等!$J$51:$N$60,5,FALSE),FALSE))</f>
        <v>2552</v>
      </c>
      <c r="J5" s="142">
        <f>IF($F$1="1か月",VLOOKUP(基本データ等!I65,'1か月一覧'!$A:$AH,VLOOKUP($E$1,基本データ等!$J$51:$N$60,4,FALSE),FALSE),VLOOKUP(基本データ等!I65,'2か月一覧'!$A:$AJ,VLOOKUP($E$1,基本データ等!$J$51:$N$60,5,FALSE),FALSE))</f>
        <v>2552</v>
      </c>
      <c r="K5" s="142">
        <f>IF($F$1="1か月",VLOOKUP(基本データ等!J65,'1か月一覧'!$A:$AH,VLOOKUP($E$1,基本データ等!$J$51:$N$60,4,FALSE),FALSE),VLOOKUP(基本データ等!J65,'2か月一覧'!$A:$AJ,VLOOKUP($E$1,基本データ等!$J$51:$N$60,5,FALSE),FALSE))</f>
        <v>2552</v>
      </c>
    </row>
    <row r="6" spans="1:11">
      <c r="A6" s="220">
        <v>10</v>
      </c>
      <c r="B6" s="139">
        <f>IF($F$1="1か月",VLOOKUP(基本データ等!A66,'1か月一覧'!$A:$AH,VLOOKUP($E$1,基本データ等!$J$51:$N$60,2,FALSE),FALSE),VLOOKUP(基本データ等!A66,'2か月一覧'!$A:$AJ,VLOOKUP($E$1,基本データ等!$J$51:$N$60,3,FALSE),FALSE))</f>
        <v>232</v>
      </c>
      <c r="C6" s="143">
        <f>IF($F$1="1か月",VLOOKUP(基本データ等!B66,'1か月一覧'!$A:$AH,VLOOKUP($E$1,基本データ等!$J$51:$N$60,2,FALSE),FALSE),VLOOKUP(基本データ等!B66,'2か月一覧'!$A:$AJ,VLOOKUP($E$1,基本データ等!$J$51:$N$60,3,FALSE),FALSE))</f>
        <v>232</v>
      </c>
      <c r="D6" s="143">
        <f>IF($F$1="1か月",VLOOKUP(基本データ等!C66,'1か月一覧'!$A:$AH,VLOOKUP($E$1,基本データ等!$J$51:$N$60,2,FALSE),FALSE),VLOOKUP(基本データ等!C66,'2か月一覧'!$A:$AJ,VLOOKUP($E$1,基本データ等!$J$51:$N$60,3,FALSE),FALSE))</f>
        <v>232</v>
      </c>
      <c r="E6" s="143">
        <f>IF($F$1="1か月",VLOOKUP(基本データ等!D66,'1か月一覧'!$A:$AH,VLOOKUP($E$1,基本データ等!$J$51:$N$60,2,FALSE),FALSE),VLOOKUP(基本データ等!D66,'2か月一覧'!$A:$AJ,VLOOKUP($E$1,基本データ等!$J$51:$N$60,3,FALSE),FALSE))</f>
        <v>232</v>
      </c>
      <c r="F6" s="143">
        <f>IF($F$1="1か月",VLOOKUP(基本データ等!E66,'1か月一覧'!$A:$AH,VLOOKUP($E$1,基本データ等!$J$51:$N$60,2,FALSE),FALSE),VLOOKUP(基本データ等!E66,'2か月一覧'!$A:$AJ,VLOOKUP($E$1,基本データ等!$J$51:$N$60,3,FALSE),FALSE))</f>
        <v>232</v>
      </c>
      <c r="G6" s="143">
        <f>IF($F$1="1か月",VLOOKUP(基本データ等!F66,'1か月一覧'!$A:$AH,VLOOKUP($E$1,基本データ等!$J$51:$N$60,2,FALSE),FALSE),VLOOKUP(基本データ等!F66,'2か月一覧'!$A:$AJ,VLOOKUP($E$1,基本データ等!$J$51:$N$60,3,FALSE),FALSE))</f>
        <v>232</v>
      </c>
      <c r="H6" s="144">
        <f>IF($F$1="1か月",VLOOKUP(基本データ等!G66,'1か月一覧'!$A:$AH,VLOOKUP($E$1,基本データ等!$J$51:$N$60,2,FALSE),FALSE),VLOOKUP(基本データ等!G66,'2か月一覧'!$A:$AJ,VLOOKUP($E$1,基本データ等!$J$51:$N$60,3,FALSE),FALSE))</f>
        <v>232</v>
      </c>
      <c r="I6" s="143">
        <f>IF($F$1="1か月",VLOOKUP(基本データ等!H66,'1か月一覧'!$A:$AH,VLOOKUP($E$1,基本データ等!$J$51:$N$60,2,FALSE),FALSE),VLOOKUP(基本データ等!H66,'2か月一覧'!$A:$AJ,VLOOKUP($E$1,基本データ等!$J$51:$N$60,3,FALSE),FALSE))</f>
        <v>247</v>
      </c>
      <c r="J6" s="143">
        <f>IF($F$1="1か月",VLOOKUP(基本データ等!I66,'1か月一覧'!$A:$AH,VLOOKUP($E$1,基本データ等!$J$51:$N$60,2,FALSE),FALSE),VLOOKUP(基本データ等!I66,'2か月一覧'!$A:$AJ,VLOOKUP($E$1,基本データ等!$J$51:$N$60,3,FALSE),FALSE))</f>
        <v>262</v>
      </c>
      <c r="K6" s="143">
        <f>IF($F$1="1か月",VLOOKUP(基本データ等!J66,'1か月一覧'!$A:$AH,VLOOKUP($E$1,基本データ等!$J$51:$N$60,2,FALSE),FALSE),VLOOKUP(基本データ等!J66,'2か月一覧'!$A:$AJ,VLOOKUP($E$1,基本データ等!$J$51:$N$60,3,FALSE),FALSE))</f>
        <v>277</v>
      </c>
    </row>
    <row r="7" spans="1:11">
      <c r="A7" s="220"/>
      <c r="B7" s="142">
        <f>IF($F$1="1か月",VLOOKUP(基本データ等!A67,'1か月一覧'!$A:$AH,VLOOKUP($E$1,基本データ等!$J$51:$N$60,4,FALSE),FALSE),VLOOKUP(基本データ等!A67,'2か月一覧'!$A:$AJ,VLOOKUP($E$1,基本データ等!$J$51:$N$60,5,FALSE),FALSE))</f>
        <v>2552</v>
      </c>
      <c r="C7" s="142">
        <f>IF($F$1="1か月",VLOOKUP(基本データ等!B67,'1か月一覧'!$A:$AH,VLOOKUP($E$1,基本データ等!$J$51:$N$60,4,FALSE),FALSE),VLOOKUP(基本データ等!B67,'2か月一覧'!$A:$AJ,VLOOKUP($E$1,基本データ等!$J$51:$N$60,5,FALSE),FALSE))</f>
        <v>2552</v>
      </c>
      <c r="D7" s="142">
        <f>IF($F$1="1か月",VLOOKUP(基本データ等!C67,'1か月一覧'!$A:$AH,VLOOKUP($E$1,基本データ等!$J$51:$N$60,4,FALSE),FALSE),VLOOKUP(基本データ等!C67,'2か月一覧'!$A:$AJ,VLOOKUP($E$1,基本データ等!$J$51:$N$60,5,FALSE),FALSE))</f>
        <v>2552</v>
      </c>
      <c r="E7" s="142">
        <f>IF($F$1="1か月",VLOOKUP(基本データ等!D67,'1か月一覧'!$A:$AH,VLOOKUP($E$1,基本データ等!$J$51:$N$60,4,FALSE),FALSE),VLOOKUP(基本データ等!D67,'2か月一覧'!$A:$AJ,VLOOKUP($E$1,基本データ等!$J$51:$N$60,5,FALSE),FALSE))</f>
        <v>2552</v>
      </c>
      <c r="F7" s="142">
        <f>IF($F$1="1か月",VLOOKUP(基本データ等!E67,'1か月一覧'!$A:$AH,VLOOKUP($E$1,基本データ等!$J$51:$N$60,4,FALSE),FALSE),VLOOKUP(基本データ等!E67,'2か月一覧'!$A:$AJ,VLOOKUP($E$1,基本データ等!$J$51:$N$60,5,FALSE),FALSE))</f>
        <v>2552</v>
      </c>
      <c r="G7" s="142">
        <f>IF($F$1="1か月",VLOOKUP(基本データ等!F67,'1か月一覧'!$A:$AH,VLOOKUP($E$1,基本データ等!$J$51:$N$60,4,FALSE),FALSE),VLOOKUP(基本データ等!F67,'2か月一覧'!$A:$AJ,VLOOKUP($E$1,基本データ等!$J$51:$N$60,5,FALSE),FALSE))</f>
        <v>2552</v>
      </c>
      <c r="H7" s="145">
        <f>IF($F$1="1か月",VLOOKUP(基本データ等!G67,'1か月一覧'!$A:$AH,VLOOKUP($E$1,基本データ等!$J$51:$N$60,4,FALSE),FALSE),VLOOKUP(基本データ等!G67,'2か月一覧'!$A:$AJ,VLOOKUP($E$1,基本データ等!$J$51:$N$60,5,FALSE),FALSE))</f>
        <v>2552</v>
      </c>
      <c r="I7" s="146">
        <f>IF($F$1="1か月",VLOOKUP(基本データ等!H67,'1か月一覧'!$A:$AH,VLOOKUP($E$1,基本データ等!$J$51:$N$60,4,FALSE),FALSE),VLOOKUP(基本データ等!H67,'2か月一覧'!$A:$AJ,VLOOKUP($E$1,基本データ等!$J$51:$N$60,5,FALSE),FALSE))</f>
        <v>2718</v>
      </c>
      <c r="J7" s="147">
        <f>IF($F$1="1か月",VLOOKUP(基本データ等!I67,'1か月一覧'!$A:$AH,VLOOKUP($E$1,基本データ等!$J$51:$N$60,4,FALSE),FALSE),VLOOKUP(基本データ等!I67,'2か月一覧'!$A:$AJ,VLOOKUP($E$1,基本データ等!$J$51:$N$60,5,FALSE),FALSE))</f>
        <v>2884</v>
      </c>
      <c r="K7" s="147">
        <f>IF($F$1="1か月",VLOOKUP(基本データ等!J67,'1か月一覧'!$A:$AH,VLOOKUP($E$1,基本データ等!$J$51:$N$60,4,FALSE),FALSE),VLOOKUP(基本データ等!J67,'2か月一覧'!$A:$AJ,VLOOKUP($E$1,基本データ等!$J$51:$N$60,5,FALSE),FALSE))</f>
        <v>3050</v>
      </c>
    </row>
    <row r="8" spans="1:11">
      <c r="A8" s="220">
        <v>20</v>
      </c>
      <c r="B8" s="139">
        <f>IF($F$1="1か月",VLOOKUP(基本データ等!A68,'1か月一覧'!$A:$AH,VLOOKUP($E$1,基本データ等!$J$51:$N$60,2,FALSE),FALSE),VLOOKUP(基本データ等!A68,'2か月一覧'!$A:$AJ,VLOOKUP($E$1,基本データ等!$J$51:$N$60,3,FALSE),FALSE))</f>
        <v>292</v>
      </c>
      <c r="C8" s="143">
        <f>IF($F$1="1か月",VLOOKUP(基本データ等!B68,'1か月一覧'!$A:$AH,VLOOKUP($E$1,基本データ等!$J$51:$N$60,2,FALSE),FALSE),VLOOKUP(基本データ等!B68,'2か月一覧'!$A:$AJ,VLOOKUP($E$1,基本データ等!$J$51:$N$60,3,FALSE),FALSE))</f>
        <v>307</v>
      </c>
      <c r="D8" s="143">
        <f>IF($F$1="1か月",VLOOKUP(基本データ等!C68,'1か月一覧'!$A:$AH,VLOOKUP($E$1,基本データ等!$J$51:$N$60,2,FALSE),FALSE),VLOOKUP(基本データ等!C68,'2か月一覧'!$A:$AJ,VLOOKUP($E$1,基本データ等!$J$51:$N$60,3,FALSE),FALSE))</f>
        <v>322</v>
      </c>
      <c r="E8" s="143">
        <f>IF($F$1="1か月",VLOOKUP(基本データ等!D68,'1か月一覧'!$A:$AH,VLOOKUP($E$1,基本データ等!$J$51:$N$60,2,FALSE),FALSE),VLOOKUP(基本データ等!D68,'2か月一覧'!$A:$AJ,VLOOKUP($E$1,基本データ等!$J$51:$N$60,3,FALSE),FALSE))</f>
        <v>337</v>
      </c>
      <c r="F8" s="143">
        <f>IF($F$1="1か月",VLOOKUP(基本データ等!E68,'1か月一覧'!$A:$AH,VLOOKUP($E$1,基本データ等!$J$51:$N$60,2,FALSE),FALSE),VLOOKUP(基本データ等!E68,'2か月一覧'!$A:$AJ,VLOOKUP($E$1,基本データ等!$J$51:$N$60,3,FALSE),FALSE))</f>
        <v>352</v>
      </c>
      <c r="G8" s="144">
        <f>IF($F$1="1か月",VLOOKUP(基本データ等!F68,'1か月一覧'!$A:$AH,VLOOKUP($E$1,基本データ等!$J$51:$N$60,2,FALSE),FALSE),VLOOKUP(基本データ等!F68,'2か月一覧'!$A:$AJ,VLOOKUP($E$1,基本データ等!$J$51:$N$60,3,FALSE),FALSE))</f>
        <v>367</v>
      </c>
      <c r="H8" s="143">
        <f>IF($F$1="1か月",VLOOKUP(基本データ等!G68,'1か月一覧'!$A:$AH,VLOOKUP($E$1,基本データ等!$J$51:$N$60,2,FALSE),FALSE),VLOOKUP(基本データ等!G68,'2か月一覧'!$A:$AJ,VLOOKUP($E$1,基本データ等!$J$51:$N$60,3,FALSE),FALSE))</f>
        <v>382</v>
      </c>
      <c r="I8" s="143">
        <f>IF($F$1="1か月",VLOOKUP(基本データ等!H68,'1か月一覧'!$A:$AH,VLOOKUP($E$1,基本データ等!$J$51:$N$60,2,FALSE),FALSE),VLOOKUP(基本データ等!H68,'2か月一覧'!$A:$AJ,VLOOKUP($E$1,基本データ等!$J$51:$N$60,3,FALSE),FALSE))</f>
        <v>397</v>
      </c>
      <c r="J8" s="143">
        <f>IF($F$1="1か月",VLOOKUP(基本データ等!I68,'1か月一覧'!$A:$AH,VLOOKUP($E$1,基本データ等!$J$51:$N$60,2,FALSE),FALSE),VLOOKUP(基本データ等!I68,'2か月一覧'!$A:$AJ,VLOOKUP($E$1,基本データ等!$J$51:$N$60,3,FALSE),FALSE))</f>
        <v>412</v>
      </c>
      <c r="K8" s="143">
        <f>IF($F$1="1か月",VLOOKUP(基本データ等!J68,'1か月一覧'!$A:$AH,VLOOKUP($E$1,基本データ等!$J$51:$N$60,2,FALSE),FALSE),VLOOKUP(基本データ等!J68,'2か月一覧'!$A:$AJ,VLOOKUP($E$1,基本データ等!$J$51:$N$60,3,FALSE),FALSE))</f>
        <v>427</v>
      </c>
    </row>
    <row r="9" spans="1:11">
      <c r="A9" s="220"/>
      <c r="B9" s="142">
        <f>IF($F$1="1か月",VLOOKUP(基本データ等!A69,'1か月一覧'!$A:$AH,VLOOKUP($E$1,基本データ等!$J$51:$N$60,4,FALSE),FALSE),VLOOKUP(基本データ等!A69,'2か月一覧'!$A:$AJ,VLOOKUP($E$1,基本データ等!$J$51:$N$60,5,FALSE),FALSE))</f>
        <v>3216</v>
      </c>
      <c r="C9" s="147">
        <f>IF($F$1="1か月",VLOOKUP(基本データ等!B69,'1か月一覧'!$A:$AH,VLOOKUP($E$1,基本データ等!$J$51:$N$60,4,FALSE),FALSE),VLOOKUP(基本データ等!B69,'2か月一覧'!$A:$AJ,VLOOKUP($E$1,基本データ等!$J$51:$N$60,5,FALSE),FALSE))</f>
        <v>3382</v>
      </c>
      <c r="D9" s="147">
        <f>IF($F$1="1か月",VLOOKUP(基本データ等!C69,'1か月一覧'!$A:$AH,VLOOKUP($E$1,基本データ等!$J$51:$N$60,4,FALSE),FALSE),VLOOKUP(基本データ等!C69,'2か月一覧'!$A:$AJ,VLOOKUP($E$1,基本データ等!$J$51:$N$60,5,FALSE),FALSE))</f>
        <v>3548</v>
      </c>
      <c r="E9" s="147">
        <f>IF($F$1="1か月",VLOOKUP(基本データ等!D69,'1か月一覧'!$A:$AH,VLOOKUP($E$1,基本データ等!$J$51:$N$60,4,FALSE),FALSE),VLOOKUP(基本データ等!D69,'2か月一覧'!$A:$AJ,VLOOKUP($E$1,基本データ等!$J$51:$N$60,5,FALSE),FALSE))</f>
        <v>3714</v>
      </c>
      <c r="F9" s="147">
        <f>IF($F$1="1か月",VLOOKUP(基本データ等!E69,'1か月一覧'!$A:$AH,VLOOKUP($E$1,基本データ等!$J$51:$N$60,4,FALSE),FALSE),VLOOKUP(基本データ等!E69,'2か月一覧'!$A:$AJ,VLOOKUP($E$1,基本データ等!$J$51:$N$60,5,FALSE),FALSE))</f>
        <v>3880</v>
      </c>
      <c r="G9" s="147">
        <f>IF($F$1="1か月",VLOOKUP(基本データ等!F69,'1か月一覧'!$A:$AH,VLOOKUP($E$1,基本データ等!$J$51:$N$60,4,FALSE),FALSE),VLOOKUP(基本データ等!F69,'2か月一覧'!$A:$AJ,VLOOKUP($E$1,基本データ等!$J$51:$N$60,5,FALSE),FALSE))</f>
        <v>4046</v>
      </c>
      <c r="H9" s="147">
        <f>IF($F$1="1か月",VLOOKUP(基本データ等!G69,'1か月一覧'!$A:$AH,VLOOKUP($E$1,基本データ等!$J$51:$N$60,4,FALSE),FALSE),VLOOKUP(基本データ等!G69,'2か月一覧'!$A:$AJ,VLOOKUP($E$1,基本データ等!$J$51:$N$60,5,FALSE),FALSE))</f>
        <v>4212</v>
      </c>
      <c r="I9" s="147">
        <f>IF($F$1="1か月",VLOOKUP(基本データ等!H69,'1か月一覧'!$A:$AH,VLOOKUP($E$1,基本データ等!$J$51:$N$60,4,FALSE),FALSE),VLOOKUP(基本データ等!H69,'2か月一覧'!$A:$AJ,VLOOKUP($E$1,基本データ等!$J$51:$N$60,5,FALSE),FALSE))</f>
        <v>4378</v>
      </c>
      <c r="J9" s="147">
        <f>IF($F$1="1か月",VLOOKUP(基本データ等!I69,'1か月一覧'!$A:$AH,VLOOKUP($E$1,基本データ等!$J$51:$N$60,4,FALSE),FALSE),VLOOKUP(基本データ等!I69,'2か月一覧'!$A:$AJ,VLOOKUP($E$1,基本データ等!$J$51:$N$60,5,FALSE),FALSE))</f>
        <v>4544</v>
      </c>
      <c r="K9" s="147">
        <f>IF($F$1="1か月",VLOOKUP(基本データ等!J69,'1か月一覧'!$A:$AH,VLOOKUP($E$1,基本データ等!$J$51:$N$60,4,FALSE),FALSE),VLOOKUP(基本データ等!J69,'2か月一覧'!$A:$AJ,VLOOKUP($E$1,基本データ等!$J$51:$N$60,5,FALSE),FALSE))</f>
        <v>4710</v>
      </c>
    </row>
    <row r="10" spans="1:11">
      <c r="A10" s="220">
        <v>30</v>
      </c>
      <c r="B10" s="139">
        <f>IF($F$1="1か月",VLOOKUP(基本データ等!A70,'1か月一覧'!$A:$AH,VLOOKUP($E$1,基本データ等!$J$51:$N$60,2,FALSE),FALSE),VLOOKUP(基本データ等!A70,'2か月一覧'!$A:$AJ,VLOOKUP($E$1,基本データ等!$J$51:$N$60,3,FALSE),FALSE))</f>
        <v>442</v>
      </c>
      <c r="C10" s="143">
        <f>IF($F$1="1か月",VLOOKUP(基本データ等!B70,'1か月一覧'!$A:$AH,VLOOKUP($E$1,基本データ等!$J$51:$N$60,2,FALSE),FALSE),VLOOKUP(基本データ等!B70,'2か月一覧'!$A:$AJ,VLOOKUP($E$1,基本データ等!$J$51:$N$60,3,FALSE),FALSE))</f>
        <v>457</v>
      </c>
      <c r="D10" s="143">
        <f>IF($F$1="1か月",VLOOKUP(基本データ等!C70,'1か月一覧'!$A:$AH,VLOOKUP($E$1,基本データ等!$J$51:$N$60,2,FALSE),FALSE),VLOOKUP(基本データ等!C70,'2か月一覧'!$A:$AJ,VLOOKUP($E$1,基本データ等!$J$51:$N$60,3,FALSE),FALSE))</f>
        <v>472</v>
      </c>
      <c r="E10" s="143">
        <f>IF($F$1="1か月",VLOOKUP(基本データ等!D70,'1か月一覧'!$A:$AH,VLOOKUP($E$1,基本データ等!$J$51:$N$60,2,FALSE),FALSE),VLOOKUP(基本データ等!D70,'2か月一覧'!$A:$AJ,VLOOKUP($E$1,基本データ等!$J$51:$N$60,3,FALSE),FALSE))</f>
        <v>489</v>
      </c>
      <c r="F10" s="143">
        <f>IF($F$1="1か月",VLOOKUP(基本データ等!E70,'1か月一覧'!$A:$AH,VLOOKUP($E$1,基本データ等!$J$51:$N$60,2,FALSE),FALSE),VLOOKUP(基本データ等!E70,'2か月一覧'!$A:$AJ,VLOOKUP($E$1,基本データ等!$J$51:$N$60,3,FALSE),FALSE))</f>
        <v>506</v>
      </c>
      <c r="G10" s="143">
        <f>IF($F$1="1か月",VLOOKUP(基本データ等!F70,'1か月一覧'!$A:$AH,VLOOKUP($E$1,基本データ等!$J$51:$N$60,2,FALSE),FALSE),VLOOKUP(基本データ等!F70,'2か月一覧'!$A:$AJ,VLOOKUP($E$1,基本データ等!$J$51:$N$60,3,FALSE),FALSE))</f>
        <v>522</v>
      </c>
      <c r="H10" s="143">
        <f>IF($F$1="1か月",VLOOKUP(基本データ等!G70,'1か月一覧'!$A:$AH,VLOOKUP($E$1,基本データ等!$J$51:$N$60,2,FALSE),FALSE),VLOOKUP(基本データ等!G70,'2か月一覧'!$A:$AJ,VLOOKUP($E$1,基本データ等!$J$51:$N$60,3,FALSE),FALSE))</f>
        <v>538</v>
      </c>
      <c r="I10" s="143">
        <f>IF($F$1="1か月",VLOOKUP(基本データ等!H70,'1か月一覧'!$A:$AH,VLOOKUP($E$1,基本データ等!$J$51:$N$60,2,FALSE),FALSE),VLOOKUP(基本データ等!H70,'2か月一覧'!$A:$AJ,VLOOKUP($E$1,基本データ等!$J$51:$N$60,3,FALSE),FALSE))</f>
        <v>555</v>
      </c>
      <c r="J10" s="143">
        <f>IF($F$1="1か月",VLOOKUP(基本データ等!I70,'1か月一覧'!$A:$AH,VLOOKUP($E$1,基本データ等!$J$51:$N$60,2,FALSE),FALSE),VLOOKUP(基本データ等!I70,'2か月一覧'!$A:$AJ,VLOOKUP($E$1,基本データ等!$J$51:$N$60,3,FALSE),FALSE))</f>
        <v>572</v>
      </c>
      <c r="K10" s="143">
        <f>IF($F$1="1か月",VLOOKUP(基本データ等!J70,'1か月一覧'!$A:$AH,VLOOKUP($E$1,基本データ等!$J$51:$N$60,2,FALSE),FALSE),VLOOKUP(基本データ等!J70,'2か月一覧'!$A:$AJ,VLOOKUP($E$1,基本データ等!$J$51:$N$60,3,FALSE),FALSE))</f>
        <v>588</v>
      </c>
    </row>
    <row r="11" spans="1:11">
      <c r="A11" s="220"/>
      <c r="B11" s="142">
        <f>IF($F$1="1か月",VLOOKUP(基本データ等!A71,'1か月一覧'!$A:$AH,VLOOKUP($E$1,基本データ等!$J$51:$N$60,4,FALSE),FALSE),VLOOKUP(基本データ等!A71,'2か月一覧'!$A:$AJ,VLOOKUP($E$1,基本データ等!$J$51:$N$60,5,FALSE),FALSE))</f>
        <v>4876</v>
      </c>
      <c r="C11" s="147">
        <f>IF($F$1="1か月",VLOOKUP(基本データ等!B71,'1か月一覧'!$A:$AH,VLOOKUP($E$1,基本データ等!$J$51:$N$60,4,FALSE),FALSE),VLOOKUP(基本データ等!B71,'2か月一覧'!$A:$AJ,VLOOKUP($E$1,基本データ等!$J$51:$N$60,5,FALSE),FALSE))</f>
        <v>5042</v>
      </c>
      <c r="D11" s="148">
        <f>IF($F$1="1か月",VLOOKUP(基本データ等!C71,'1か月一覧'!$A:$AH,VLOOKUP($E$1,基本データ等!$J$51:$N$60,4,FALSE),FALSE),VLOOKUP(基本データ等!C71,'2か月一覧'!$A:$AJ,VLOOKUP($E$1,基本データ等!$J$51:$N$60,5,FALSE),FALSE))</f>
        <v>5208</v>
      </c>
      <c r="E11" s="146">
        <f>IF($F$1="1か月",VLOOKUP(基本データ等!D71,'1か月一覧'!$A:$AH,VLOOKUP($E$1,基本データ等!$J$51:$N$60,4,FALSE),FALSE),VLOOKUP(基本データ等!D71,'2か月一覧'!$A:$AJ,VLOOKUP($E$1,基本データ等!$J$51:$N$60,5,FALSE),FALSE))</f>
        <v>5390</v>
      </c>
      <c r="F11" s="147">
        <f>IF($F$1="1か月",VLOOKUP(基本データ等!E71,'1か月一覧'!$A:$AH,VLOOKUP($E$1,基本データ等!$J$51:$N$60,4,FALSE),FALSE),VLOOKUP(基本データ等!E71,'2か月一覧'!$A:$AJ,VLOOKUP($E$1,基本データ等!$J$51:$N$60,5,FALSE),FALSE))</f>
        <v>5572</v>
      </c>
      <c r="G11" s="147">
        <f>IF($F$1="1か月",VLOOKUP(基本データ等!F71,'1か月一覧'!$A:$AH,VLOOKUP($E$1,基本データ等!$J$51:$N$60,4,FALSE),FALSE),VLOOKUP(基本データ等!F71,'2か月一覧'!$A:$AJ,VLOOKUP($E$1,基本データ等!$J$51:$N$60,5,FALSE),FALSE))</f>
        <v>5753</v>
      </c>
      <c r="H11" s="147">
        <f>IF($F$1="1か月",VLOOKUP(基本データ等!G71,'1か月一覧'!$A:$AH,VLOOKUP($E$1,基本データ等!$J$51:$N$60,4,FALSE),FALSE),VLOOKUP(基本データ等!G71,'2か月一覧'!$A:$AJ,VLOOKUP($E$1,基本データ等!$J$51:$N$60,5,FALSE),FALSE))</f>
        <v>5934</v>
      </c>
      <c r="I11" s="147">
        <f>IF($F$1="1か月",VLOOKUP(基本データ等!H71,'1か月一覧'!$A:$AH,VLOOKUP($E$1,基本データ等!$J$51:$N$60,4,FALSE),FALSE),VLOOKUP(基本データ等!H71,'2か月一覧'!$A:$AJ,VLOOKUP($E$1,基本データ等!$J$51:$N$60,5,FALSE),FALSE))</f>
        <v>6116</v>
      </c>
      <c r="J11" s="147">
        <f>IF($F$1="1か月",VLOOKUP(基本データ等!I71,'1か月一覧'!$A:$AH,VLOOKUP($E$1,基本データ等!$J$51:$N$60,4,FALSE),FALSE),VLOOKUP(基本データ等!I71,'2か月一覧'!$A:$AJ,VLOOKUP($E$1,基本データ等!$J$51:$N$60,5,FALSE),FALSE))</f>
        <v>6298</v>
      </c>
      <c r="K11" s="147">
        <f>IF($F$1="1か月",VLOOKUP(基本データ等!J71,'1か月一覧'!$A:$AH,VLOOKUP($E$1,基本データ等!$J$51:$N$60,4,FALSE),FALSE),VLOOKUP(基本データ等!J71,'2か月一覧'!$A:$AJ,VLOOKUP($E$1,基本データ等!$J$51:$N$60,5,FALSE),FALSE))</f>
        <v>6479</v>
      </c>
    </row>
    <row r="12" spans="1:11">
      <c r="A12" s="220">
        <v>40</v>
      </c>
      <c r="B12" s="139">
        <f>IF($F$1="1か月",VLOOKUP(基本データ等!A72,'1か月一覧'!$A:$AH,VLOOKUP($E$1,基本データ等!$J$51:$N$60,2,FALSE),FALSE),VLOOKUP(基本データ等!A72,'2か月一覧'!$A:$AJ,VLOOKUP($E$1,基本データ等!$J$51:$N$60,3,FALSE),FALSE))</f>
        <v>604</v>
      </c>
      <c r="C12" s="143">
        <f>IF($F$1="1か月",VLOOKUP(基本データ等!B72,'1か月一覧'!$A:$AH,VLOOKUP($E$1,基本データ等!$J$51:$N$60,2,FALSE),FALSE),VLOOKUP(基本データ等!B72,'2か月一覧'!$A:$AJ,VLOOKUP($E$1,基本データ等!$J$51:$N$60,3,FALSE),FALSE))</f>
        <v>621</v>
      </c>
      <c r="D12" s="143">
        <f>IF($F$1="1か月",VLOOKUP(基本データ等!C72,'1か月一覧'!$A:$AH,VLOOKUP($E$1,基本データ等!$J$51:$N$60,2,FALSE),FALSE),VLOOKUP(基本データ等!C72,'2か月一覧'!$A:$AJ,VLOOKUP($E$1,基本データ等!$J$51:$N$60,3,FALSE),FALSE))</f>
        <v>638</v>
      </c>
      <c r="E12" s="143">
        <f>IF($F$1="1か月",VLOOKUP(基本データ等!D72,'1か月一覧'!$A:$AH,VLOOKUP($E$1,基本データ等!$J$51:$N$60,2,FALSE),FALSE),VLOOKUP(基本データ等!D72,'2か月一覧'!$A:$AJ,VLOOKUP($E$1,基本データ等!$J$51:$N$60,3,FALSE),FALSE))</f>
        <v>654</v>
      </c>
      <c r="F12" s="143">
        <f>IF($F$1="1か月",VLOOKUP(基本データ等!E72,'1か月一覧'!$A:$AH,VLOOKUP($E$1,基本データ等!$J$51:$N$60,2,FALSE),FALSE),VLOOKUP(基本データ等!E72,'2か月一覧'!$A:$AJ,VLOOKUP($E$1,基本データ等!$J$51:$N$60,3,FALSE),FALSE))</f>
        <v>670</v>
      </c>
      <c r="G12" s="143">
        <f>IF($F$1="1か月",VLOOKUP(基本データ等!F72,'1か月一覧'!$A:$AH,VLOOKUP($E$1,基本データ等!$J$51:$N$60,2,FALSE),FALSE),VLOOKUP(基本データ等!F72,'2か月一覧'!$A:$AJ,VLOOKUP($E$1,基本データ等!$J$51:$N$60,3,FALSE),FALSE))</f>
        <v>687</v>
      </c>
      <c r="H12" s="143">
        <f>IF($F$1="1か月",VLOOKUP(基本データ等!G72,'1か月一覧'!$A:$AH,VLOOKUP($E$1,基本データ等!$J$51:$N$60,2,FALSE),FALSE),VLOOKUP(基本データ等!G72,'2か月一覧'!$A:$AJ,VLOOKUP($E$1,基本データ等!$J$51:$N$60,3,FALSE),FALSE))</f>
        <v>704</v>
      </c>
      <c r="I12" s="143">
        <f>IF($F$1="1か月",VLOOKUP(基本データ等!H72,'1か月一覧'!$A:$AH,VLOOKUP($E$1,基本データ等!$J$51:$N$60,2,FALSE),FALSE),VLOOKUP(基本データ等!H72,'2か月一覧'!$A:$AJ,VLOOKUP($E$1,基本データ等!$J$51:$N$60,3,FALSE),FALSE))</f>
        <v>720</v>
      </c>
      <c r="J12" s="143">
        <f>IF($F$1="1か月",VLOOKUP(基本データ等!I72,'1か月一覧'!$A:$AH,VLOOKUP($E$1,基本データ等!$J$51:$N$60,2,FALSE),FALSE),VLOOKUP(基本データ等!I72,'2か月一覧'!$A:$AJ,VLOOKUP($E$1,基本データ等!$J$51:$N$60,3,FALSE),FALSE))</f>
        <v>736</v>
      </c>
      <c r="K12" s="143">
        <f>IF($F$1="1か月",VLOOKUP(基本データ等!J72,'1か月一覧'!$A:$AH,VLOOKUP($E$1,基本データ等!$J$51:$N$60,2,FALSE),FALSE),VLOOKUP(基本データ等!J72,'2か月一覧'!$A:$AJ,VLOOKUP($E$1,基本データ等!$J$51:$N$60,3,FALSE),FALSE))</f>
        <v>753</v>
      </c>
    </row>
    <row r="13" spans="1:11">
      <c r="A13" s="220"/>
      <c r="B13" s="142">
        <f>IF($F$1="1か月",VLOOKUP(基本データ等!A73,'1か月一覧'!$A:$AH,VLOOKUP($E$1,基本データ等!$J$51:$N$60,4,FALSE),FALSE),VLOOKUP(基本データ等!A73,'2か月一覧'!$A:$AJ,VLOOKUP($E$1,基本データ等!$J$51:$N$60,5,FALSE),FALSE))</f>
        <v>6660</v>
      </c>
      <c r="C13" s="147">
        <f>IF($F$1="1か月",VLOOKUP(基本データ等!B73,'1か月一覧'!$A:$AH,VLOOKUP($E$1,基本データ等!$J$51:$N$60,4,FALSE),FALSE),VLOOKUP(基本データ等!B73,'2か月一覧'!$A:$AJ,VLOOKUP($E$1,基本データ等!$J$51:$N$60,5,FALSE),FALSE))</f>
        <v>6842</v>
      </c>
      <c r="D13" s="147">
        <f>IF($F$1="1か月",VLOOKUP(基本データ等!C73,'1か月一覧'!$A:$AH,VLOOKUP($E$1,基本データ等!$J$51:$N$60,4,FALSE),FALSE),VLOOKUP(基本データ等!C73,'2か月一覧'!$A:$AJ,VLOOKUP($E$1,基本データ等!$J$51:$N$60,5,FALSE),FALSE))</f>
        <v>7024</v>
      </c>
      <c r="E13" s="147">
        <f>IF($F$1="1か月",VLOOKUP(基本データ等!D73,'1か月一覧'!$A:$AH,VLOOKUP($E$1,基本データ等!$J$51:$N$60,4,FALSE),FALSE),VLOOKUP(基本データ等!D73,'2か月一覧'!$A:$AJ,VLOOKUP($E$1,基本データ等!$J$51:$N$60,5,FALSE),FALSE))</f>
        <v>7205</v>
      </c>
      <c r="F13" s="147">
        <f>IF($F$1="1か月",VLOOKUP(基本データ等!E73,'1か月一覧'!$A:$AH,VLOOKUP($E$1,基本データ等!$J$51:$N$60,4,FALSE),FALSE),VLOOKUP(基本データ等!E73,'2か月一覧'!$A:$AJ,VLOOKUP($E$1,基本データ等!$J$51:$N$60,5,FALSE),FALSE))</f>
        <v>7386</v>
      </c>
      <c r="G13" s="147">
        <f>IF($F$1="1か月",VLOOKUP(基本データ等!F73,'1か月一覧'!$A:$AH,VLOOKUP($E$1,基本データ等!$J$51:$N$60,4,FALSE),FALSE),VLOOKUP(基本データ等!F73,'2か月一覧'!$A:$AJ,VLOOKUP($E$1,基本データ等!$J$51:$N$60,5,FALSE),FALSE))</f>
        <v>7568</v>
      </c>
      <c r="H13" s="147">
        <f>IF($F$1="1か月",VLOOKUP(基本データ等!G73,'1か月一覧'!$A:$AH,VLOOKUP($E$1,基本データ等!$J$51:$N$60,4,FALSE),FALSE),VLOOKUP(基本データ等!G73,'2か月一覧'!$A:$AJ,VLOOKUP($E$1,基本データ等!$J$51:$N$60,5,FALSE),FALSE))</f>
        <v>7750</v>
      </c>
      <c r="I13" s="147">
        <f>IF($F$1="1か月",VLOOKUP(基本データ等!H73,'1か月一覧'!$A:$AH,VLOOKUP($E$1,基本データ等!$J$51:$N$60,4,FALSE),FALSE),VLOOKUP(基本データ等!H73,'2か月一覧'!$A:$AJ,VLOOKUP($E$1,基本データ等!$J$51:$N$60,5,FALSE),FALSE))</f>
        <v>7931</v>
      </c>
      <c r="J13" s="147">
        <f>IF($F$1="1か月",VLOOKUP(基本データ等!I73,'1か月一覧'!$A:$AH,VLOOKUP($E$1,基本データ等!$J$51:$N$60,4,FALSE),FALSE),VLOOKUP(基本データ等!I73,'2か月一覧'!$A:$AJ,VLOOKUP($E$1,基本データ等!$J$51:$N$60,5,FALSE),FALSE))</f>
        <v>8112</v>
      </c>
      <c r="K13" s="147">
        <f>IF($F$1="1か月",VLOOKUP(基本データ等!J73,'1か月一覧'!$A:$AH,VLOOKUP($E$1,基本データ等!$J$51:$N$60,4,FALSE),FALSE),VLOOKUP(基本データ等!J73,'2か月一覧'!$A:$AJ,VLOOKUP($E$1,基本データ等!$J$51:$N$60,5,FALSE),FALSE))</f>
        <v>8294</v>
      </c>
    </row>
    <row r="14" spans="1:11">
      <c r="A14" s="220">
        <v>50</v>
      </c>
      <c r="B14" s="144">
        <f>IF($F$1="1か月",VLOOKUP(基本データ等!A74,'1か月一覧'!$A:$AH,VLOOKUP($E$1,基本データ等!$J$51:$N$60,2,FALSE),FALSE),VLOOKUP(基本データ等!A74,'2か月一覧'!$A:$AJ,VLOOKUP($E$1,基本データ等!$J$51:$N$60,3,FALSE),FALSE))</f>
        <v>770</v>
      </c>
      <c r="C14" s="143">
        <f>IF($F$1="1か月",VLOOKUP(基本データ等!B74,'1か月一覧'!$A:$AH,VLOOKUP($E$1,基本データ等!$J$51:$N$60,2,FALSE),FALSE),VLOOKUP(基本データ等!B74,'2か月一覧'!$A:$AJ,VLOOKUP($E$1,基本データ等!$J$51:$N$60,3,FALSE),FALSE))</f>
        <v>788</v>
      </c>
      <c r="D14" s="143">
        <f>IF($F$1="1か月",VLOOKUP(基本データ等!C74,'1か月一覧'!$A:$AH,VLOOKUP($E$1,基本データ等!$J$51:$N$60,2,FALSE),FALSE),VLOOKUP(基本データ等!C74,'2か月一覧'!$A:$AJ,VLOOKUP($E$1,基本データ等!$J$51:$N$60,3,FALSE),FALSE))</f>
        <v>806</v>
      </c>
      <c r="E14" s="143">
        <f>IF($F$1="1か月",VLOOKUP(基本データ等!D74,'1か月一覧'!$A:$AH,VLOOKUP($E$1,基本データ等!$J$51:$N$60,2,FALSE),FALSE),VLOOKUP(基本データ等!D74,'2か月一覧'!$A:$AJ,VLOOKUP($E$1,基本データ等!$J$51:$N$60,3,FALSE),FALSE))</f>
        <v>824</v>
      </c>
      <c r="F14" s="143">
        <f>IF($F$1="1か月",VLOOKUP(基本データ等!E74,'1か月一覧'!$A:$AH,VLOOKUP($E$1,基本データ等!$J$51:$N$60,2,FALSE),FALSE),VLOOKUP(基本データ等!E74,'2か月一覧'!$A:$AJ,VLOOKUP($E$1,基本データ等!$J$51:$N$60,3,FALSE),FALSE))</f>
        <v>842</v>
      </c>
      <c r="G14" s="143">
        <f>IF($F$1="1か月",VLOOKUP(基本データ等!F74,'1か月一覧'!$A:$AH,VLOOKUP($E$1,基本データ等!$J$51:$N$60,2,FALSE),FALSE),VLOOKUP(基本データ等!F74,'2か月一覧'!$A:$AJ,VLOOKUP($E$1,基本データ等!$J$51:$N$60,3,FALSE),FALSE))</f>
        <v>860</v>
      </c>
      <c r="H14" s="143">
        <f>IF($F$1="1か月",VLOOKUP(基本データ等!G74,'1か月一覧'!$A:$AH,VLOOKUP($E$1,基本データ等!$J$51:$N$60,2,FALSE),FALSE),VLOOKUP(基本データ等!G74,'2か月一覧'!$A:$AJ,VLOOKUP($E$1,基本データ等!$J$51:$N$60,3,FALSE),FALSE))</f>
        <v>878</v>
      </c>
      <c r="I14" s="143">
        <f>IF($F$1="1か月",VLOOKUP(基本データ等!H74,'1か月一覧'!$A:$AH,VLOOKUP($E$1,基本データ等!$J$51:$N$60,2,FALSE),FALSE),VLOOKUP(基本データ等!H74,'2か月一覧'!$A:$AJ,VLOOKUP($E$1,基本データ等!$J$51:$N$60,3,FALSE),FALSE))</f>
        <v>897</v>
      </c>
      <c r="J14" s="143">
        <f>IF($F$1="1か月",VLOOKUP(基本データ等!I74,'1か月一覧'!$A:$AH,VLOOKUP($E$1,基本データ等!$J$51:$N$60,2,FALSE),FALSE),VLOOKUP(基本データ等!I74,'2か月一覧'!$A:$AJ,VLOOKUP($E$1,基本データ等!$J$51:$N$60,3,FALSE),FALSE))</f>
        <v>916</v>
      </c>
      <c r="K14" s="143">
        <f>IF($F$1="1か月",VLOOKUP(基本データ等!J74,'1か月一覧'!$A:$AH,VLOOKUP($E$1,基本データ等!$J$51:$N$60,2,FALSE),FALSE),VLOOKUP(基本データ等!J74,'2か月一覧'!$A:$AJ,VLOOKUP($E$1,基本データ等!$J$51:$N$60,3,FALSE),FALSE))</f>
        <v>934</v>
      </c>
    </row>
    <row r="15" spans="1:11">
      <c r="A15" s="220"/>
      <c r="B15" s="145">
        <f>IF($F$1="1か月",VLOOKUP(基本データ等!A75,'1か月一覧'!$A:$AH,VLOOKUP($E$1,基本データ等!$J$51:$N$60,4,FALSE),FALSE),VLOOKUP(基本データ等!A75,'2か月一覧'!$A:$AJ,VLOOKUP($E$1,基本データ等!$J$51:$N$60,5,FALSE),FALSE))</f>
        <v>8476</v>
      </c>
      <c r="C15" s="146">
        <f>IF($F$1="1か月",VLOOKUP(基本データ等!B75,'1か月一覧'!$A:$AH,VLOOKUP($E$1,基本データ等!$J$51:$N$60,4,FALSE),FALSE),VLOOKUP(基本データ等!B75,'2か月一覧'!$A:$AJ,VLOOKUP($E$1,基本データ等!$J$51:$N$60,5,FALSE),FALSE))</f>
        <v>8676</v>
      </c>
      <c r="D15" s="147">
        <f>IF($F$1="1か月",VLOOKUP(基本データ等!C75,'1か月一覧'!$A:$AH,VLOOKUP($E$1,基本データ等!$J$51:$N$60,4,FALSE),FALSE),VLOOKUP(基本データ等!C75,'2か月一覧'!$A:$AJ,VLOOKUP($E$1,基本データ等!$J$51:$N$60,5,FALSE),FALSE))</f>
        <v>8876</v>
      </c>
      <c r="E15" s="147">
        <f>IF($F$1="1か月",VLOOKUP(基本データ等!D75,'1か月一覧'!$A:$AH,VLOOKUP($E$1,基本データ等!$J$51:$N$60,4,FALSE),FALSE),VLOOKUP(基本データ等!D75,'2か月一覧'!$A:$AJ,VLOOKUP($E$1,基本データ等!$J$51:$N$60,5,FALSE),FALSE))</f>
        <v>9076</v>
      </c>
      <c r="F15" s="147">
        <f>IF($F$1="1か月",VLOOKUP(基本データ等!E75,'1か月一覧'!$A:$AH,VLOOKUP($E$1,基本データ等!$J$51:$N$60,4,FALSE),FALSE),VLOOKUP(基本データ等!E75,'2か月一覧'!$A:$AJ,VLOOKUP($E$1,基本データ等!$J$51:$N$60,5,FALSE),FALSE))</f>
        <v>9276</v>
      </c>
      <c r="G15" s="147">
        <f>IF($F$1="1か月",VLOOKUP(基本データ等!F75,'1か月一覧'!$A:$AH,VLOOKUP($E$1,基本データ等!$J$51:$N$60,4,FALSE),FALSE),VLOOKUP(基本データ等!F75,'2か月一覧'!$A:$AJ,VLOOKUP($E$1,基本データ等!$J$51:$N$60,5,FALSE),FALSE))</f>
        <v>9476</v>
      </c>
      <c r="H15" s="147">
        <f>IF($F$1="1か月",VLOOKUP(基本データ等!G75,'1か月一覧'!$A:$AH,VLOOKUP($E$1,基本データ等!$J$51:$N$60,4,FALSE),FALSE),VLOOKUP(基本データ等!G75,'2か月一覧'!$A:$AJ,VLOOKUP($E$1,基本データ等!$J$51:$N$60,5,FALSE),FALSE))</f>
        <v>9676</v>
      </c>
      <c r="I15" s="147">
        <f>IF($F$1="1か月",VLOOKUP(基本データ等!H75,'1か月一覧'!$A:$AH,VLOOKUP($E$1,基本データ等!$J$51:$N$60,4,FALSE),FALSE),VLOOKUP(基本データ等!H75,'2か月一覧'!$A:$AJ,VLOOKUP($E$1,基本データ等!$J$51:$N$60,5,FALSE),FALSE))</f>
        <v>9877</v>
      </c>
      <c r="J15" s="147">
        <f>IF($F$1="1か月",VLOOKUP(基本データ等!I75,'1か月一覧'!$A:$AH,VLOOKUP($E$1,基本データ等!$J$51:$N$60,4,FALSE),FALSE),VLOOKUP(基本データ等!I75,'2か月一覧'!$A:$AJ,VLOOKUP($E$1,基本データ等!$J$51:$N$60,5,FALSE),FALSE))</f>
        <v>10078</v>
      </c>
      <c r="K15" s="147">
        <f>IF($F$1="1か月",VLOOKUP(基本データ等!J75,'1か月一覧'!$A:$AH,VLOOKUP($E$1,基本データ等!$J$51:$N$60,4,FALSE),FALSE),VLOOKUP(基本データ等!J75,'2か月一覧'!$A:$AJ,VLOOKUP($E$1,基本データ等!$J$51:$N$60,5,FALSE),FALSE))</f>
        <v>10278</v>
      </c>
    </row>
    <row r="16" spans="1:11">
      <c r="A16" s="220">
        <v>60</v>
      </c>
      <c r="B16" s="139">
        <f>IF($F$1="1か月",VLOOKUP(基本データ等!A76,'1か月一覧'!$A:$AH,VLOOKUP($E$1,基本データ等!$J$51:$N$60,2,FALSE),FALSE),VLOOKUP(基本データ等!A76,'2か月一覧'!$A:$AJ,VLOOKUP($E$1,基本データ等!$J$51:$N$60,3,FALSE),FALSE))</f>
        <v>952</v>
      </c>
      <c r="C16" s="143">
        <f>IF($F$1="1か月",VLOOKUP(基本データ等!B76,'1か月一覧'!$A:$AH,VLOOKUP($E$1,基本データ等!$J$51:$N$60,2,FALSE),FALSE),VLOOKUP(基本データ等!B76,'2か月一覧'!$A:$AJ,VLOOKUP($E$1,基本データ等!$J$51:$N$60,3,FALSE),FALSE))</f>
        <v>970</v>
      </c>
      <c r="D16" s="143">
        <f>IF($F$1="1か月",VLOOKUP(基本データ等!C76,'1か月一覧'!$A:$AH,VLOOKUP($E$1,基本データ等!$J$51:$N$60,2,FALSE),FALSE),VLOOKUP(基本データ等!C76,'2か月一覧'!$A:$AJ,VLOOKUP($E$1,基本データ等!$J$51:$N$60,3,FALSE),FALSE))</f>
        <v>988</v>
      </c>
      <c r="E16" s="143">
        <f>IF($F$1="1か月",VLOOKUP(基本データ等!D76,'1か月一覧'!$A:$AH,VLOOKUP($E$1,基本データ等!$J$51:$N$60,2,FALSE),FALSE),VLOOKUP(基本データ等!D76,'2か月一覧'!$A:$AJ,VLOOKUP($E$1,基本データ等!$J$51:$N$60,3,FALSE),FALSE))</f>
        <v>1006</v>
      </c>
      <c r="F16" s="143">
        <f>IF($F$1="1か月",VLOOKUP(基本データ等!E76,'1か月一覧'!$A:$AH,VLOOKUP($E$1,基本データ等!$J$51:$N$60,2,FALSE),FALSE),VLOOKUP(基本データ等!E76,'2か月一覧'!$A:$AJ,VLOOKUP($E$1,基本データ等!$J$51:$N$60,3,FALSE),FALSE))</f>
        <v>1024</v>
      </c>
      <c r="G16" s="143">
        <f>IF($F$1="1か月",VLOOKUP(基本データ等!F76,'1か月一覧'!$A:$AH,VLOOKUP($E$1,基本データ等!$J$51:$N$60,2,FALSE),FALSE),VLOOKUP(基本データ等!F76,'2か月一覧'!$A:$AJ,VLOOKUP($E$1,基本データ等!$J$51:$N$60,3,FALSE),FALSE))</f>
        <v>1042</v>
      </c>
      <c r="H16" s="143">
        <f>IF($F$1="1か月",VLOOKUP(基本データ等!G76,'1か月一覧'!$A:$AH,VLOOKUP($E$1,基本データ等!$J$51:$N$60,2,FALSE),FALSE),VLOOKUP(基本データ等!G76,'2か月一覧'!$A:$AJ,VLOOKUP($E$1,基本データ等!$J$51:$N$60,3,FALSE),FALSE))</f>
        <v>1060</v>
      </c>
      <c r="I16" s="143">
        <f>IF($F$1="1か月",VLOOKUP(基本データ等!H76,'1か月一覧'!$A:$AH,VLOOKUP($E$1,基本データ等!$J$51:$N$60,2,FALSE),FALSE),VLOOKUP(基本データ等!H76,'2か月一覧'!$A:$AJ,VLOOKUP($E$1,基本データ等!$J$51:$N$60,3,FALSE),FALSE))</f>
        <v>1079</v>
      </c>
      <c r="J16" s="143">
        <f>IF($F$1="1か月",VLOOKUP(基本データ等!I76,'1か月一覧'!$A:$AH,VLOOKUP($E$1,基本データ等!$J$51:$N$60,2,FALSE),FALSE),VLOOKUP(基本データ等!I76,'2か月一覧'!$A:$AJ,VLOOKUP($E$1,基本データ等!$J$51:$N$60,3,FALSE),FALSE))</f>
        <v>1098</v>
      </c>
      <c r="K16" s="143">
        <f>IF($F$1="1か月",VLOOKUP(基本データ等!J76,'1か月一覧'!$A:$AH,VLOOKUP($E$1,基本データ等!$J$51:$N$60,2,FALSE),FALSE),VLOOKUP(基本データ等!J76,'2か月一覧'!$A:$AJ,VLOOKUP($E$1,基本データ等!$J$51:$N$60,3,FALSE),FALSE))</f>
        <v>1116</v>
      </c>
    </row>
    <row r="17" spans="1:11">
      <c r="A17" s="220"/>
      <c r="B17" s="142">
        <f>IF($F$1="1か月",VLOOKUP(基本データ等!A77,'1か月一覧'!$A:$AH,VLOOKUP($E$1,基本データ等!$J$51:$N$60,4,FALSE),FALSE),VLOOKUP(基本データ等!A77,'2か月一覧'!$A:$AJ,VLOOKUP($E$1,基本データ等!$J$51:$N$60,5,FALSE),FALSE))</f>
        <v>10478</v>
      </c>
      <c r="C17" s="147">
        <f>IF($F$1="1か月",VLOOKUP(基本データ等!B77,'1か月一覧'!$A:$AH,VLOOKUP($E$1,基本データ等!$J$51:$N$60,4,FALSE),FALSE),VLOOKUP(基本データ等!B77,'2か月一覧'!$A:$AJ,VLOOKUP($E$1,基本データ等!$J$51:$N$60,5,FALSE),FALSE))</f>
        <v>10678</v>
      </c>
      <c r="D17" s="147">
        <f>IF($F$1="1か月",VLOOKUP(基本データ等!C77,'1か月一覧'!$A:$AH,VLOOKUP($E$1,基本データ等!$J$51:$N$60,4,FALSE),FALSE),VLOOKUP(基本データ等!C77,'2か月一覧'!$A:$AJ,VLOOKUP($E$1,基本データ等!$J$51:$N$60,5,FALSE),FALSE))</f>
        <v>10878</v>
      </c>
      <c r="E17" s="147">
        <f>IF($F$1="1か月",VLOOKUP(基本データ等!D77,'1か月一覧'!$A:$AH,VLOOKUP($E$1,基本データ等!$J$51:$N$60,4,FALSE),FALSE),VLOOKUP(基本データ等!D77,'2か月一覧'!$A:$AJ,VLOOKUP($E$1,基本データ等!$J$51:$N$60,5,FALSE),FALSE))</f>
        <v>11078</v>
      </c>
      <c r="F17" s="147">
        <f>IF($F$1="1か月",VLOOKUP(基本データ等!E77,'1か月一覧'!$A:$AH,VLOOKUP($E$1,基本データ等!$J$51:$N$60,4,FALSE),FALSE),VLOOKUP(基本データ等!E77,'2か月一覧'!$A:$AJ,VLOOKUP($E$1,基本データ等!$J$51:$N$60,5,FALSE),FALSE))</f>
        <v>11278</v>
      </c>
      <c r="G17" s="147">
        <f>IF($F$1="1か月",VLOOKUP(基本データ等!F77,'1か月一覧'!$A:$AH,VLOOKUP($E$1,基本データ等!$J$51:$N$60,4,FALSE),FALSE),VLOOKUP(基本データ等!F77,'2か月一覧'!$A:$AJ,VLOOKUP($E$1,基本データ等!$J$51:$N$60,5,FALSE),FALSE))</f>
        <v>11478</v>
      </c>
      <c r="H17" s="147">
        <f>IF($F$1="1か月",VLOOKUP(基本データ等!G77,'1か月一覧'!$A:$AH,VLOOKUP($E$1,基本データ等!$J$51:$N$60,4,FALSE),FALSE),VLOOKUP(基本データ等!G77,'2か月一覧'!$A:$AJ,VLOOKUP($E$1,基本データ等!$J$51:$N$60,5,FALSE),FALSE))</f>
        <v>11678</v>
      </c>
      <c r="I17" s="147">
        <f>IF($F$1="1か月",VLOOKUP(基本データ等!H77,'1か月一覧'!$A:$AH,VLOOKUP($E$1,基本データ等!$J$51:$N$60,4,FALSE),FALSE),VLOOKUP(基本データ等!H77,'2か月一覧'!$A:$AJ,VLOOKUP($E$1,基本データ等!$J$51:$N$60,5,FALSE),FALSE))</f>
        <v>11879</v>
      </c>
      <c r="J17" s="147">
        <f>IF($F$1="1か月",VLOOKUP(基本データ等!I77,'1か月一覧'!$A:$AH,VLOOKUP($E$1,基本データ等!$J$51:$N$60,4,FALSE),FALSE),VLOOKUP(基本データ等!I77,'2か月一覧'!$A:$AJ,VLOOKUP($E$1,基本データ等!$J$51:$N$60,5,FALSE),FALSE))</f>
        <v>12080</v>
      </c>
      <c r="K17" s="147">
        <f>IF($F$1="1か月",VLOOKUP(基本データ等!J77,'1か月一覧'!$A:$AH,VLOOKUP($E$1,基本データ等!$J$51:$N$60,4,FALSE),FALSE),VLOOKUP(基本データ等!J77,'2か月一覧'!$A:$AJ,VLOOKUP($E$1,基本データ等!$J$51:$N$60,5,FALSE),FALSE))</f>
        <v>12280</v>
      </c>
    </row>
    <row r="18" spans="1:11">
      <c r="A18" s="220">
        <v>70</v>
      </c>
      <c r="B18" s="139">
        <f>IF($F$1="1か月",VLOOKUP(基本データ等!A78,'1か月一覧'!$A:$AH,VLOOKUP($E$1,基本データ等!$J$51:$N$60,2,FALSE),FALSE),VLOOKUP(基本データ等!A78,'2か月一覧'!$A:$AJ,VLOOKUP($E$1,基本データ等!$J$51:$N$60,3,FALSE),FALSE))</f>
        <v>1134</v>
      </c>
      <c r="C18" s="143">
        <f>IF($F$1="1か月",VLOOKUP(基本データ等!B78,'1か月一覧'!$A:$AH,VLOOKUP($E$1,基本データ等!$J$51:$N$60,2,FALSE),FALSE),VLOOKUP(基本データ等!B78,'2か月一覧'!$A:$AJ,VLOOKUP($E$1,基本データ等!$J$51:$N$60,3,FALSE),FALSE))</f>
        <v>1152</v>
      </c>
      <c r="D18" s="143">
        <f>IF($F$1="1か月",VLOOKUP(基本データ等!C78,'1か月一覧'!$A:$AH,VLOOKUP($E$1,基本データ等!$J$51:$N$60,2,FALSE),FALSE),VLOOKUP(基本データ等!C78,'2か月一覧'!$A:$AJ,VLOOKUP($E$1,基本データ等!$J$51:$N$60,3,FALSE),FALSE))</f>
        <v>1170</v>
      </c>
      <c r="E18" s="143">
        <f>IF($F$1="1か月",VLOOKUP(基本データ等!D78,'1か月一覧'!$A:$AH,VLOOKUP($E$1,基本データ等!$J$51:$N$60,2,FALSE),FALSE),VLOOKUP(基本データ等!D78,'2か月一覧'!$A:$AJ,VLOOKUP($E$1,基本データ等!$J$51:$N$60,3,FALSE),FALSE))</f>
        <v>1188</v>
      </c>
      <c r="F18" s="143">
        <f>IF($F$1="1か月",VLOOKUP(基本データ等!E78,'1か月一覧'!$A:$AH,VLOOKUP($E$1,基本データ等!$J$51:$N$60,2,FALSE),FALSE),VLOOKUP(基本データ等!E78,'2か月一覧'!$A:$AJ,VLOOKUP($E$1,基本データ等!$J$51:$N$60,3,FALSE),FALSE))</f>
        <v>1206</v>
      </c>
      <c r="G18" s="143">
        <f>IF($F$1="1か月",VLOOKUP(基本データ等!F78,'1か月一覧'!$A:$AH,VLOOKUP($E$1,基本データ等!$J$51:$N$60,2,FALSE),FALSE),VLOOKUP(基本データ等!F78,'2か月一覧'!$A:$AJ,VLOOKUP($E$1,基本データ等!$J$51:$N$60,3,FALSE),FALSE))</f>
        <v>1224</v>
      </c>
      <c r="H18" s="143">
        <f>IF($F$1="1か月",VLOOKUP(基本データ等!G78,'1か月一覧'!$A:$AH,VLOOKUP($E$1,基本データ等!$J$51:$N$60,2,FALSE),FALSE),VLOOKUP(基本データ等!G78,'2か月一覧'!$A:$AJ,VLOOKUP($E$1,基本データ等!$J$51:$N$60,3,FALSE),FALSE))</f>
        <v>1242</v>
      </c>
      <c r="I18" s="143">
        <f>IF($F$1="1か月",VLOOKUP(基本データ等!H78,'1か月一覧'!$A:$AH,VLOOKUP($E$1,基本データ等!$J$51:$N$60,2,FALSE),FALSE),VLOOKUP(基本データ等!H78,'2か月一覧'!$A:$AJ,VLOOKUP($E$1,基本データ等!$J$51:$N$60,3,FALSE),FALSE))</f>
        <v>1261</v>
      </c>
      <c r="J18" s="143">
        <f>IF($F$1="1か月",VLOOKUP(基本データ等!I78,'1か月一覧'!$A:$AH,VLOOKUP($E$1,基本データ等!$J$51:$N$60,2,FALSE),FALSE),VLOOKUP(基本データ等!I78,'2か月一覧'!$A:$AJ,VLOOKUP($E$1,基本データ等!$J$51:$N$60,3,FALSE),FALSE))</f>
        <v>1280</v>
      </c>
      <c r="K18" s="143">
        <f>IF($F$1="1か月",VLOOKUP(基本データ等!J78,'1か月一覧'!$A:$AH,VLOOKUP($E$1,基本データ等!$J$51:$N$60,2,FALSE),FALSE),VLOOKUP(基本データ等!J78,'2か月一覧'!$A:$AJ,VLOOKUP($E$1,基本データ等!$J$51:$N$60,3,FALSE),FALSE))</f>
        <v>1298</v>
      </c>
    </row>
    <row r="19" spans="1:11">
      <c r="A19" s="220"/>
      <c r="B19" s="142">
        <f>IF($F$1="1か月",VLOOKUP(基本データ等!A79,'1か月一覧'!$A:$AH,VLOOKUP($E$1,基本データ等!$J$51:$N$60,4,FALSE),FALSE),VLOOKUP(基本データ等!A79,'2か月一覧'!$A:$AJ,VLOOKUP($E$1,基本データ等!$J$51:$N$60,5,FALSE),FALSE))</f>
        <v>12480</v>
      </c>
      <c r="C19" s="147">
        <f>IF($F$1="1か月",VLOOKUP(基本データ等!B79,'1か月一覧'!$A:$AH,VLOOKUP($E$1,基本データ等!$J$51:$N$60,4,FALSE),FALSE),VLOOKUP(基本データ等!B79,'2か月一覧'!$A:$AJ,VLOOKUP($E$1,基本データ等!$J$51:$N$60,5,FALSE),FALSE))</f>
        <v>12680</v>
      </c>
      <c r="D19" s="147">
        <f>IF($F$1="1か月",VLOOKUP(基本データ等!C79,'1か月一覧'!$A:$AH,VLOOKUP($E$1,基本データ等!$J$51:$N$60,4,FALSE),FALSE),VLOOKUP(基本データ等!C79,'2か月一覧'!$A:$AJ,VLOOKUP($E$1,基本データ等!$J$51:$N$60,5,FALSE),FALSE))</f>
        <v>12880</v>
      </c>
      <c r="E19" s="147">
        <f>IF($F$1="1か月",VLOOKUP(基本データ等!D79,'1か月一覧'!$A:$AH,VLOOKUP($E$1,基本データ等!$J$51:$N$60,4,FALSE),FALSE),VLOOKUP(基本データ等!D79,'2か月一覧'!$A:$AJ,VLOOKUP($E$1,基本データ等!$J$51:$N$60,5,FALSE),FALSE))</f>
        <v>13080</v>
      </c>
      <c r="F19" s="147">
        <f>IF($F$1="1か月",VLOOKUP(基本データ等!E79,'1か月一覧'!$A:$AH,VLOOKUP($E$1,基本データ等!$J$51:$N$60,4,FALSE),FALSE),VLOOKUP(基本データ等!E79,'2か月一覧'!$A:$AJ,VLOOKUP($E$1,基本データ等!$J$51:$N$60,5,FALSE),FALSE))</f>
        <v>13280</v>
      </c>
      <c r="G19" s="147">
        <f>IF($F$1="1か月",VLOOKUP(基本データ等!F79,'1か月一覧'!$A:$AH,VLOOKUP($E$1,基本データ等!$J$51:$N$60,4,FALSE),FALSE),VLOOKUP(基本データ等!F79,'2か月一覧'!$A:$AJ,VLOOKUP($E$1,基本データ等!$J$51:$N$60,5,FALSE),FALSE))</f>
        <v>13480</v>
      </c>
      <c r="H19" s="147">
        <f>IF($F$1="1か月",VLOOKUP(基本データ等!G79,'1か月一覧'!$A:$AH,VLOOKUP($E$1,基本データ等!$J$51:$N$60,4,FALSE),FALSE),VLOOKUP(基本データ等!G79,'2か月一覧'!$A:$AJ,VLOOKUP($E$1,基本データ等!$J$51:$N$60,5,FALSE),FALSE))</f>
        <v>13680</v>
      </c>
      <c r="I19" s="147">
        <f>IF($F$1="1か月",VLOOKUP(基本データ等!H79,'1か月一覧'!$A:$AH,VLOOKUP($E$1,基本データ等!$J$51:$N$60,4,FALSE),FALSE),VLOOKUP(基本データ等!H79,'2か月一覧'!$A:$AJ,VLOOKUP($E$1,基本データ等!$J$51:$N$60,5,FALSE),FALSE))</f>
        <v>13881</v>
      </c>
      <c r="J19" s="147">
        <f>IF($F$1="1か月",VLOOKUP(基本データ等!I79,'1か月一覧'!$A:$AH,VLOOKUP($E$1,基本データ等!$J$51:$N$60,4,FALSE),FALSE),VLOOKUP(基本データ等!I79,'2か月一覧'!$A:$AJ,VLOOKUP($E$1,基本データ等!$J$51:$N$60,5,FALSE),FALSE))</f>
        <v>14082</v>
      </c>
      <c r="K19" s="147">
        <f>IF($F$1="1か月",VLOOKUP(基本データ等!J79,'1か月一覧'!$A:$AH,VLOOKUP($E$1,基本データ等!$J$51:$N$60,4,FALSE),FALSE),VLOOKUP(基本データ等!J79,'2か月一覧'!$A:$AJ,VLOOKUP($E$1,基本データ等!$J$51:$N$60,5,FALSE),FALSE))</f>
        <v>14282</v>
      </c>
    </row>
    <row r="20" spans="1:11">
      <c r="A20" s="220">
        <v>80</v>
      </c>
      <c r="B20" s="139">
        <f>IF($F$1="1か月",VLOOKUP(基本データ等!A80,'1か月一覧'!$A:$AH,VLOOKUP($E$1,基本データ等!$J$51:$N$60,2,FALSE),FALSE),VLOOKUP(基本データ等!A80,'2か月一覧'!$A:$AJ,VLOOKUP($E$1,基本データ等!$J$51:$N$60,3,FALSE),FALSE))</f>
        <v>1316</v>
      </c>
      <c r="C20" s="143">
        <f>IF($F$1="1か月",VLOOKUP(基本データ等!B80,'1か月一覧'!$A:$AH,VLOOKUP($E$1,基本データ等!$J$51:$N$60,2,FALSE),FALSE),VLOOKUP(基本データ等!B80,'2か月一覧'!$A:$AJ,VLOOKUP($E$1,基本データ等!$J$51:$N$60,3,FALSE),FALSE))</f>
        <v>1334</v>
      </c>
      <c r="D20" s="143">
        <f>IF($F$1="1か月",VLOOKUP(基本データ等!C80,'1か月一覧'!$A:$AH,VLOOKUP($E$1,基本データ等!$J$51:$N$60,2,FALSE),FALSE),VLOOKUP(基本データ等!C80,'2か月一覧'!$A:$AJ,VLOOKUP($E$1,基本データ等!$J$51:$N$60,3,FALSE),FALSE))</f>
        <v>1352</v>
      </c>
      <c r="E20" s="143">
        <f>IF($F$1="1か月",VLOOKUP(基本データ等!D80,'1か月一覧'!$A:$AH,VLOOKUP($E$1,基本データ等!$J$51:$N$60,2,FALSE),FALSE),VLOOKUP(基本データ等!D80,'2か月一覧'!$A:$AJ,VLOOKUP($E$1,基本データ等!$J$51:$N$60,3,FALSE),FALSE))</f>
        <v>1370</v>
      </c>
      <c r="F20" s="143">
        <f>IF($F$1="1か月",VLOOKUP(基本データ等!E80,'1か月一覧'!$A:$AH,VLOOKUP($E$1,基本データ等!$J$51:$N$60,2,FALSE),FALSE),VLOOKUP(基本データ等!E80,'2か月一覧'!$A:$AJ,VLOOKUP($E$1,基本データ等!$J$51:$N$60,3,FALSE),FALSE))</f>
        <v>1388</v>
      </c>
      <c r="G20" s="143">
        <f>IF($F$1="1か月",VLOOKUP(基本データ等!F80,'1か月一覧'!$A:$AH,VLOOKUP($E$1,基本データ等!$J$51:$N$60,2,FALSE),FALSE),VLOOKUP(基本データ等!F80,'2か月一覧'!$A:$AJ,VLOOKUP($E$1,基本データ等!$J$51:$N$60,3,FALSE),FALSE))</f>
        <v>1406</v>
      </c>
      <c r="H20" s="143">
        <f>IF($F$1="1か月",VLOOKUP(基本データ等!G80,'1か月一覧'!$A:$AH,VLOOKUP($E$1,基本データ等!$J$51:$N$60,2,FALSE),FALSE),VLOOKUP(基本データ等!G80,'2か月一覧'!$A:$AJ,VLOOKUP($E$1,基本データ等!$J$51:$N$60,3,FALSE),FALSE))</f>
        <v>1424</v>
      </c>
      <c r="I20" s="143">
        <f>IF($F$1="1か月",VLOOKUP(基本データ等!H80,'1か月一覧'!$A:$AH,VLOOKUP($E$1,基本データ等!$J$51:$N$60,2,FALSE),FALSE),VLOOKUP(基本データ等!H80,'2か月一覧'!$A:$AJ,VLOOKUP($E$1,基本データ等!$J$51:$N$60,3,FALSE),FALSE))</f>
        <v>1443</v>
      </c>
      <c r="J20" s="143">
        <f>IF($F$1="1か月",VLOOKUP(基本データ等!I80,'1か月一覧'!$A:$AH,VLOOKUP($E$1,基本データ等!$J$51:$N$60,2,FALSE),FALSE),VLOOKUP(基本データ等!I80,'2か月一覧'!$A:$AJ,VLOOKUP($E$1,基本データ等!$J$51:$N$60,3,FALSE),FALSE))</f>
        <v>1462</v>
      </c>
      <c r="K20" s="143">
        <f>IF($F$1="1か月",VLOOKUP(基本データ等!J80,'1か月一覧'!$A:$AH,VLOOKUP($E$1,基本データ等!$J$51:$N$60,2,FALSE),FALSE),VLOOKUP(基本データ等!J80,'2か月一覧'!$A:$AJ,VLOOKUP($E$1,基本データ等!$J$51:$N$60,3,FALSE),FALSE))</f>
        <v>1480</v>
      </c>
    </row>
    <row r="21" spans="1:11">
      <c r="A21" s="220"/>
      <c r="B21" s="142">
        <f>IF($F$1="1か月",VLOOKUP(基本データ等!A81,'1か月一覧'!$A:$AH,VLOOKUP($E$1,基本データ等!$J$51:$N$60,4,FALSE),FALSE),VLOOKUP(基本データ等!A81,'2か月一覧'!$A:$AJ,VLOOKUP($E$1,基本データ等!$J$51:$N$60,5,FALSE),FALSE))</f>
        <v>14482</v>
      </c>
      <c r="C21" s="147">
        <f>IF($F$1="1か月",VLOOKUP(基本データ等!B81,'1か月一覧'!$A:$AH,VLOOKUP($E$1,基本データ等!$J$51:$N$60,4,FALSE),FALSE),VLOOKUP(基本データ等!B81,'2か月一覧'!$A:$AJ,VLOOKUP($E$1,基本データ等!$J$51:$N$60,5,FALSE),FALSE))</f>
        <v>14682</v>
      </c>
      <c r="D21" s="147">
        <f>IF($F$1="1か月",VLOOKUP(基本データ等!C81,'1か月一覧'!$A:$AH,VLOOKUP($E$1,基本データ等!$J$51:$N$60,4,FALSE),FALSE),VLOOKUP(基本データ等!C81,'2か月一覧'!$A:$AJ,VLOOKUP($E$1,基本データ等!$J$51:$N$60,5,FALSE),FALSE))</f>
        <v>14882</v>
      </c>
      <c r="E21" s="147">
        <f>IF($F$1="1か月",VLOOKUP(基本データ等!D81,'1か月一覧'!$A:$AH,VLOOKUP($E$1,基本データ等!$J$51:$N$60,4,FALSE),FALSE),VLOOKUP(基本データ等!D81,'2か月一覧'!$A:$AJ,VLOOKUP($E$1,基本データ等!$J$51:$N$60,5,FALSE),FALSE))</f>
        <v>15082</v>
      </c>
      <c r="F21" s="147">
        <f>IF($F$1="1か月",VLOOKUP(基本データ等!E81,'1か月一覧'!$A:$AH,VLOOKUP($E$1,基本データ等!$J$51:$N$60,4,FALSE),FALSE),VLOOKUP(基本データ等!E81,'2か月一覧'!$A:$AJ,VLOOKUP($E$1,基本データ等!$J$51:$N$60,5,FALSE),FALSE))</f>
        <v>15282</v>
      </c>
      <c r="G21" s="147">
        <f>IF($F$1="1か月",VLOOKUP(基本データ等!F81,'1か月一覧'!$A:$AH,VLOOKUP($E$1,基本データ等!$J$51:$N$60,4,FALSE),FALSE),VLOOKUP(基本データ等!F81,'2か月一覧'!$A:$AJ,VLOOKUP($E$1,基本データ等!$J$51:$N$60,5,FALSE),FALSE))</f>
        <v>15482</v>
      </c>
      <c r="H21" s="147">
        <f>IF($F$1="1か月",VLOOKUP(基本データ等!G81,'1か月一覧'!$A:$AH,VLOOKUP($E$1,基本データ等!$J$51:$N$60,4,FALSE),FALSE),VLOOKUP(基本データ等!G81,'2か月一覧'!$A:$AJ,VLOOKUP($E$1,基本データ等!$J$51:$N$60,5,FALSE),FALSE))</f>
        <v>15682</v>
      </c>
      <c r="I21" s="147">
        <f>IF($F$1="1か月",VLOOKUP(基本データ等!H81,'1か月一覧'!$A:$AH,VLOOKUP($E$1,基本データ等!$J$51:$N$60,4,FALSE),FALSE),VLOOKUP(基本データ等!H81,'2か月一覧'!$A:$AJ,VLOOKUP($E$1,基本データ等!$J$51:$N$60,5,FALSE),FALSE))</f>
        <v>15883</v>
      </c>
      <c r="J21" s="147">
        <f>IF($F$1="1か月",VLOOKUP(基本データ等!I81,'1か月一覧'!$A:$AH,VLOOKUP($E$1,基本データ等!$J$51:$N$60,4,FALSE),FALSE),VLOOKUP(基本データ等!I81,'2か月一覧'!$A:$AJ,VLOOKUP($E$1,基本データ等!$J$51:$N$60,5,FALSE),FALSE))</f>
        <v>16084</v>
      </c>
      <c r="K21" s="147">
        <f>IF($F$1="1か月",VLOOKUP(基本データ等!J81,'1か月一覧'!$A:$AH,VLOOKUP($E$1,基本データ等!$J$51:$N$60,4,FALSE),FALSE),VLOOKUP(基本データ等!J81,'2か月一覧'!$A:$AJ,VLOOKUP($E$1,基本データ等!$J$51:$N$60,5,FALSE),FALSE))</f>
        <v>16284</v>
      </c>
    </row>
    <row r="22" spans="1:11">
      <c r="A22" s="220">
        <v>90</v>
      </c>
      <c r="B22" s="139">
        <f>IF($F$1="1か月",VLOOKUP(基本データ等!A82,'1か月一覧'!$A:$AH,VLOOKUP($E$1,基本データ等!$J$51:$N$60,2,FALSE),FALSE),VLOOKUP(基本データ等!A82,'2か月一覧'!$A:$AJ,VLOOKUP($E$1,基本データ等!$J$51:$N$60,3,FALSE),FALSE))</f>
        <v>1498</v>
      </c>
      <c r="C22" s="143">
        <f>IF($F$1="1か月",VLOOKUP(基本データ等!B82,'1か月一覧'!$A:$AH,VLOOKUP($E$1,基本データ等!$J$51:$N$60,2,FALSE),FALSE),VLOOKUP(基本データ等!B82,'2か月一覧'!$A:$AJ,VLOOKUP($E$1,基本データ等!$J$51:$N$60,3,FALSE),FALSE))</f>
        <v>1516</v>
      </c>
      <c r="D22" s="143">
        <f>IF($F$1="1か月",VLOOKUP(基本データ等!C82,'1か月一覧'!$A:$AH,VLOOKUP($E$1,基本データ等!$J$51:$N$60,2,FALSE),FALSE),VLOOKUP(基本データ等!C82,'2か月一覧'!$A:$AJ,VLOOKUP($E$1,基本データ等!$J$51:$N$60,3,FALSE),FALSE))</f>
        <v>1534</v>
      </c>
      <c r="E22" s="143">
        <f>IF($F$1="1か月",VLOOKUP(基本データ等!D82,'1か月一覧'!$A:$AH,VLOOKUP($E$1,基本データ等!$J$51:$N$60,2,FALSE),FALSE),VLOOKUP(基本データ等!D82,'2か月一覧'!$A:$AJ,VLOOKUP($E$1,基本データ等!$J$51:$N$60,3,FALSE),FALSE))</f>
        <v>1552</v>
      </c>
      <c r="F22" s="143">
        <f>IF($F$1="1か月",VLOOKUP(基本データ等!E82,'1か月一覧'!$A:$AH,VLOOKUP($E$1,基本データ等!$J$51:$N$60,2,FALSE),FALSE),VLOOKUP(基本データ等!E82,'2か月一覧'!$A:$AJ,VLOOKUP($E$1,基本データ等!$J$51:$N$60,3,FALSE),FALSE))</f>
        <v>1570</v>
      </c>
      <c r="G22" s="143">
        <f>IF($F$1="1か月",VLOOKUP(基本データ等!F82,'1か月一覧'!$A:$AH,VLOOKUP($E$1,基本データ等!$J$51:$N$60,2,FALSE),FALSE),VLOOKUP(基本データ等!F82,'2か月一覧'!$A:$AJ,VLOOKUP($E$1,基本データ等!$J$51:$N$60,3,FALSE),FALSE))</f>
        <v>1588</v>
      </c>
      <c r="H22" s="143">
        <f>IF($F$1="1か月",VLOOKUP(基本データ等!G82,'1か月一覧'!$A:$AH,VLOOKUP($E$1,基本データ等!$J$51:$N$60,2,FALSE),FALSE),VLOOKUP(基本データ等!G82,'2か月一覧'!$A:$AJ,VLOOKUP($E$1,基本データ等!$J$51:$N$60,3,FALSE),FALSE))</f>
        <v>1606</v>
      </c>
      <c r="I22" s="143">
        <f>IF($F$1="1か月",VLOOKUP(基本データ等!H82,'1か月一覧'!$A:$AH,VLOOKUP($E$1,基本データ等!$J$51:$N$60,2,FALSE),FALSE),VLOOKUP(基本データ等!H82,'2か月一覧'!$A:$AJ,VLOOKUP($E$1,基本データ等!$J$51:$N$60,3,FALSE),FALSE))</f>
        <v>1625</v>
      </c>
      <c r="J22" s="143">
        <f>IF($F$1="1か月",VLOOKUP(基本データ等!I82,'1か月一覧'!$A:$AH,VLOOKUP($E$1,基本データ等!$J$51:$N$60,2,FALSE),FALSE),VLOOKUP(基本データ等!I82,'2か月一覧'!$A:$AJ,VLOOKUP($E$1,基本データ等!$J$51:$N$60,3,FALSE),FALSE))</f>
        <v>1644</v>
      </c>
      <c r="K22" s="143">
        <f>IF($F$1="1か月",VLOOKUP(基本データ等!J82,'1か月一覧'!$A:$AH,VLOOKUP($E$1,基本データ等!$J$51:$N$60,2,FALSE),FALSE),VLOOKUP(基本データ等!J82,'2か月一覧'!$A:$AJ,VLOOKUP($E$1,基本データ等!$J$51:$N$60,3,FALSE),FALSE))</f>
        <v>1662</v>
      </c>
    </row>
    <row r="23" spans="1:11">
      <c r="A23" s="220"/>
      <c r="B23" s="142">
        <f>IF($F$1="1か月",VLOOKUP(基本データ等!A83,'1か月一覧'!$A:$AH,VLOOKUP($E$1,基本データ等!$J$51:$N$60,4,FALSE),FALSE),VLOOKUP(基本データ等!A83,'2か月一覧'!$A:$AJ,VLOOKUP($E$1,基本データ等!$J$51:$N$60,5,FALSE),FALSE))</f>
        <v>16484</v>
      </c>
      <c r="C23" s="147">
        <f>IF($F$1="1か月",VLOOKUP(基本データ等!B83,'1か月一覧'!$A:$AH,VLOOKUP($E$1,基本データ等!$J$51:$N$60,4,FALSE),FALSE),VLOOKUP(基本データ等!B83,'2か月一覧'!$A:$AJ,VLOOKUP($E$1,基本データ等!$J$51:$N$60,5,FALSE),FALSE))</f>
        <v>16684</v>
      </c>
      <c r="D23" s="147">
        <f>IF($F$1="1か月",VLOOKUP(基本データ等!C83,'1か月一覧'!$A:$AH,VLOOKUP($E$1,基本データ等!$J$51:$N$60,4,FALSE),FALSE),VLOOKUP(基本データ等!C83,'2か月一覧'!$A:$AJ,VLOOKUP($E$1,基本データ等!$J$51:$N$60,5,FALSE),FALSE))</f>
        <v>16884</v>
      </c>
      <c r="E23" s="147">
        <f>IF($F$1="1か月",VLOOKUP(基本データ等!D83,'1か月一覧'!$A:$AH,VLOOKUP($E$1,基本データ等!$J$51:$N$60,4,FALSE),FALSE),VLOOKUP(基本データ等!D83,'2か月一覧'!$A:$AJ,VLOOKUP($E$1,基本データ等!$J$51:$N$60,5,FALSE),FALSE))</f>
        <v>17084</v>
      </c>
      <c r="F23" s="147">
        <f>IF($F$1="1か月",VLOOKUP(基本データ等!E83,'1か月一覧'!$A:$AH,VLOOKUP($E$1,基本データ等!$J$51:$N$60,4,FALSE),FALSE),VLOOKUP(基本データ等!E83,'2か月一覧'!$A:$AJ,VLOOKUP($E$1,基本データ等!$J$51:$N$60,5,FALSE),FALSE))</f>
        <v>17284</v>
      </c>
      <c r="G23" s="147">
        <f>IF($F$1="1か月",VLOOKUP(基本データ等!F83,'1か月一覧'!$A:$AH,VLOOKUP($E$1,基本データ等!$J$51:$N$60,4,FALSE),FALSE),VLOOKUP(基本データ等!F83,'2か月一覧'!$A:$AJ,VLOOKUP($E$1,基本データ等!$J$51:$N$60,5,FALSE),FALSE))</f>
        <v>17484</v>
      </c>
      <c r="H23" s="147">
        <f>IF($F$1="1か月",VLOOKUP(基本データ等!G83,'1か月一覧'!$A:$AH,VLOOKUP($E$1,基本データ等!$J$51:$N$60,4,FALSE),FALSE),VLOOKUP(基本データ等!G83,'2か月一覧'!$A:$AJ,VLOOKUP($E$1,基本データ等!$J$51:$N$60,5,FALSE),FALSE))</f>
        <v>17684</v>
      </c>
      <c r="I23" s="147">
        <f>IF($F$1="1か月",VLOOKUP(基本データ等!H83,'1か月一覧'!$A:$AH,VLOOKUP($E$1,基本データ等!$J$51:$N$60,4,FALSE),FALSE),VLOOKUP(基本データ等!H83,'2か月一覧'!$A:$AJ,VLOOKUP($E$1,基本データ等!$J$51:$N$60,5,FALSE),FALSE))</f>
        <v>17885</v>
      </c>
      <c r="J23" s="147">
        <f>IF($F$1="1か月",VLOOKUP(基本データ等!I83,'1か月一覧'!$A:$AH,VLOOKUP($E$1,基本データ等!$J$51:$N$60,4,FALSE),FALSE),VLOOKUP(基本データ等!I83,'2か月一覧'!$A:$AJ,VLOOKUP($E$1,基本データ等!$J$51:$N$60,5,FALSE),FALSE))</f>
        <v>18086</v>
      </c>
      <c r="K23" s="147">
        <f>IF($F$1="1か月",VLOOKUP(基本データ等!J83,'1か月一覧'!$A:$AH,VLOOKUP($E$1,基本データ等!$J$51:$N$60,4,FALSE),FALSE),VLOOKUP(基本データ等!J83,'2か月一覧'!$A:$AJ,VLOOKUP($E$1,基本データ等!$J$51:$N$60,5,FALSE),FALSE))</f>
        <v>18286</v>
      </c>
    </row>
    <row r="24" spans="1:11">
      <c r="A24" s="220">
        <v>100</v>
      </c>
      <c r="B24" s="144">
        <f>IF($F$1="1か月",VLOOKUP(基本データ等!A84,'1か月一覧'!$A:$AH,VLOOKUP($E$1,基本データ等!$J$51:$N$60,2,FALSE),FALSE),VLOOKUP(基本データ等!A84,'2か月一覧'!$A:$AJ,VLOOKUP($E$1,基本データ等!$J$51:$N$60,3,FALSE),FALSE))</f>
        <v>1680</v>
      </c>
      <c r="C24" s="143">
        <f>IF($F$1="1か月",VLOOKUP(基本データ等!B84,'1か月一覧'!$A:$AH,VLOOKUP($E$1,基本データ等!$J$51:$N$60,2,FALSE),FALSE),VLOOKUP(基本データ等!B84,'2か月一覧'!$A:$AJ,VLOOKUP($E$1,基本データ等!$J$51:$N$60,3,FALSE),FALSE))</f>
        <v>1701</v>
      </c>
      <c r="D24" s="143">
        <f>IF($F$1="1か月",VLOOKUP(基本データ等!C84,'1か月一覧'!$A:$AH,VLOOKUP($E$1,基本データ等!$J$51:$N$60,2,FALSE),FALSE),VLOOKUP(基本データ等!C84,'2か月一覧'!$A:$AJ,VLOOKUP($E$1,基本データ等!$J$51:$N$60,3,FALSE),FALSE))</f>
        <v>1722</v>
      </c>
      <c r="E24" s="143">
        <f>IF($F$1="1か月",VLOOKUP(基本データ等!D84,'1か月一覧'!$A:$AH,VLOOKUP($E$1,基本データ等!$J$51:$N$60,2,FALSE),FALSE),VLOOKUP(基本データ等!D84,'2か月一覧'!$A:$AJ,VLOOKUP($E$1,基本データ等!$J$51:$N$60,3,FALSE),FALSE))</f>
        <v>1744</v>
      </c>
      <c r="F24" s="143">
        <f>IF($F$1="1か月",VLOOKUP(基本データ等!E84,'1か月一覧'!$A:$AH,VLOOKUP($E$1,基本データ等!$J$51:$N$60,2,FALSE),FALSE),VLOOKUP(基本データ等!E84,'2か月一覧'!$A:$AJ,VLOOKUP($E$1,基本データ等!$J$51:$N$60,3,FALSE),FALSE))</f>
        <v>1766</v>
      </c>
      <c r="G24" s="143">
        <f>IF($F$1="1か月",VLOOKUP(基本データ等!F84,'1か月一覧'!$A:$AH,VLOOKUP($E$1,基本データ等!$J$51:$N$60,2,FALSE),FALSE),VLOOKUP(基本データ等!F84,'2か月一覧'!$A:$AJ,VLOOKUP($E$1,基本データ等!$J$51:$N$60,3,FALSE),FALSE))</f>
        <v>1788</v>
      </c>
      <c r="H24" s="143">
        <f>IF($F$1="1か月",VLOOKUP(基本データ等!G84,'1か月一覧'!$A:$AH,VLOOKUP($E$1,基本データ等!$J$51:$N$60,2,FALSE),FALSE),VLOOKUP(基本データ等!G84,'2か月一覧'!$A:$AJ,VLOOKUP($E$1,基本データ等!$J$51:$N$60,3,FALSE),FALSE))</f>
        <v>1810</v>
      </c>
      <c r="I24" s="143">
        <f>IF($F$1="1か月",VLOOKUP(基本データ等!H84,'1か月一覧'!$A:$AH,VLOOKUP($E$1,基本データ等!$J$51:$N$60,2,FALSE),FALSE),VLOOKUP(基本データ等!H84,'2か月一覧'!$A:$AJ,VLOOKUP($E$1,基本データ等!$J$51:$N$60,3,FALSE),FALSE))</f>
        <v>1831</v>
      </c>
      <c r="J24" s="143">
        <f>IF($F$1="1か月",VLOOKUP(基本データ等!I84,'1か月一覧'!$A:$AH,VLOOKUP($E$1,基本データ等!$J$51:$N$60,2,FALSE),FALSE),VLOOKUP(基本データ等!I84,'2か月一覧'!$A:$AJ,VLOOKUP($E$1,基本データ等!$J$51:$N$60,3,FALSE),FALSE))</f>
        <v>1852</v>
      </c>
      <c r="K24" s="143">
        <f>IF($F$1="1か月",VLOOKUP(基本データ等!J84,'1か月一覧'!$A:$AH,VLOOKUP($E$1,基本データ等!$J$51:$N$60,2,FALSE),FALSE),VLOOKUP(基本データ等!J84,'2か月一覧'!$A:$AJ,VLOOKUP($E$1,基本データ等!$J$51:$N$60,3,FALSE),FALSE))</f>
        <v>1874</v>
      </c>
    </row>
    <row r="25" spans="1:11">
      <c r="A25" s="220"/>
      <c r="B25" s="149">
        <f>IF($F$1="1か月",VLOOKUP(基本データ等!A85,'1か月一覧'!$A:$AH,VLOOKUP($E$1,基本データ等!$J$51:$N$60,4,FALSE),FALSE),VLOOKUP(基本データ等!A85,'2か月一覧'!$A:$AJ,VLOOKUP($E$1,基本データ等!$J$51:$N$60,5,FALSE),FALSE))</f>
        <v>18486</v>
      </c>
      <c r="C25" s="147">
        <f>IF($F$1="1か月",VLOOKUP(基本データ等!B85,'1か月一覧'!$A:$AH,VLOOKUP($E$1,基本データ等!$J$51:$N$60,4,FALSE),FALSE),VLOOKUP(基本データ等!B85,'2か月一覧'!$A:$AJ,VLOOKUP($E$1,基本データ等!$J$51:$N$60,5,FALSE),FALSE))</f>
        <v>18723</v>
      </c>
      <c r="D25" s="147">
        <f>IF($F$1="1か月",VLOOKUP(基本データ等!C85,'1か月一覧'!$A:$AH,VLOOKUP($E$1,基本データ等!$J$51:$N$60,4,FALSE),FALSE),VLOOKUP(基本データ等!C85,'2か月一覧'!$A:$AJ,VLOOKUP($E$1,基本データ等!$J$51:$N$60,5,FALSE),FALSE))</f>
        <v>18960</v>
      </c>
      <c r="E25" s="147">
        <f>IF($F$1="1か月",VLOOKUP(基本データ等!D85,'1か月一覧'!$A:$AH,VLOOKUP($E$1,基本データ等!$J$51:$N$60,4,FALSE),FALSE),VLOOKUP(基本データ等!D85,'2か月一覧'!$A:$AJ,VLOOKUP($E$1,基本データ等!$J$51:$N$60,5,FALSE),FALSE))</f>
        <v>19198</v>
      </c>
      <c r="F25" s="147">
        <f>IF($F$1="1か月",VLOOKUP(基本データ等!E85,'1か月一覧'!$A:$AH,VLOOKUP($E$1,基本データ等!$J$51:$N$60,4,FALSE),FALSE),VLOOKUP(基本データ等!E85,'2か月一覧'!$A:$AJ,VLOOKUP($E$1,基本データ等!$J$51:$N$60,5,FALSE),FALSE))</f>
        <v>19436</v>
      </c>
      <c r="G25" s="147">
        <f>IF($F$1="1か月",VLOOKUP(基本データ等!F85,'1か月一覧'!$A:$AH,VLOOKUP($E$1,基本データ等!$J$51:$N$60,4,FALSE),FALSE),VLOOKUP(基本データ等!F85,'2か月一覧'!$A:$AJ,VLOOKUP($E$1,基本データ等!$J$51:$N$60,5,FALSE),FALSE))</f>
        <v>19674</v>
      </c>
      <c r="H25" s="147">
        <f>IF($F$1="1か月",VLOOKUP(基本データ等!G85,'1か月一覧'!$A:$AH,VLOOKUP($E$1,基本データ等!$J$51:$N$60,4,FALSE),FALSE),VLOOKUP(基本データ等!G85,'2か月一覧'!$A:$AJ,VLOOKUP($E$1,基本データ等!$J$51:$N$60,5,FALSE),FALSE))</f>
        <v>19912</v>
      </c>
      <c r="I25" s="147">
        <f>IF($F$1="1か月",VLOOKUP(基本データ等!H85,'1か月一覧'!$A:$AH,VLOOKUP($E$1,基本データ等!$J$51:$N$60,4,FALSE),FALSE),VLOOKUP(基本データ等!H85,'2か月一覧'!$A:$AJ,VLOOKUP($E$1,基本データ等!$J$51:$N$60,5,FALSE),FALSE))</f>
        <v>20149</v>
      </c>
      <c r="J25" s="147">
        <f>IF($F$1="1か月",VLOOKUP(基本データ等!I85,'1か月一覧'!$A:$AH,VLOOKUP($E$1,基本データ等!$J$51:$N$60,4,FALSE),FALSE),VLOOKUP(基本データ等!I85,'2か月一覧'!$A:$AJ,VLOOKUP($E$1,基本データ等!$J$51:$N$60,5,FALSE),FALSE))</f>
        <v>20386</v>
      </c>
      <c r="K25" s="147">
        <f>IF($F$1="1か月",VLOOKUP(基本データ等!J85,'1か月一覧'!$A:$AH,VLOOKUP($E$1,基本データ等!$J$51:$N$60,4,FALSE),FALSE),VLOOKUP(基本データ等!J85,'2か月一覧'!$A:$AJ,VLOOKUP($E$1,基本データ等!$J$51:$N$60,5,FALSE),FALSE))</f>
        <v>20624</v>
      </c>
    </row>
    <row r="26" spans="1:11">
      <c r="A26" s="220">
        <v>110</v>
      </c>
      <c r="B26" s="139">
        <f>IF($F$1="1か月",VLOOKUP(基本データ等!A86,'1か月一覧'!$A:$AH,VLOOKUP($E$1,基本データ等!$J$51:$N$60,2,FALSE),FALSE),VLOOKUP(基本データ等!A86,'2か月一覧'!$A:$AJ,VLOOKUP($E$1,基本データ等!$J$51:$N$60,3,FALSE),FALSE))</f>
        <v>1896</v>
      </c>
      <c r="C26" s="143">
        <f>IF($F$1="1か月",VLOOKUP(基本データ等!B86,'1か月一覧'!$A:$AH,VLOOKUP($E$1,基本データ等!$J$51:$N$60,2,FALSE),FALSE),VLOOKUP(基本データ等!B86,'2か月一覧'!$A:$AJ,VLOOKUP($E$1,基本データ等!$J$51:$N$60,3,FALSE),FALSE))</f>
        <v>1917</v>
      </c>
      <c r="D26" s="143">
        <f>IF($F$1="1か月",VLOOKUP(基本データ等!C86,'1か月一覧'!$A:$AH,VLOOKUP($E$1,基本データ等!$J$51:$N$60,2,FALSE),FALSE),VLOOKUP(基本データ等!C86,'2か月一覧'!$A:$AJ,VLOOKUP($E$1,基本データ等!$J$51:$N$60,3,FALSE),FALSE))</f>
        <v>1938</v>
      </c>
      <c r="E26" s="143">
        <f>IF($F$1="1か月",VLOOKUP(基本データ等!D86,'1か月一覧'!$A:$AH,VLOOKUP($E$1,基本データ等!$J$51:$N$60,2,FALSE),FALSE),VLOOKUP(基本データ等!D86,'2か月一覧'!$A:$AJ,VLOOKUP($E$1,基本データ等!$J$51:$N$60,3,FALSE),FALSE))</f>
        <v>1960</v>
      </c>
      <c r="F26" s="143">
        <f>IF($F$1="1か月",VLOOKUP(基本データ等!E86,'1か月一覧'!$A:$AH,VLOOKUP($E$1,基本データ等!$J$51:$N$60,2,FALSE),FALSE),VLOOKUP(基本データ等!E86,'2か月一覧'!$A:$AJ,VLOOKUP($E$1,基本データ等!$J$51:$N$60,3,FALSE),FALSE))</f>
        <v>1982</v>
      </c>
      <c r="G26" s="143">
        <f>IF($F$1="1か月",VLOOKUP(基本データ等!F86,'1か月一覧'!$A:$AH,VLOOKUP($E$1,基本データ等!$J$51:$N$60,2,FALSE),FALSE),VLOOKUP(基本データ等!F86,'2か月一覧'!$A:$AJ,VLOOKUP($E$1,基本データ等!$J$51:$N$60,3,FALSE),FALSE))</f>
        <v>2004</v>
      </c>
      <c r="H26" s="143">
        <f>IF($F$1="1か月",VLOOKUP(基本データ等!G86,'1か月一覧'!$A:$AH,VLOOKUP($E$1,基本データ等!$J$51:$N$60,2,FALSE),FALSE),VLOOKUP(基本データ等!G86,'2か月一覧'!$A:$AJ,VLOOKUP($E$1,基本データ等!$J$51:$N$60,3,FALSE),FALSE))</f>
        <v>2026</v>
      </c>
      <c r="I26" s="143">
        <f>IF($F$1="1か月",VLOOKUP(基本データ等!H86,'1か月一覧'!$A:$AH,VLOOKUP($E$1,基本データ等!$J$51:$N$60,2,FALSE),FALSE),VLOOKUP(基本データ等!H86,'2か月一覧'!$A:$AJ,VLOOKUP($E$1,基本データ等!$J$51:$N$60,3,FALSE),FALSE))</f>
        <v>2047</v>
      </c>
      <c r="J26" s="143">
        <f>IF($F$1="1か月",VLOOKUP(基本データ等!I86,'1か月一覧'!$A:$AH,VLOOKUP($E$1,基本データ等!$J$51:$N$60,2,FALSE),FALSE),VLOOKUP(基本データ等!I86,'2か月一覧'!$A:$AJ,VLOOKUP($E$1,基本データ等!$J$51:$N$60,3,FALSE),FALSE))</f>
        <v>2068</v>
      </c>
      <c r="K26" s="143">
        <f>IF($F$1="1か月",VLOOKUP(基本データ等!J86,'1か月一覧'!$A:$AH,VLOOKUP($E$1,基本データ等!$J$51:$N$60,2,FALSE),FALSE),VLOOKUP(基本データ等!J86,'2か月一覧'!$A:$AJ,VLOOKUP($E$1,基本データ等!$J$51:$N$60,3,FALSE),FALSE))</f>
        <v>2090</v>
      </c>
    </row>
    <row r="27" spans="1:11">
      <c r="A27" s="220"/>
      <c r="B27" s="142">
        <f>IF($F$1="1か月",VLOOKUP(基本データ等!A87,'1か月一覧'!$A:$AH,VLOOKUP($E$1,基本データ等!$J$51:$N$60,4,FALSE),FALSE),VLOOKUP(基本データ等!A87,'2か月一覧'!$A:$AJ,VLOOKUP($E$1,基本データ等!$J$51:$N$60,5,FALSE),FALSE))</f>
        <v>20862</v>
      </c>
      <c r="C27" s="147">
        <f>IF($F$1="1か月",VLOOKUP(基本データ等!B87,'1か月一覧'!$A:$AH,VLOOKUP($E$1,基本データ等!$J$51:$N$60,4,FALSE),FALSE),VLOOKUP(基本データ等!B87,'2か月一覧'!$A:$AJ,VLOOKUP($E$1,基本データ等!$J$51:$N$60,5,FALSE),FALSE))</f>
        <v>21099</v>
      </c>
      <c r="D27" s="147">
        <f>IF($F$1="1か月",VLOOKUP(基本データ等!C87,'1か月一覧'!$A:$AH,VLOOKUP($E$1,基本データ等!$J$51:$N$60,4,FALSE),FALSE),VLOOKUP(基本データ等!C87,'2か月一覧'!$A:$AJ,VLOOKUP($E$1,基本データ等!$J$51:$N$60,5,FALSE),FALSE))</f>
        <v>21336</v>
      </c>
      <c r="E27" s="147">
        <f>IF($F$1="1か月",VLOOKUP(基本データ等!D87,'1か月一覧'!$A:$AH,VLOOKUP($E$1,基本データ等!$J$51:$N$60,4,FALSE),FALSE),VLOOKUP(基本データ等!D87,'2か月一覧'!$A:$AJ,VLOOKUP($E$1,基本データ等!$J$51:$N$60,5,FALSE),FALSE))</f>
        <v>21574</v>
      </c>
      <c r="F27" s="147">
        <f>IF($F$1="1か月",VLOOKUP(基本データ等!E87,'1か月一覧'!$A:$AH,VLOOKUP($E$1,基本データ等!$J$51:$N$60,4,FALSE),FALSE),VLOOKUP(基本データ等!E87,'2か月一覧'!$A:$AJ,VLOOKUP($E$1,基本データ等!$J$51:$N$60,5,FALSE),FALSE))</f>
        <v>21812</v>
      </c>
      <c r="G27" s="147">
        <f>IF($F$1="1か月",VLOOKUP(基本データ等!F87,'1か月一覧'!$A:$AH,VLOOKUP($E$1,基本データ等!$J$51:$N$60,4,FALSE),FALSE),VLOOKUP(基本データ等!F87,'2か月一覧'!$A:$AJ,VLOOKUP($E$1,基本データ等!$J$51:$N$60,5,FALSE),FALSE))</f>
        <v>22050</v>
      </c>
      <c r="H27" s="147">
        <f>IF($F$1="1か月",VLOOKUP(基本データ等!G87,'1か月一覧'!$A:$AH,VLOOKUP($E$1,基本データ等!$J$51:$N$60,4,FALSE),FALSE),VLOOKUP(基本データ等!G87,'2か月一覧'!$A:$AJ,VLOOKUP($E$1,基本データ等!$J$51:$N$60,5,FALSE),FALSE))</f>
        <v>22288</v>
      </c>
      <c r="I27" s="147">
        <f>IF($F$1="1か月",VLOOKUP(基本データ等!H87,'1か月一覧'!$A:$AH,VLOOKUP($E$1,基本データ等!$J$51:$N$60,4,FALSE),FALSE),VLOOKUP(基本データ等!H87,'2か月一覧'!$A:$AJ,VLOOKUP($E$1,基本データ等!$J$51:$N$60,5,FALSE),FALSE))</f>
        <v>22525</v>
      </c>
      <c r="J27" s="147">
        <f>IF($F$1="1か月",VLOOKUP(基本データ等!I87,'1か月一覧'!$A:$AH,VLOOKUP($E$1,基本データ等!$J$51:$N$60,4,FALSE),FALSE),VLOOKUP(基本データ等!I87,'2か月一覧'!$A:$AJ,VLOOKUP($E$1,基本データ等!$J$51:$N$60,5,FALSE),FALSE))</f>
        <v>22762</v>
      </c>
      <c r="K27" s="147">
        <f>IF($F$1="1か月",VLOOKUP(基本データ等!J87,'1か月一覧'!$A:$AH,VLOOKUP($E$1,基本データ等!$J$51:$N$60,4,FALSE),FALSE),VLOOKUP(基本データ等!J87,'2か月一覧'!$A:$AJ,VLOOKUP($E$1,基本データ等!$J$51:$N$60,5,FALSE),FALSE))</f>
        <v>23000</v>
      </c>
    </row>
    <row r="28" spans="1:11">
      <c r="A28" s="220">
        <v>120</v>
      </c>
      <c r="B28" s="139">
        <f>IF($F$1="1か月",VLOOKUP(基本データ等!A88,'1か月一覧'!$A:$AH,VLOOKUP($E$1,基本データ等!$J$51:$N$60,2,FALSE),FALSE),VLOOKUP(基本データ等!A88,'2か月一覧'!$A:$AJ,VLOOKUP($E$1,基本データ等!$J$51:$N$60,3,FALSE),FALSE))</f>
        <v>2112</v>
      </c>
      <c r="C28" s="143">
        <f>IF($F$1="1か月",VLOOKUP(基本データ等!B88,'1か月一覧'!$A:$AH,VLOOKUP($E$1,基本データ等!$J$51:$N$60,2,FALSE),FALSE),VLOOKUP(基本データ等!B88,'2か月一覧'!$A:$AJ,VLOOKUP($E$1,基本データ等!$J$51:$N$60,3,FALSE),FALSE))</f>
        <v>2133</v>
      </c>
      <c r="D28" s="143">
        <f>IF($F$1="1か月",VLOOKUP(基本データ等!C88,'1か月一覧'!$A:$AH,VLOOKUP($E$1,基本データ等!$J$51:$N$60,2,FALSE),FALSE),VLOOKUP(基本データ等!C88,'2か月一覧'!$A:$AJ,VLOOKUP($E$1,基本データ等!$J$51:$N$60,3,FALSE),FALSE))</f>
        <v>2154</v>
      </c>
      <c r="E28" s="143">
        <f>IF($F$1="1か月",VLOOKUP(基本データ等!D88,'1か月一覧'!$A:$AH,VLOOKUP($E$1,基本データ等!$J$51:$N$60,2,FALSE),FALSE),VLOOKUP(基本データ等!D88,'2か月一覧'!$A:$AJ,VLOOKUP($E$1,基本データ等!$J$51:$N$60,3,FALSE),FALSE))</f>
        <v>2176</v>
      </c>
      <c r="F28" s="143">
        <f>IF($F$1="1か月",VLOOKUP(基本データ等!E88,'1か月一覧'!$A:$AH,VLOOKUP($E$1,基本データ等!$J$51:$N$60,2,FALSE),FALSE),VLOOKUP(基本データ等!E88,'2か月一覧'!$A:$AJ,VLOOKUP($E$1,基本データ等!$J$51:$N$60,3,FALSE),FALSE))</f>
        <v>2198</v>
      </c>
      <c r="G28" s="143">
        <f>IF($F$1="1か月",VLOOKUP(基本データ等!F88,'1か月一覧'!$A:$AH,VLOOKUP($E$1,基本データ等!$J$51:$N$60,2,FALSE),FALSE),VLOOKUP(基本データ等!F88,'2か月一覧'!$A:$AJ,VLOOKUP($E$1,基本データ等!$J$51:$N$60,3,FALSE),FALSE))</f>
        <v>2220</v>
      </c>
      <c r="H28" s="143">
        <f>IF($F$1="1か月",VLOOKUP(基本データ等!G88,'1か月一覧'!$A:$AH,VLOOKUP($E$1,基本データ等!$J$51:$N$60,2,FALSE),FALSE),VLOOKUP(基本データ等!G88,'2か月一覧'!$A:$AJ,VLOOKUP($E$1,基本データ等!$J$51:$N$60,3,FALSE),FALSE))</f>
        <v>2242</v>
      </c>
      <c r="I28" s="143">
        <f>IF($F$1="1か月",VLOOKUP(基本データ等!H88,'1か月一覧'!$A:$AH,VLOOKUP($E$1,基本データ等!$J$51:$N$60,2,FALSE),FALSE),VLOOKUP(基本データ等!H88,'2か月一覧'!$A:$AJ,VLOOKUP($E$1,基本データ等!$J$51:$N$60,3,FALSE),FALSE))</f>
        <v>2263</v>
      </c>
      <c r="J28" s="143">
        <f>IF($F$1="1か月",VLOOKUP(基本データ等!I88,'1か月一覧'!$A:$AH,VLOOKUP($E$1,基本データ等!$J$51:$N$60,2,FALSE),FALSE),VLOOKUP(基本データ等!I88,'2か月一覧'!$A:$AJ,VLOOKUP($E$1,基本データ等!$J$51:$N$60,3,FALSE),FALSE))</f>
        <v>2284</v>
      </c>
      <c r="K28" s="143">
        <f>IF($F$1="1か月",VLOOKUP(基本データ等!J88,'1か月一覧'!$A:$AH,VLOOKUP($E$1,基本データ等!$J$51:$N$60,2,FALSE),FALSE),VLOOKUP(基本データ等!J88,'2か月一覧'!$A:$AJ,VLOOKUP($E$1,基本データ等!$J$51:$N$60,3,FALSE),FALSE))</f>
        <v>2306</v>
      </c>
    </row>
    <row r="29" spans="1:11">
      <c r="A29" s="220"/>
      <c r="B29" s="142">
        <f>IF($F$1="1か月",VLOOKUP(基本データ等!A89,'1か月一覧'!$A:$AH,VLOOKUP($E$1,基本データ等!$J$51:$N$60,4,FALSE),FALSE),VLOOKUP(基本データ等!A89,'2か月一覧'!$A:$AJ,VLOOKUP($E$1,基本データ等!$J$51:$N$60,5,FALSE),FALSE))</f>
        <v>23238</v>
      </c>
      <c r="C29" s="147">
        <f>IF($F$1="1か月",VLOOKUP(基本データ等!B89,'1か月一覧'!$A:$AH,VLOOKUP($E$1,基本データ等!$J$51:$N$60,4,FALSE),FALSE),VLOOKUP(基本データ等!B89,'2か月一覧'!$A:$AJ,VLOOKUP($E$1,基本データ等!$J$51:$N$60,5,FALSE),FALSE))</f>
        <v>23475</v>
      </c>
      <c r="D29" s="147">
        <f>IF($F$1="1か月",VLOOKUP(基本データ等!C89,'1か月一覧'!$A:$AH,VLOOKUP($E$1,基本データ等!$J$51:$N$60,4,FALSE),FALSE),VLOOKUP(基本データ等!C89,'2か月一覧'!$A:$AJ,VLOOKUP($E$1,基本データ等!$J$51:$N$60,5,FALSE),FALSE))</f>
        <v>23712</v>
      </c>
      <c r="E29" s="147">
        <f>IF($F$1="1か月",VLOOKUP(基本データ等!D89,'1か月一覧'!$A:$AH,VLOOKUP($E$1,基本データ等!$J$51:$N$60,4,FALSE),FALSE),VLOOKUP(基本データ等!D89,'2か月一覧'!$A:$AJ,VLOOKUP($E$1,基本データ等!$J$51:$N$60,5,FALSE),FALSE))</f>
        <v>23950</v>
      </c>
      <c r="F29" s="147">
        <f>IF($F$1="1か月",VLOOKUP(基本データ等!E89,'1か月一覧'!$A:$AH,VLOOKUP($E$1,基本データ等!$J$51:$N$60,4,FALSE),FALSE),VLOOKUP(基本データ等!E89,'2か月一覧'!$A:$AJ,VLOOKUP($E$1,基本データ等!$J$51:$N$60,5,FALSE),FALSE))</f>
        <v>24188</v>
      </c>
      <c r="G29" s="147">
        <f>IF($F$1="1か月",VLOOKUP(基本データ等!F89,'1か月一覧'!$A:$AH,VLOOKUP($E$1,基本データ等!$J$51:$N$60,4,FALSE),FALSE),VLOOKUP(基本データ等!F89,'2か月一覧'!$A:$AJ,VLOOKUP($E$1,基本データ等!$J$51:$N$60,5,FALSE),FALSE))</f>
        <v>24426</v>
      </c>
      <c r="H29" s="147">
        <f>IF($F$1="1か月",VLOOKUP(基本データ等!G89,'1か月一覧'!$A:$AH,VLOOKUP($E$1,基本データ等!$J$51:$N$60,4,FALSE),FALSE),VLOOKUP(基本データ等!G89,'2か月一覧'!$A:$AJ,VLOOKUP($E$1,基本データ等!$J$51:$N$60,5,FALSE),FALSE))</f>
        <v>24664</v>
      </c>
      <c r="I29" s="147">
        <f>IF($F$1="1か月",VLOOKUP(基本データ等!H89,'1か月一覧'!$A:$AH,VLOOKUP($E$1,基本データ等!$J$51:$N$60,4,FALSE),FALSE),VLOOKUP(基本データ等!H89,'2か月一覧'!$A:$AJ,VLOOKUP($E$1,基本データ等!$J$51:$N$60,5,FALSE),FALSE))</f>
        <v>24901</v>
      </c>
      <c r="J29" s="147">
        <f>IF($F$1="1か月",VLOOKUP(基本データ等!I89,'1か月一覧'!$A:$AH,VLOOKUP($E$1,基本データ等!$J$51:$N$60,4,FALSE),FALSE),VLOOKUP(基本データ等!I89,'2か月一覧'!$A:$AJ,VLOOKUP($E$1,基本データ等!$J$51:$N$60,5,FALSE),FALSE))</f>
        <v>25138</v>
      </c>
      <c r="K29" s="147">
        <f>IF($F$1="1か月",VLOOKUP(基本データ等!J89,'1か月一覧'!$A:$AH,VLOOKUP($E$1,基本データ等!$J$51:$N$60,4,FALSE),FALSE),VLOOKUP(基本データ等!J89,'2か月一覧'!$A:$AJ,VLOOKUP($E$1,基本データ等!$J$51:$N$60,5,FALSE),FALSE))</f>
        <v>25376</v>
      </c>
    </row>
    <row r="30" spans="1:11">
      <c r="A30" s="220">
        <v>130</v>
      </c>
      <c r="B30" s="139">
        <f>IF($F$1="1か月",VLOOKUP(基本データ等!A90,'1か月一覧'!$A:$AH,VLOOKUP($E$1,基本データ等!$J$51:$N$60,2,FALSE),FALSE),VLOOKUP(基本データ等!A90,'2か月一覧'!$A:$AJ,VLOOKUP($E$1,基本データ等!$J$51:$N$60,3,FALSE),FALSE))</f>
        <v>2328</v>
      </c>
      <c r="C30" s="143">
        <f>IF($F$1="1か月",VLOOKUP(基本データ等!B90,'1か月一覧'!$A:$AH,VLOOKUP($E$1,基本データ等!$J$51:$N$60,2,FALSE),FALSE),VLOOKUP(基本データ等!B90,'2か月一覧'!$A:$AJ,VLOOKUP($E$1,基本データ等!$J$51:$N$60,3,FALSE),FALSE))</f>
        <v>2349</v>
      </c>
      <c r="D30" s="143">
        <f>IF($F$1="1か月",VLOOKUP(基本データ等!C90,'1か月一覧'!$A:$AH,VLOOKUP($E$1,基本データ等!$J$51:$N$60,2,FALSE),FALSE),VLOOKUP(基本データ等!C90,'2か月一覧'!$A:$AJ,VLOOKUP($E$1,基本データ等!$J$51:$N$60,3,FALSE),FALSE))</f>
        <v>2370</v>
      </c>
      <c r="E30" s="143">
        <f>IF($F$1="1か月",VLOOKUP(基本データ等!D90,'1か月一覧'!$A:$AH,VLOOKUP($E$1,基本データ等!$J$51:$N$60,2,FALSE),FALSE),VLOOKUP(基本データ等!D90,'2か月一覧'!$A:$AJ,VLOOKUP($E$1,基本データ等!$J$51:$N$60,3,FALSE),FALSE))</f>
        <v>2392</v>
      </c>
      <c r="F30" s="143">
        <f>IF($F$1="1か月",VLOOKUP(基本データ等!E90,'1か月一覧'!$A:$AH,VLOOKUP($E$1,基本データ等!$J$51:$N$60,2,FALSE),FALSE),VLOOKUP(基本データ等!E90,'2か月一覧'!$A:$AJ,VLOOKUP($E$1,基本データ等!$J$51:$N$60,3,FALSE),FALSE))</f>
        <v>2414</v>
      </c>
      <c r="G30" s="143">
        <f>IF($F$1="1か月",VLOOKUP(基本データ等!F90,'1か月一覧'!$A:$AH,VLOOKUP($E$1,基本データ等!$J$51:$N$60,2,FALSE),FALSE),VLOOKUP(基本データ等!F90,'2か月一覧'!$A:$AJ,VLOOKUP($E$1,基本データ等!$J$51:$N$60,3,FALSE),FALSE))</f>
        <v>2436</v>
      </c>
      <c r="H30" s="143">
        <f>IF($F$1="1か月",VLOOKUP(基本データ等!G90,'1か月一覧'!$A:$AH,VLOOKUP($E$1,基本データ等!$J$51:$N$60,2,FALSE),FALSE),VLOOKUP(基本データ等!G90,'2か月一覧'!$A:$AJ,VLOOKUP($E$1,基本データ等!$J$51:$N$60,3,FALSE),FALSE))</f>
        <v>2458</v>
      </c>
      <c r="I30" s="143">
        <f>IF($F$1="1か月",VLOOKUP(基本データ等!H90,'1か月一覧'!$A:$AH,VLOOKUP($E$1,基本データ等!$J$51:$N$60,2,FALSE),FALSE),VLOOKUP(基本データ等!H90,'2か月一覧'!$A:$AJ,VLOOKUP($E$1,基本データ等!$J$51:$N$60,3,FALSE),FALSE))</f>
        <v>2479</v>
      </c>
      <c r="J30" s="143">
        <f>IF($F$1="1か月",VLOOKUP(基本データ等!I90,'1か月一覧'!$A:$AH,VLOOKUP($E$1,基本データ等!$J$51:$N$60,2,FALSE),FALSE),VLOOKUP(基本データ等!I90,'2か月一覧'!$A:$AJ,VLOOKUP($E$1,基本データ等!$J$51:$N$60,3,FALSE),FALSE))</f>
        <v>2500</v>
      </c>
      <c r="K30" s="143">
        <f>IF($F$1="1か月",VLOOKUP(基本データ等!J90,'1か月一覧'!$A:$AH,VLOOKUP($E$1,基本データ等!$J$51:$N$60,2,FALSE),FALSE),VLOOKUP(基本データ等!J90,'2か月一覧'!$A:$AJ,VLOOKUP($E$1,基本データ等!$J$51:$N$60,3,FALSE),FALSE))</f>
        <v>2522</v>
      </c>
    </row>
    <row r="31" spans="1:11">
      <c r="A31" s="220"/>
      <c r="B31" s="142">
        <f>IF($F$1="1か月",VLOOKUP(基本データ等!A91,'1か月一覧'!$A:$AH,VLOOKUP($E$1,基本データ等!$J$51:$N$60,4,FALSE),FALSE),VLOOKUP(基本データ等!A91,'2か月一覧'!$A:$AJ,VLOOKUP($E$1,基本データ等!$J$51:$N$60,5,FALSE),FALSE))</f>
        <v>25614</v>
      </c>
      <c r="C31" s="147">
        <f>IF($F$1="1か月",VLOOKUP(基本データ等!B91,'1か月一覧'!$A:$AH,VLOOKUP($E$1,基本データ等!$J$51:$N$60,4,FALSE),FALSE),VLOOKUP(基本データ等!B91,'2か月一覧'!$A:$AJ,VLOOKUP($E$1,基本データ等!$J$51:$N$60,5,FALSE),FALSE))</f>
        <v>25851</v>
      </c>
      <c r="D31" s="147">
        <f>IF($F$1="1か月",VLOOKUP(基本データ等!C91,'1か月一覧'!$A:$AH,VLOOKUP($E$1,基本データ等!$J$51:$N$60,4,FALSE),FALSE),VLOOKUP(基本データ等!C91,'2か月一覧'!$A:$AJ,VLOOKUP($E$1,基本データ等!$J$51:$N$60,5,FALSE),FALSE))</f>
        <v>26088</v>
      </c>
      <c r="E31" s="147">
        <f>IF($F$1="1か月",VLOOKUP(基本データ等!D91,'1か月一覧'!$A:$AH,VLOOKUP($E$1,基本データ等!$J$51:$N$60,4,FALSE),FALSE),VLOOKUP(基本データ等!D91,'2か月一覧'!$A:$AJ,VLOOKUP($E$1,基本データ等!$J$51:$N$60,5,FALSE),FALSE))</f>
        <v>26326</v>
      </c>
      <c r="F31" s="147">
        <f>IF($F$1="1か月",VLOOKUP(基本データ等!E91,'1か月一覧'!$A:$AH,VLOOKUP($E$1,基本データ等!$J$51:$N$60,4,FALSE),FALSE),VLOOKUP(基本データ等!E91,'2か月一覧'!$A:$AJ,VLOOKUP($E$1,基本データ等!$J$51:$N$60,5,FALSE),FALSE))</f>
        <v>26564</v>
      </c>
      <c r="G31" s="147">
        <f>IF($F$1="1か月",VLOOKUP(基本データ等!F91,'1か月一覧'!$A:$AH,VLOOKUP($E$1,基本データ等!$J$51:$N$60,4,FALSE),FALSE),VLOOKUP(基本データ等!F91,'2か月一覧'!$A:$AJ,VLOOKUP($E$1,基本データ等!$J$51:$N$60,5,FALSE),FALSE))</f>
        <v>26802</v>
      </c>
      <c r="H31" s="147">
        <f>IF($F$1="1か月",VLOOKUP(基本データ等!G91,'1か月一覧'!$A:$AH,VLOOKUP($E$1,基本データ等!$J$51:$N$60,4,FALSE),FALSE),VLOOKUP(基本データ等!G91,'2か月一覧'!$A:$AJ,VLOOKUP($E$1,基本データ等!$J$51:$N$60,5,FALSE),FALSE))</f>
        <v>27040</v>
      </c>
      <c r="I31" s="147">
        <f>IF($F$1="1か月",VLOOKUP(基本データ等!H91,'1か月一覧'!$A:$AH,VLOOKUP($E$1,基本データ等!$J$51:$N$60,4,FALSE),FALSE),VLOOKUP(基本データ等!H91,'2か月一覧'!$A:$AJ,VLOOKUP($E$1,基本データ等!$J$51:$N$60,5,FALSE),FALSE))</f>
        <v>27277</v>
      </c>
      <c r="J31" s="147">
        <f>IF($F$1="1か月",VLOOKUP(基本データ等!I91,'1か月一覧'!$A:$AH,VLOOKUP($E$1,基本データ等!$J$51:$N$60,4,FALSE),FALSE),VLOOKUP(基本データ等!I91,'2か月一覧'!$A:$AJ,VLOOKUP($E$1,基本データ等!$J$51:$N$60,5,FALSE),FALSE))</f>
        <v>27514</v>
      </c>
      <c r="K31" s="147">
        <f>IF($F$1="1か月",VLOOKUP(基本データ等!J91,'1か月一覧'!$A:$AH,VLOOKUP($E$1,基本データ等!$J$51:$N$60,4,FALSE),FALSE),VLOOKUP(基本データ等!J91,'2か月一覧'!$A:$AJ,VLOOKUP($E$1,基本データ等!$J$51:$N$60,5,FALSE),FALSE))</f>
        <v>27752</v>
      </c>
    </row>
    <row r="32" spans="1:11">
      <c r="A32" s="220">
        <v>140</v>
      </c>
      <c r="B32" s="139">
        <f>IF($F$1="1か月",VLOOKUP(基本データ等!A92,'1か月一覧'!$A:$AH,VLOOKUP($E$1,基本データ等!$J$51:$N$60,2,FALSE),FALSE),VLOOKUP(基本データ等!A92,'2か月一覧'!$A:$AJ,VLOOKUP($E$1,基本データ等!$J$51:$N$60,3,FALSE),FALSE))</f>
        <v>2544</v>
      </c>
      <c r="C32" s="143">
        <f>IF($F$1="1か月",VLOOKUP(基本データ等!B92,'1か月一覧'!$A:$AH,VLOOKUP($E$1,基本データ等!$J$51:$N$60,2,FALSE),FALSE),VLOOKUP(基本データ等!B92,'2か月一覧'!$A:$AJ,VLOOKUP($E$1,基本データ等!$J$51:$N$60,3,FALSE),FALSE))</f>
        <v>2565</v>
      </c>
      <c r="D32" s="143">
        <f>IF($F$1="1か月",VLOOKUP(基本データ等!C92,'1か月一覧'!$A:$AH,VLOOKUP($E$1,基本データ等!$J$51:$N$60,2,FALSE),FALSE),VLOOKUP(基本データ等!C92,'2か月一覧'!$A:$AJ,VLOOKUP($E$1,基本データ等!$J$51:$N$60,3,FALSE),FALSE))</f>
        <v>2586</v>
      </c>
      <c r="E32" s="143">
        <f>IF($F$1="1か月",VLOOKUP(基本データ等!D92,'1か月一覧'!$A:$AH,VLOOKUP($E$1,基本データ等!$J$51:$N$60,2,FALSE),FALSE),VLOOKUP(基本データ等!D92,'2か月一覧'!$A:$AJ,VLOOKUP($E$1,基本データ等!$J$51:$N$60,3,FALSE),FALSE))</f>
        <v>2608</v>
      </c>
      <c r="F32" s="143">
        <f>IF($F$1="1か月",VLOOKUP(基本データ等!E92,'1か月一覧'!$A:$AH,VLOOKUP($E$1,基本データ等!$J$51:$N$60,2,FALSE),FALSE),VLOOKUP(基本データ等!E92,'2か月一覧'!$A:$AJ,VLOOKUP($E$1,基本データ等!$J$51:$N$60,3,FALSE),FALSE))</f>
        <v>2630</v>
      </c>
      <c r="G32" s="143">
        <f>IF($F$1="1か月",VLOOKUP(基本データ等!F92,'1か月一覧'!$A:$AH,VLOOKUP($E$1,基本データ等!$J$51:$N$60,2,FALSE),FALSE),VLOOKUP(基本データ等!F92,'2か月一覧'!$A:$AJ,VLOOKUP($E$1,基本データ等!$J$51:$N$60,3,FALSE),FALSE))</f>
        <v>2652</v>
      </c>
      <c r="H32" s="143">
        <f>IF($F$1="1か月",VLOOKUP(基本データ等!G92,'1か月一覧'!$A:$AH,VLOOKUP($E$1,基本データ等!$J$51:$N$60,2,FALSE),FALSE),VLOOKUP(基本データ等!G92,'2か月一覧'!$A:$AJ,VLOOKUP($E$1,基本データ等!$J$51:$N$60,3,FALSE),FALSE))</f>
        <v>2674</v>
      </c>
      <c r="I32" s="143">
        <f>IF($F$1="1か月",VLOOKUP(基本データ等!H92,'1か月一覧'!$A:$AH,VLOOKUP($E$1,基本データ等!$J$51:$N$60,2,FALSE),FALSE),VLOOKUP(基本データ等!H92,'2か月一覧'!$A:$AJ,VLOOKUP($E$1,基本データ等!$J$51:$N$60,3,FALSE),FALSE))</f>
        <v>2695</v>
      </c>
      <c r="J32" s="143">
        <f>IF($F$1="1か月",VLOOKUP(基本データ等!I92,'1か月一覧'!$A:$AH,VLOOKUP($E$1,基本データ等!$J$51:$N$60,2,FALSE),FALSE),VLOOKUP(基本データ等!I92,'2か月一覧'!$A:$AJ,VLOOKUP($E$1,基本データ等!$J$51:$N$60,3,FALSE),FALSE))</f>
        <v>2716</v>
      </c>
      <c r="K32" s="143">
        <f>IF($F$1="1か月",VLOOKUP(基本データ等!J92,'1か月一覧'!$A:$AH,VLOOKUP($E$1,基本データ等!$J$51:$N$60,2,FALSE),FALSE),VLOOKUP(基本データ等!J92,'2か月一覧'!$A:$AJ,VLOOKUP($E$1,基本データ等!$J$51:$N$60,3,FALSE),FALSE))</f>
        <v>2738</v>
      </c>
    </row>
    <row r="33" spans="1:11">
      <c r="A33" s="220"/>
      <c r="B33" s="142">
        <f>IF($F$1="1か月",VLOOKUP(基本データ等!A93,'1か月一覧'!$A:$AH,VLOOKUP($E$1,基本データ等!$J$51:$N$60,4,FALSE),FALSE),VLOOKUP(基本データ等!A93,'2か月一覧'!$A:$AJ,VLOOKUP($E$1,基本データ等!$J$51:$N$60,5,FALSE),FALSE))</f>
        <v>27990</v>
      </c>
      <c r="C33" s="147">
        <f>IF($F$1="1か月",VLOOKUP(基本データ等!B93,'1か月一覧'!$A:$AH,VLOOKUP($E$1,基本データ等!$J$51:$N$60,4,FALSE),FALSE),VLOOKUP(基本データ等!B93,'2か月一覧'!$A:$AJ,VLOOKUP($E$1,基本データ等!$J$51:$N$60,5,FALSE),FALSE))</f>
        <v>28227</v>
      </c>
      <c r="D33" s="147">
        <f>IF($F$1="1か月",VLOOKUP(基本データ等!C93,'1か月一覧'!$A:$AH,VLOOKUP($E$1,基本データ等!$J$51:$N$60,4,FALSE),FALSE),VLOOKUP(基本データ等!C93,'2か月一覧'!$A:$AJ,VLOOKUP($E$1,基本データ等!$J$51:$N$60,5,FALSE),FALSE))</f>
        <v>28464</v>
      </c>
      <c r="E33" s="147">
        <f>IF($F$1="1か月",VLOOKUP(基本データ等!D93,'1か月一覧'!$A:$AH,VLOOKUP($E$1,基本データ等!$J$51:$N$60,4,FALSE),FALSE),VLOOKUP(基本データ等!D93,'2か月一覧'!$A:$AJ,VLOOKUP($E$1,基本データ等!$J$51:$N$60,5,FALSE),FALSE))</f>
        <v>28702</v>
      </c>
      <c r="F33" s="147">
        <f>IF($F$1="1か月",VLOOKUP(基本データ等!E93,'1か月一覧'!$A:$AH,VLOOKUP($E$1,基本データ等!$J$51:$N$60,4,FALSE),FALSE),VLOOKUP(基本データ等!E93,'2か月一覧'!$A:$AJ,VLOOKUP($E$1,基本データ等!$J$51:$N$60,5,FALSE),FALSE))</f>
        <v>28940</v>
      </c>
      <c r="G33" s="147">
        <f>IF($F$1="1か月",VLOOKUP(基本データ等!F93,'1か月一覧'!$A:$AH,VLOOKUP($E$1,基本データ等!$J$51:$N$60,4,FALSE),FALSE),VLOOKUP(基本データ等!F93,'2か月一覧'!$A:$AJ,VLOOKUP($E$1,基本データ等!$J$51:$N$60,5,FALSE),FALSE))</f>
        <v>29178</v>
      </c>
      <c r="H33" s="147">
        <f>IF($F$1="1か月",VLOOKUP(基本データ等!G93,'1か月一覧'!$A:$AH,VLOOKUP($E$1,基本データ等!$J$51:$N$60,4,FALSE),FALSE),VLOOKUP(基本データ等!G93,'2か月一覧'!$A:$AJ,VLOOKUP($E$1,基本データ等!$J$51:$N$60,5,FALSE),FALSE))</f>
        <v>29416</v>
      </c>
      <c r="I33" s="147">
        <f>IF($F$1="1か月",VLOOKUP(基本データ等!H93,'1か月一覧'!$A:$AH,VLOOKUP($E$1,基本データ等!$J$51:$N$60,4,FALSE),FALSE),VLOOKUP(基本データ等!H93,'2か月一覧'!$A:$AJ,VLOOKUP($E$1,基本データ等!$J$51:$N$60,5,FALSE),FALSE))</f>
        <v>29653</v>
      </c>
      <c r="J33" s="147">
        <f>IF($F$1="1か月",VLOOKUP(基本データ等!I93,'1か月一覧'!$A:$AH,VLOOKUP($E$1,基本データ等!$J$51:$N$60,4,FALSE),FALSE),VLOOKUP(基本データ等!I93,'2か月一覧'!$A:$AJ,VLOOKUP($E$1,基本データ等!$J$51:$N$60,5,FALSE),FALSE))</f>
        <v>29890</v>
      </c>
      <c r="K33" s="147">
        <f>IF($F$1="1か月",VLOOKUP(基本データ等!J93,'1か月一覧'!$A:$AH,VLOOKUP($E$1,基本データ等!$J$51:$N$60,4,FALSE),FALSE),VLOOKUP(基本データ等!J93,'2か月一覧'!$A:$AJ,VLOOKUP($E$1,基本データ等!$J$51:$N$60,5,FALSE),FALSE))</f>
        <v>30128</v>
      </c>
    </row>
    <row r="34" spans="1:11">
      <c r="A34" s="220">
        <v>150</v>
      </c>
      <c r="B34" s="139">
        <f>IF($F$1="1か月",VLOOKUP(基本データ等!A94,'1か月一覧'!$A:$AH,VLOOKUP($E$1,基本データ等!$J$51:$N$60,2,FALSE),FALSE),VLOOKUP(基本データ等!A94,'2か月一覧'!$A:$AJ,VLOOKUP($E$1,基本データ等!$J$51:$N$60,3,FALSE),FALSE))</f>
        <v>2760</v>
      </c>
      <c r="C34" s="143">
        <f>IF($F$1="1か月",VLOOKUP(基本データ等!B94,'1か月一覧'!$A:$AH,VLOOKUP($E$1,基本データ等!$J$51:$N$60,2,FALSE),FALSE),VLOOKUP(基本データ等!B94,'2か月一覧'!$A:$AJ,VLOOKUP($E$1,基本データ等!$J$51:$N$60,3,FALSE),FALSE))</f>
        <v>2781</v>
      </c>
      <c r="D34" s="143">
        <f>IF($F$1="1か月",VLOOKUP(基本データ等!C94,'1か月一覧'!$A:$AH,VLOOKUP($E$1,基本データ等!$J$51:$N$60,2,FALSE),FALSE),VLOOKUP(基本データ等!C94,'2か月一覧'!$A:$AJ,VLOOKUP($E$1,基本データ等!$J$51:$N$60,3,FALSE),FALSE))</f>
        <v>2802</v>
      </c>
      <c r="E34" s="143">
        <f>IF($F$1="1か月",VLOOKUP(基本データ等!D94,'1か月一覧'!$A:$AH,VLOOKUP($E$1,基本データ等!$J$51:$N$60,2,FALSE),FALSE),VLOOKUP(基本データ等!D94,'2か月一覧'!$A:$AJ,VLOOKUP($E$1,基本データ等!$J$51:$N$60,3,FALSE),FALSE))</f>
        <v>2824</v>
      </c>
      <c r="F34" s="143">
        <f>IF($F$1="1か月",VLOOKUP(基本データ等!E94,'1か月一覧'!$A:$AH,VLOOKUP($E$1,基本データ等!$J$51:$N$60,2,FALSE),FALSE),VLOOKUP(基本データ等!E94,'2か月一覧'!$A:$AJ,VLOOKUP($E$1,基本データ等!$J$51:$N$60,3,FALSE),FALSE))</f>
        <v>2846</v>
      </c>
      <c r="G34" s="143">
        <f>IF($F$1="1か月",VLOOKUP(基本データ等!F94,'1か月一覧'!$A:$AH,VLOOKUP($E$1,基本データ等!$J$51:$N$60,2,FALSE),FALSE),VLOOKUP(基本データ等!F94,'2か月一覧'!$A:$AJ,VLOOKUP($E$1,基本データ等!$J$51:$N$60,3,FALSE),FALSE))</f>
        <v>2868</v>
      </c>
      <c r="H34" s="143">
        <f>IF($F$1="1か月",VLOOKUP(基本データ等!G94,'1か月一覧'!$A:$AH,VLOOKUP($E$1,基本データ等!$J$51:$N$60,2,FALSE),FALSE),VLOOKUP(基本データ等!G94,'2か月一覧'!$A:$AJ,VLOOKUP($E$1,基本データ等!$J$51:$N$60,3,FALSE),FALSE))</f>
        <v>2890</v>
      </c>
      <c r="I34" s="143">
        <f>IF($F$1="1か月",VLOOKUP(基本データ等!H94,'1か月一覧'!$A:$AH,VLOOKUP($E$1,基本データ等!$J$51:$N$60,2,FALSE),FALSE),VLOOKUP(基本データ等!H94,'2か月一覧'!$A:$AJ,VLOOKUP($E$1,基本データ等!$J$51:$N$60,3,FALSE),FALSE))</f>
        <v>2911</v>
      </c>
      <c r="J34" s="143">
        <f>IF($F$1="1か月",VLOOKUP(基本データ等!I94,'1か月一覧'!$A:$AH,VLOOKUP($E$1,基本データ等!$J$51:$N$60,2,FALSE),FALSE),VLOOKUP(基本データ等!I94,'2か月一覧'!$A:$AJ,VLOOKUP($E$1,基本データ等!$J$51:$N$60,3,FALSE),FALSE))</f>
        <v>2932</v>
      </c>
      <c r="K34" s="143">
        <f>IF($F$1="1か月",VLOOKUP(基本データ等!J94,'1か月一覧'!$A:$AH,VLOOKUP($E$1,基本データ等!$J$51:$N$60,2,FALSE),FALSE),VLOOKUP(基本データ等!J94,'2か月一覧'!$A:$AJ,VLOOKUP($E$1,基本データ等!$J$51:$N$60,3,FALSE),FALSE))</f>
        <v>2954</v>
      </c>
    </row>
    <row r="35" spans="1:11">
      <c r="A35" s="220"/>
      <c r="B35" s="142">
        <f>IF($F$1="1か月",VLOOKUP(基本データ等!A95,'1か月一覧'!$A:$AH,VLOOKUP($E$1,基本データ等!$J$51:$N$60,4,FALSE),FALSE),VLOOKUP(基本データ等!A95,'2か月一覧'!$A:$AJ,VLOOKUP($E$1,基本データ等!$J$51:$N$60,5,FALSE),FALSE))</f>
        <v>30366</v>
      </c>
      <c r="C35" s="147">
        <f>IF($F$1="1か月",VLOOKUP(基本データ等!B95,'1か月一覧'!$A:$AH,VLOOKUP($E$1,基本データ等!$J$51:$N$60,4,FALSE),FALSE),VLOOKUP(基本データ等!B95,'2か月一覧'!$A:$AJ,VLOOKUP($E$1,基本データ等!$J$51:$N$60,5,FALSE),FALSE))</f>
        <v>30603</v>
      </c>
      <c r="D35" s="147">
        <f>IF($F$1="1か月",VLOOKUP(基本データ等!C95,'1か月一覧'!$A:$AH,VLOOKUP($E$1,基本データ等!$J$51:$N$60,4,FALSE),FALSE),VLOOKUP(基本データ等!C95,'2か月一覧'!$A:$AJ,VLOOKUP($E$1,基本データ等!$J$51:$N$60,5,FALSE),FALSE))</f>
        <v>30840</v>
      </c>
      <c r="E35" s="147">
        <f>IF($F$1="1か月",VLOOKUP(基本データ等!D95,'1か月一覧'!$A:$AH,VLOOKUP($E$1,基本データ等!$J$51:$N$60,4,FALSE),FALSE),VLOOKUP(基本データ等!D95,'2か月一覧'!$A:$AJ,VLOOKUP($E$1,基本データ等!$J$51:$N$60,5,FALSE),FALSE))</f>
        <v>31078</v>
      </c>
      <c r="F35" s="147">
        <f>IF($F$1="1か月",VLOOKUP(基本データ等!E95,'1か月一覧'!$A:$AH,VLOOKUP($E$1,基本データ等!$J$51:$N$60,4,FALSE),FALSE),VLOOKUP(基本データ等!E95,'2か月一覧'!$A:$AJ,VLOOKUP($E$1,基本データ等!$J$51:$N$60,5,FALSE),FALSE))</f>
        <v>31316</v>
      </c>
      <c r="G35" s="147">
        <f>IF($F$1="1か月",VLOOKUP(基本データ等!F95,'1か月一覧'!$A:$AH,VLOOKUP($E$1,基本データ等!$J$51:$N$60,4,FALSE),FALSE),VLOOKUP(基本データ等!F95,'2か月一覧'!$A:$AJ,VLOOKUP($E$1,基本データ等!$J$51:$N$60,5,FALSE),FALSE))</f>
        <v>31554</v>
      </c>
      <c r="H35" s="147">
        <f>IF($F$1="1か月",VLOOKUP(基本データ等!G95,'1か月一覧'!$A:$AH,VLOOKUP($E$1,基本データ等!$J$51:$N$60,4,FALSE),FALSE),VLOOKUP(基本データ等!G95,'2か月一覧'!$A:$AJ,VLOOKUP($E$1,基本データ等!$J$51:$N$60,5,FALSE),FALSE))</f>
        <v>31792</v>
      </c>
      <c r="I35" s="147">
        <f>IF($F$1="1か月",VLOOKUP(基本データ等!H95,'1か月一覧'!$A:$AH,VLOOKUP($E$1,基本データ等!$J$51:$N$60,4,FALSE),FALSE),VLOOKUP(基本データ等!H95,'2か月一覧'!$A:$AJ,VLOOKUP($E$1,基本データ等!$J$51:$N$60,5,FALSE),FALSE))</f>
        <v>32029</v>
      </c>
      <c r="J35" s="147">
        <f>IF($F$1="1か月",VLOOKUP(基本データ等!I95,'1か月一覧'!$A:$AH,VLOOKUP($E$1,基本データ等!$J$51:$N$60,4,FALSE),FALSE),VLOOKUP(基本データ等!I95,'2か月一覧'!$A:$AJ,VLOOKUP($E$1,基本データ等!$J$51:$N$60,5,FALSE),FALSE))</f>
        <v>32266</v>
      </c>
      <c r="K35" s="147">
        <f>IF($F$1="1か月",VLOOKUP(基本データ等!J95,'1か月一覧'!$A:$AH,VLOOKUP($E$1,基本データ等!$J$51:$N$60,4,FALSE),FALSE),VLOOKUP(基本データ等!J95,'2か月一覧'!$A:$AJ,VLOOKUP($E$1,基本データ等!$J$51:$N$60,5,FALSE),FALSE))</f>
        <v>32504</v>
      </c>
    </row>
    <row r="36" spans="1:11">
      <c r="A36" s="220">
        <v>160</v>
      </c>
      <c r="B36" s="139">
        <f>IF($F$1="1か月",VLOOKUP(基本データ等!A96,'1か月一覧'!$A:$AH,VLOOKUP($E$1,基本データ等!$J$51:$N$60,2,FALSE),FALSE),VLOOKUP(基本データ等!A96,'2か月一覧'!$A:$AJ,VLOOKUP($E$1,基本データ等!$J$51:$N$60,3,FALSE),FALSE))</f>
        <v>2976</v>
      </c>
      <c r="C36" s="143">
        <f>IF($F$1="1か月",VLOOKUP(基本データ等!B96,'1か月一覧'!$A:$AH,VLOOKUP($E$1,基本データ等!$J$51:$N$60,2,FALSE),FALSE),VLOOKUP(基本データ等!B96,'2か月一覧'!$A:$AJ,VLOOKUP($E$1,基本データ等!$J$51:$N$60,3,FALSE),FALSE))</f>
        <v>2997</v>
      </c>
      <c r="D36" s="143">
        <f>IF($F$1="1か月",VLOOKUP(基本データ等!C96,'1か月一覧'!$A:$AH,VLOOKUP($E$1,基本データ等!$J$51:$N$60,2,FALSE),FALSE),VLOOKUP(基本データ等!C96,'2か月一覧'!$A:$AJ,VLOOKUP($E$1,基本データ等!$J$51:$N$60,3,FALSE),FALSE))</f>
        <v>3018</v>
      </c>
      <c r="E36" s="143">
        <f>IF($F$1="1か月",VLOOKUP(基本データ等!D96,'1か月一覧'!$A:$AH,VLOOKUP($E$1,基本データ等!$J$51:$N$60,2,FALSE),FALSE),VLOOKUP(基本データ等!D96,'2か月一覧'!$A:$AJ,VLOOKUP($E$1,基本データ等!$J$51:$N$60,3,FALSE),FALSE))</f>
        <v>3040</v>
      </c>
      <c r="F36" s="143">
        <f>IF($F$1="1か月",VLOOKUP(基本データ等!E96,'1か月一覧'!$A:$AH,VLOOKUP($E$1,基本データ等!$J$51:$N$60,2,FALSE),FALSE),VLOOKUP(基本データ等!E96,'2か月一覧'!$A:$AJ,VLOOKUP($E$1,基本データ等!$J$51:$N$60,3,FALSE),FALSE))</f>
        <v>3062</v>
      </c>
      <c r="G36" s="143">
        <f>IF($F$1="1か月",VLOOKUP(基本データ等!F96,'1か月一覧'!$A:$AH,VLOOKUP($E$1,基本データ等!$J$51:$N$60,2,FALSE),FALSE),VLOOKUP(基本データ等!F96,'2か月一覧'!$A:$AJ,VLOOKUP($E$1,基本データ等!$J$51:$N$60,3,FALSE),FALSE))</f>
        <v>3084</v>
      </c>
      <c r="H36" s="143">
        <f>IF($F$1="1か月",VLOOKUP(基本データ等!G96,'1か月一覧'!$A:$AH,VLOOKUP($E$1,基本データ等!$J$51:$N$60,2,FALSE),FALSE),VLOOKUP(基本データ等!G96,'2か月一覧'!$A:$AJ,VLOOKUP($E$1,基本データ等!$J$51:$N$60,3,FALSE),FALSE))</f>
        <v>3106</v>
      </c>
      <c r="I36" s="143">
        <f>IF($F$1="1か月",VLOOKUP(基本データ等!H96,'1か月一覧'!$A:$AH,VLOOKUP($E$1,基本データ等!$J$51:$N$60,2,FALSE),FALSE),VLOOKUP(基本データ等!H96,'2か月一覧'!$A:$AJ,VLOOKUP($E$1,基本データ等!$J$51:$N$60,3,FALSE),FALSE))</f>
        <v>3127</v>
      </c>
      <c r="J36" s="143">
        <f>IF($F$1="1か月",VLOOKUP(基本データ等!I96,'1か月一覧'!$A:$AH,VLOOKUP($E$1,基本データ等!$J$51:$N$60,2,FALSE),FALSE),VLOOKUP(基本データ等!I96,'2か月一覧'!$A:$AJ,VLOOKUP($E$1,基本データ等!$J$51:$N$60,3,FALSE),FALSE))</f>
        <v>3148</v>
      </c>
      <c r="K36" s="143">
        <f>IF($F$1="1か月",VLOOKUP(基本データ等!J96,'1か月一覧'!$A:$AH,VLOOKUP($E$1,基本データ等!$J$51:$N$60,2,FALSE),FALSE),VLOOKUP(基本データ等!J96,'2か月一覧'!$A:$AJ,VLOOKUP($E$1,基本データ等!$J$51:$N$60,3,FALSE),FALSE))</f>
        <v>3170</v>
      </c>
    </row>
    <row r="37" spans="1:11">
      <c r="A37" s="220"/>
      <c r="B37" s="142">
        <f>IF($F$1="1か月",VLOOKUP(基本データ等!A97,'1か月一覧'!$A:$AH,VLOOKUP($E$1,基本データ等!$J$51:$N$60,4,FALSE),FALSE),VLOOKUP(基本データ等!A97,'2か月一覧'!$A:$AJ,VLOOKUP($E$1,基本データ等!$J$51:$N$60,5,FALSE),FALSE))</f>
        <v>32742</v>
      </c>
      <c r="C37" s="147">
        <f>IF($F$1="1か月",VLOOKUP(基本データ等!B97,'1か月一覧'!$A:$AH,VLOOKUP($E$1,基本データ等!$J$51:$N$60,4,FALSE),FALSE),VLOOKUP(基本データ等!B97,'2か月一覧'!$A:$AJ,VLOOKUP($E$1,基本データ等!$J$51:$N$60,5,FALSE),FALSE))</f>
        <v>32979</v>
      </c>
      <c r="D37" s="147">
        <f>IF($F$1="1か月",VLOOKUP(基本データ等!C97,'1か月一覧'!$A:$AH,VLOOKUP($E$1,基本データ等!$J$51:$N$60,4,FALSE),FALSE),VLOOKUP(基本データ等!C97,'2か月一覧'!$A:$AJ,VLOOKUP($E$1,基本データ等!$J$51:$N$60,5,FALSE),FALSE))</f>
        <v>33216</v>
      </c>
      <c r="E37" s="147">
        <f>IF($F$1="1か月",VLOOKUP(基本データ等!D97,'1か月一覧'!$A:$AH,VLOOKUP($E$1,基本データ等!$J$51:$N$60,4,FALSE),FALSE),VLOOKUP(基本データ等!D97,'2か月一覧'!$A:$AJ,VLOOKUP($E$1,基本データ等!$J$51:$N$60,5,FALSE),FALSE))</f>
        <v>33454</v>
      </c>
      <c r="F37" s="147">
        <f>IF($F$1="1か月",VLOOKUP(基本データ等!E97,'1か月一覧'!$A:$AH,VLOOKUP($E$1,基本データ等!$J$51:$N$60,4,FALSE),FALSE),VLOOKUP(基本データ等!E97,'2か月一覧'!$A:$AJ,VLOOKUP($E$1,基本データ等!$J$51:$N$60,5,FALSE),FALSE))</f>
        <v>33692</v>
      </c>
      <c r="G37" s="147">
        <f>IF($F$1="1か月",VLOOKUP(基本データ等!F97,'1か月一覧'!$A:$AH,VLOOKUP($E$1,基本データ等!$J$51:$N$60,4,FALSE),FALSE),VLOOKUP(基本データ等!F97,'2か月一覧'!$A:$AJ,VLOOKUP($E$1,基本データ等!$J$51:$N$60,5,FALSE),FALSE))</f>
        <v>33930</v>
      </c>
      <c r="H37" s="147">
        <f>IF($F$1="1か月",VLOOKUP(基本データ等!G97,'1か月一覧'!$A:$AH,VLOOKUP($E$1,基本データ等!$J$51:$N$60,4,FALSE),FALSE),VLOOKUP(基本データ等!G97,'2か月一覧'!$A:$AJ,VLOOKUP($E$1,基本データ等!$J$51:$N$60,5,FALSE),FALSE))</f>
        <v>34168</v>
      </c>
      <c r="I37" s="147">
        <f>IF($F$1="1か月",VLOOKUP(基本データ等!H97,'1か月一覧'!$A:$AH,VLOOKUP($E$1,基本データ等!$J$51:$N$60,4,FALSE),FALSE),VLOOKUP(基本データ等!H97,'2か月一覧'!$A:$AJ,VLOOKUP($E$1,基本データ等!$J$51:$N$60,5,FALSE),FALSE))</f>
        <v>34405</v>
      </c>
      <c r="J37" s="147">
        <f>IF($F$1="1か月",VLOOKUP(基本データ等!I97,'1か月一覧'!$A:$AH,VLOOKUP($E$1,基本データ等!$J$51:$N$60,4,FALSE),FALSE),VLOOKUP(基本データ等!I97,'2か月一覧'!$A:$AJ,VLOOKUP($E$1,基本データ等!$J$51:$N$60,5,FALSE),FALSE))</f>
        <v>34642</v>
      </c>
      <c r="K37" s="147">
        <f>IF($F$1="1か月",VLOOKUP(基本データ等!J97,'1か月一覧'!$A:$AH,VLOOKUP($E$1,基本データ等!$J$51:$N$60,4,FALSE),FALSE),VLOOKUP(基本データ等!J97,'2か月一覧'!$A:$AJ,VLOOKUP($E$1,基本データ等!$J$51:$N$60,5,FALSE),FALSE))</f>
        <v>34880</v>
      </c>
    </row>
    <row r="38" spans="1:11">
      <c r="A38" s="220">
        <v>170</v>
      </c>
      <c r="B38" s="139">
        <f>IF($F$1="1か月",VLOOKUP(基本データ等!A98,'1か月一覧'!$A:$AH,VLOOKUP($E$1,基本データ等!$J$51:$N$60,2,FALSE),FALSE),VLOOKUP(基本データ等!A98,'2か月一覧'!$A:$AJ,VLOOKUP($E$1,基本データ等!$J$51:$N$60,3,FALSE),FALSE))</f>
        <v>3192</v>
      </c>
      <c r="C38" s="143">
        <f>IF($F$1="1か月",VLOOKUP(基本データ等!B98,'1か月一覧'!$A:$AH,VLOOKUP($E$1,基本データ等!$J$51:$N$60,2,FALSE),FALSE),VLOOKUP(基本データ等!B98,'2か月一覧'!$A:$AJ,VLOOKUP($E$1,基本データ等!$J$51:$N$60,3,FALSE),FALSE))</f>
        <v>3213</v>
      </c>
      <c r="D38" s="143">
        <f>IF($F$1="1か月",VLOOKUP(基本データ等!C98,'1か月一覧'!$A:$AH,VLOOKUP($E$1,基本データ等!$J$51:$N$60,2,FALSE),FALSE),VLOOKUP(基本データ等!C98,'2か月一覧'!$A:$AJ,VLOOKUP($E$1,基本データ等!$J$51:$N$60,3,FALSE),FALSE))</f>
        <v>3234</v>
      </c>
      <c r="E38" s="143">
        <f>IF($F$1="1か月",VLOOKUP(基本データ等!D98,'1か月一覧'!$A:$AH,VLOOKUP($E$1,基本データ等!$J$51:$N$60,2,FALSE),FALSE),VLOOKUP(基本データ等!D98,'2か月一覧'!$A:$AJ,VLOOKUP($E$1,基本データ等!$J$51:$N$60,3,FALSE),FALSE))</f>
        <v>3256</v>
      </c>
      <c r="F38" s="143">
        <f>IF($F$1="1か月",VLOOKUP(基本データ等!E98,'1か月一覧'!$A:$AH,VLOOKUP($E$1,基本データ等!$J$51:$N$60,2,FALSE),FALSE),VLOOKUP(基本データ等!E98,'2か月一覧'!$A:$AJ,VLOOKUP($E$1,基本データ等!$J$51:$N$60,3,FALSE),FALSE))</f>
        <v>3278</v>
      </c>
      <c r="G38" s="143">
        <f>IF($F$1="1か月",VLOOKUP(基本データ等!F98,'1か月一覧'!$A:$AH,VLOOKUP($E$1,基本データ等!$J$51:$N$60,2,FALSE),FALSE),VLOOKUP(基本データ等!F98,'2か月一覧'!$A:$AJ,VLOOKUP($E$1,基本データ等!$J$51:$N$60,3,FALSE),FALSE))</f>
        <v>3300</v>
      </c>
      <c r="H38" s="143">
        <f>IF($F$1="1か月",VLOOKUP(基本データ等!G98,'1か月一覧'!$A:$AH,VLOOKUP($E$1,基本データ等!$J$51:$N$60,2,FALSE),FALSE),VLOOKUP(基本データ等!G98,'2か月一覧'!$A:$AJ,VLOOKUP($E$1,基本データ等!$J$51:$N$60,3,FALSE),FALSE))</f>
        <v>3322</v>
      </c>
      <c r="I38" s="143">
        <f>IF($F$1="1か月",VLOOKUP(基本データ等!H98,'1か月一覧'!$A:$AH,VLOOKUP($E$1,基本データ等!$J$51:$N$60,2,FALSE),FALSE),VLOOKUP(基本データ等!H98,'2か月一覧'!$A:$AJ,VLOOKUP($E$1,基本データ等!$J$51:$N$60,3,FALSE),FALSE))</f>
        <v>3343</v>
      </c>
      <c r="J38" s="143">
        <f>IF($F$1="1か月",VLOOKUP(基本データ等!I98,'1か月一覧'!$A:$AH,VLOOKUP($E$1,基本データ等!$J$51:$N$60,2,FALSE),FALSE),VLOOKUP(基本データ等!I98,'2か月一覧'!$A:$AJ,VLOOKUP($E$1,基本データ等!$J$51:$N$60,3,FALSE),FALSE))</f>
        <v>3364</v>
      </c>
      <c r="K38" s="143">
        <f>IF($F$1="1か月",VLOOKUP(基本データ等!J98,'1か月一覧'!$A:$AH,VLOOKUP($E$1,基本データ等!$J$51:$N$60,2,FALSE),FALSE),VLOOKUP(基本データ等!J98,'2か月一覧'!$A:$AJ,VLOOKUP($E$1,基本データ等!$J$51:$N$60,3,FALSE),FALSE))</f>
        <v>3386</v>
      </c>
    </row>
    <row r="39" spans="1:11">
      <c r="A39" s="220"/>
      <c r="B39" s="142">
        <f>IF($F$1="1か月",VLOOKUP(基本データ等!A99,'1か月一覧'!$A:$AH,VLOOKUP($E$1,基本データ等!$J$51:$N$60,4,FALSE),FALSE),VLOOKUP(基本データ等!A99,'2か月一覧'!$A:$AJ,VLOOKUP($E$1,基本データ等!$J$51:$N$60,5,FALSE),FALSE))</f>
        <v>35118</v>
      </c>
      <c r="C39" s="147">
        <f>IF($F$1="1か月",VLOOKUP(基本データ等!B99,'1か月一覧'!$A:$AH,VLOOKUP($E$1,基本データ等!$J$51:$N$60,4,FALSE),FALSE),VLOOKUP(基本データ等!B99,'2か月一覧'!$A:$AJ,VLOOKUP($E$1,基本データ等!$J$51:$N$60,5,FALSE),FALSE))</f>
        <v>35355</v>
      </c>
      <c r="D39" s="147">
        <f>IF($F$1="1か月",VLOOKUP(基本データ等!C99,'1か月一覧'!$A:$AH,VLOOKUP($E$1,基本データ等!$J$51:$N$60,4,FALSE),FALSE),VLOOKUP(基本データ等!C99,'2か月一覧'!$A:$AJ,VLOOKUP($E$1,基本データ等!$J$51:$N$60,5,FALSE),FALSE))</f>
        <v>35592</v>
      </c>
      <c r="E39" s="147">
        <f>IF($F$1="1か月",VLOOKUP(基本データ等!D99,'1か月一覧'!$A:$AH,VLOOKUP($E$1,基本データ等!$J$51:$N$60,4,FALSE),FALSE),VLOOKUP(基本データ等!D99,'2か月一覧'!$A:$AJ,VLOOKUP($E$1,基本データ等!$J$51:$N$60,5,FALSE),FALSE))</f>
        <v>35830</v>
      </c>
      <c r="F39" s="147">
        <f>IF($F$1="1か月",VLOOKUP(基本データ等!E99,'1か月一覧'!$A:$AH,VLOOKUP($E$1,基本データ等!$J$51:$N$60,4,FALSE),FALSE),VLOOKUP(基本データ等!E99,'2か月一覧'!$A:$AJ,VLOOKUP($E$1,基本データ等!$J$51:$N$60,5,FALSE),FALSE))</f>
        <v>36068</v>
      </c>
      <c r="G39" s="147">
        <f>IF($F$1="1か月",VLOOKUP(基本データ等!F99,'1か月一覧'!$A:$AH,VLOOKUP($E$1,基本データ等!$J$51:$N$60,4,FALSE),FALSE),VLOOKUP(基本データ等!F99,'2か月一覧'!$A:$AJ,VLOOKUP($E$1,基本データ等!$J$51:$N$60,5,FALSE),FALSE))</f>
        <v>36306</v>
      </c>
      <c r="H39" s="147">
        <f>IF($F$1="1か月",VLOOKUP(基本データ等!G99,'1か月一覧'!$A:$AH,VLOOKUP($E$1,基本データ等!$J$51:$N$60,4,FALSE),FALSE),VLOOKUP(基本データ等!G99,'2か月一覧'!$A:$AJ,VLOOKUP($E$1,基本データ等!$J$51:$N$60,5,FALSE),FALSE))</f>
        <v>36544</v>
      </c>
      <c r="I39" s="147">
        <f>IF($F$1="1か月",VLOOKUP(基本データ等!H99,'1か月一覧'!$A:$AH,VLOOKUP($E$1,基本データ等!$J$51:$N$60,4,FALSE),FALSE),VLOOKUP(基本データ等!H99,'2か月一覧'!$A:$AJ,VLOOKUP($E$1,基本データ等!$J$51:$N$60,5,FALSE),FALSE))</f>
        <v>36781</v>
      </c>
      <c r="J39" s="147">
        <f>IF($F$1="1か月",VLOOKUP(基本データ等!I99,'1か月一覧'!$A:$AH,VLOOKUP($E$1,基本データ等!$J$51:$N$60,4,FALSE),FALSE),VLOOKUP(基本データ等!I99,'2か月一覧'!$A:$AJ,VLOOKUP($E$1,基本データ等!$J$51:$N$60,5,FALSE),FALSE))</f>
        <v>37018</v>
      </c>
      <c r="K39" s="147">
        <f>IF($F$1="1か月",VLOOKUP(基本データ等!J99,'1か月一覧'!$A:$AH,VLOOKUP($E$1,基本データ等!$J$51:$N$60,4,FALSE),FALSE),VLOOKUP(基本データ等!J99,'2か月一覧'!$A:$AJ,VLOOKUP($E$1,基本データ等!$J$51:$N$60,5,FALSE),FALSE))</f>
        <v>37256</v>
      </c>
    </row>
    <row r="40" spans="1:11">
      <c r="A40" s="220">
        <v>180</v>
      </c>
      <c r="B40" s="139">
        <f>IF($F$1="1か月",VLOOKUP(基本データ等!A100,'1か月一覧'!$A:$AH,VLOOKUP($E$1,基本データ等!$J$51:$N$60,2,FALSE),FALSE),VLOOKUP(基本データ等!A100,'2か月一覧'!$A:$AJ,VLOOKUP($E$1,基本データ等!$J$51:$N$60,3,FALSE),FALSE))</f>
        <v>3408</v>
      </c>
      <c r="C40" s="143">
        <f>IF($F$1="1か月",VLOOKUP(基本データ等!B100,'1か月一覧'!$A:$AH,VLOOKUP($E$1,基本データ等!$J$51:$N$60,2,FALSE),FALSE),VLOOKUP(基本データ等!B100,'2か月一覧'!$A:$AJ,VLOOKUP($E$1,基本データ等!$J$51:$N$60,3,FALSE),FALSE))</f>
        <v>3429</v>
      </c>
      <c r="D40" s="143">
        <f>IF($F$1="1か月",VLOOKUP(基本データ等!C100,'1か月一覧'!$A:$AH,VLOOKUP($E$1,基本データ等!$J$51:$N$60,2,FALSE),FALSE),VLOOKUP(基本データ等!C100,'2か月一覧'!$A:$AJ,VLOOKUP($E$1,基本データ等!$J$51:$N$60,3,FALSE),FALSE))</f>
        <v>3450</v>
      </c>
      <c r="E40" s="143">
        <f>IF($F$1="1か月",VLOOKUP(基本データ等!D100,'1か月一覧'!$A:$AH,VLOOKUP($E$1,基本データ等!$J$51:$N$60,2,FALSE),FALSE),VLOOKUP(基本データ等!D100,'2か月一覧'!$A:$AJ,VLOOKUP($E$1,基本データ等!$J$51:$N$60,3,FALSE),FALSE))</f>
        <v>3472</v>
      </c>
      <c r="F40" s="143">
        <f>IF($F$1="1か月",VLOOKUP(基本データ等!E100,'1か月一覧'!$A:$AH,VLOOKUP($E$1,基本データ等!$J$51:$N$60,2,FALSE),FALSE),VLOOKUP(基本データ等!E100,'2か月一覧'!$A:$AJ,VLOOKUP($E$1,基本データ等!$J$51:$N$60,3,FALSE),FALSE))</f>
        <v>3494</v>
      </c>
      <c r="G40" s="143">
        <f>IF($F$1="1か月",VLOOKUP(基本データ等!F100,'1か月一覧'!$A:$AH,VLOOKUP($E$1,基本データ等!$J$51:$N$60,2,FALSE),FALSE),VLOOKUP(基本データ等!F100,'2か月一覧'!$A:$AJ,VLOOKUP($E$1,基本データ等!$J$51:$N$60,3,FALSE),FALSE))</f>
        <v>3516</v>
      </c>
      <c r="H40" s="143">
        <f>IF($F$1="1か月",VLOOKUP(基本データ等!G100,'1か月一覧'!$A:$AH,VLOOKUP($E$1,基本データ等!$J$51:$N$60,2,FALSE),FALSE),VLOOKUP(基本データ等!G100,'2か月一覧'!$A:$AJ,VLOOKUP($E$1,基本データ等!$J$51:$N$60,3,FALSE),FALSE))</f>
        <v>3538</v>
      </c>
      <c r="I40" s="143">
        <f>IF($F$1="1か月",VLOOKUP(基本データ等!H100,'1か月一覧'!$A:$AH,VLOOKUP($E$1,基本データ等!$J$51:$N$60,2,FALSE),FALSE),VLOOKUP(基本データ等!H100,'2か月一覧'!$A:$AJ,VLOOKUP($E$1,基本データ等!$J$51:$N$60,3,FALSE),FALSE))</f>
        <v>3559</v>
      </c>
      <c r="J40" s="143">
        <f>IF($F$1="1か月",VLOOKUP(基本データ等!I100,'1か月一覧'!$A:$AH,VLOOKUP($E$1,基本データ等!$J$51:$N$60,2,FALSE),FALSE),VLOOKUP(基本データ等!I100,'2か月一覧'!$A:$AJ,VLOOKUP($E$1,基本データ等!$J$51:$N$60,3,FALSE),FALSE))</f>
        <v>3580</v>
      </c>
      <c r="K40" s="143">
        <f>IF($F$1="1か月",VLOOKUP(基本データ等!J100,'1か月一覧'!$A:$AH,VLOOKUP($E$1,基本データ等!$J$51:$N$60,2,FALSE),FALSE),VLOOKUP(基本データ等!J100,'2か月一覧'!$A:$AJ,VLOOKUP($E$1,基本データ等!$J$51:$N$60,3,FALSE),FALSE))</f>
        <v>3602</v>
      </c>
    </row>
    <row r="41" spans="1:11">
      <c r="A41" s="220"/>
      <c r="B41" s="142">
        <f>IF($F$1="1か月",VLOOKUP(基本データ等!A101,'1か月一覧'!$A:$AH,VLOOKUP($E$1,基本データ等!$J$51:$N$60,4,FALSE),FALSE),VLOOKUP(基本データ等!A101,'2か月一覧'!$A:$AJ,VLOOKUP($E$1,基本データ等!$J$51:$N$60,5,FALSE),FALSE))</f>
        <v>37494</v>
      </c>
      <c r="C41" s="147">
        <f>IF($F$1="1か月",VLOOKUP(基本データ等!B101,'1か月一覧'!$A:$AH,VLOOKUP($E$1,基本データ等!$J$51:$N$60,4,FALSE),FALSE),VLOOKUP(基本データ等!B101,'2か月一覧'!$A:$AJ,VLOOKUP($E$1,基本データ等!$J$51:$N$60,5,FALSE),FALSE))</f>
        <v>37731</v>
      </c>
      <c r="D41" s="147">
        <f>IF($F$1="1か月",VLOOKUP(基本データ等!C101,'1か月一覧'!$A:$AH,VLOOKUP($E$1,基本データ等!$J$51:$N$60,4,FALSE),FALSE),VLOOKUP(基本データ等!C101,'2か月一覧'!$A:$AJ,VLOOKUP($E$1,基本データ等!$J$51:$N$60,5,FALSE),FALSE))</f>
        <v>37968</v>
      </c>
      <c r="E41" s="147">
        <f>IF($F$1="1か月",VLOOKUP(基本データ等!D101,'1か月一覧'!$A:$AH,VLOOKUP($E$1,基本データ等!$J$51:$N$60,4,FALSE),FALSE),VLOOKUP(基本データ等!D101,'2か月一覧'!$A:$AJ,VLOOKUP($E$1,基本データ等!$J$51:$N$60,5,FALSE),FALSE))</f>
        <v>38206</v>
      </c>
      <c r="F41" s="147">
        <f>IF($F$1="1か月",VLOOKUP(基本データ等!E101,'1か月一覧'!$A:$AH,VLOOKUP($E$1,基本データ等!$J$51:$N$60,4,FALSE),FALSE),VLOOKUP(基本データ等!E101,'2か月一覧'!$A:$AJ,VLOOKUP($E$1,基本データ等!$J$51:$N$60,5,FALSE),FALSE))</f>
        <v>38444</v>
      </c>
      <c r="G41" s="147">
        <f>IF($F$1="1か月",VLOOKUP(基本データ等!F101,'1か月一覧'!$A:$AH,VLOOKUP($E$1,基本データ等!$J$51:$N$60,4,FALSE),FALSE),VLOOKUP(基本データ等!F101,'2か月一覧'!$A:$AJ,VLOOKUP($E$1,基本データ等!$J$51:$N$60,5,FALSE),FALSE))</f>
        <v>38682</v>
      </c>
      <c r="H41" s="147">
        <f>IF($F$1="1か月",VLOOKUP(基本データ等!G101,'1か月一覧'!$A:$AH,VLOOKUP($E$1,基本データ等!$J$51:$N$60,4,FALSE),FALSE),VLOOKUP(基本データ等!G101,'2か月一覧'!$A:$AJ,VLOOKUP($E$1,基本データ等!$J$51:$N$60,5,FALSE),FALSE))</f>
        <v>38920</v>
      </c>
      <c r="I41" s="147">
        <f>IF($F$1="1か月",VLOOKUP(基本データ等!H101,'1か月一覧'!$A:$AH,VLOOKUP($E$1,基本データ等!$J$51:$N$60,4,FALSE),FALSE),VLOOKUP(基本データ等!H101,'2か月一覧'!$A:$AJ,VLOOKUP($E$1,基本データ等!$J$51:$N$60,5,FALSE),FALSE))</f>
        <v>39157</v>
      </c>
      <c r="J41" s="147">
        <f>IF($F$1="1か月",VLOOKUP(基本データ等!I101,'1か月一覧'!$A:$AH,VLOOKUP($E$1,基本データ等!$J$51:$N$60,4,FALSE),FALSE),VLOOKUP(基本データ等!I101,'2か月一覧'!$A:$AJ,VLOOKUP($E$1,基本データ等!$J$51:$N$60,5,FALSE),FALSE))</f>
        <v>39394</v>
      </c>
      <c r="K41" s="147">
        <f>IF($F$1="1か月",VLOOKUP(基本データ等!J101,'1か月一覧'!$A:$AH,VLOOKUP($E$1,基本データ等!$J$51:$N$60,4,FALSE),FALSE),VLOOKUP(基本データ等!J101,'2か月一覧'!$A:$AJ,VLOOKUP($E$1,基本データ等!$J$51:$N$60,5,FALSE),FALSE))</f>
        <v>39632</v>
      </c>
    </row>
    <row r="42" spans="1:11">
      <c r="A42" s="221">
        <v>190</v>
      </c>
      <c r="B42" s="139">
        <f>IF($F$1="1か月",VLOOKUP(基本データ等!A102,'1か月一覧'!$A:$AH,VLOOKUP($E$1,基本データ等!$J$51:$N$60,2,FALSE),FALSE),VLOOKUP(基本データ等!A102,'2か月一覧'!$A:$AJ,VLOOKUP($E$1,基本データ等!$J$51:$N$60,3,FALSE),FALSE))</f>
        <v>3624</v>
      </c>
      <c r="C42" s="143">
        <f>IF($F$1="1か月",VLOOKUP(基本データ等!B102,'1か月一覧'!$A:$AH,VLOOKUP($E$1,基本データ等!$J$51:$N$60,2,FALSE),FALSE),VLOOKUP(基本データ等!B102,'2か月一覧'!$A:$AJ,VLOOKUP($E$1,基本データ等!$J$51:$N$60,3,FALSE),FALSE))</f>
        <v>3645</v>
      </c>
      <c r="D42" s="143">
        <f>IF($F$1="1か月",VLOOKUP(基本データ等!C102,'1か月一覧'!$A:$AH,VLOOKUP($E$1,基本データ等!$J$51:$N$60,2,FALSE),FALSE),VLOOKUP(基本データ等!C102,'2か月一覧'!$A:$AJ,VLOOKUP($E$1,基本データ等!$J$51:$N$60,3,FALSE),FALSE))</f>
        <v>3666</v>
      </c>
      <c r="E42" s="143">
        <f>IF($F$1="1か月",VLOOKUP(基本データ等!D102,'1か月一覧'!$A:$AH,VLOOKUP($E$1,基本データ等!$J$51:$N$60,2,FALSE),FALSE),VLOOKUP(基本データ等!D102,'2か月一覧'!$A:$AJ,VLOOKUP($E$1,基本データ等!$J$51:$N$60,3,FALSE),FALSE))</f>
        <v>3688</v>
      </c>
      <c r="F42" s="143">
        <f>IF($F$1="1か月",VLOOKUP(基本データ等!E102,'1か月一覧'!$A:$AH,VLOOKUP($E$1,基本データ等!$J$51:$N$60,2,FALSE),FALSE),VLOOKUP(基本データ等!E102,'2か月一覧'!$A:$AJ,VLOOKUP($E$1,基本データ等!$J$51:$N$60,3,FALSE),FALSE))</f>
        <v>3710</v>
      </c>
      <c r="G42" s="143">
        <f>IF($F$1="1か月",VLOOKUP(基本データ等!F102,'1か月一覧'!$A:$AH,VLOOKUP($E$1,基本データ等!$J$51:$N$60,2,FALSE),FALSE),VLOOKUP(基本データ等!F102,'2か月一覧'!$A:$AJ,VLOOKUP($E$1,基本データ等!$J$51:$N$60,3,FALSE),FALSE))</f>
        <v>3732</v>
      </c>
      <c r="H42" s="143">
        <f>IF($F$1="1か月",VLOOKUP(基本データ等!G102,'1か月一覧'!$A:$AH,VLOOKUP($E$1,基本データ等!$J$51:$N$60,2,FALSE),FALSE),VLOOKUP(基本データ等!G102,'2か月一覧'!$A:$AJ,VLOOKUP($E$1,基本データ等!$J$51:$N$60,3,FALSE),FALSE))</f>
        <v>3754</v>
      </c>
      <c r="I42" s="143">
        <f>IF($F$1="1か月",VLOOKUP(基本データ等!H102,'1か月一覧'!$A:$AH,VLOOKUP($E$1,基本データ等!$J$51:$N$60,2,FALSE),FALSE),VLOOKUP(基本データ等!H102,'2か月一覧'!$A:$AJ,VLOOKUP($E$1,基本データ等!$J$51:$N$60,3,FALSE),FALSE))</f>
        <v>3775</v>
      </c>
      <c r="J42" s="143">
        <f>IF($F$1="1か月",VLOOKUP(基本データ等!I102,'1か月一覧'!$A:$AH,VLOOKUP($E$1,基本データ等!$J$51:$N$60,2,FALSE),FALSE),VLOOKUP(基本データ等!I102,'2か月一覧'!$A:$AJ,VLOOKUP($E$1,基本データ等!$J$51:$N$60,3,FALSE),FALSE))</f>
        <v>3796</v>
      </c>
      <c r="K42" s="143">
        <f>IF($F$1="1か月",VLOOKUP(基本データ等!J102,'1か月一覧'!$A:$AH,VLOOKUP($E$1,基本データ等!$J$51:$N$60,2,FALSE),FALSE),VLOOKUP(基本データ等!J102,'2か月一覧'!$A:$AJ,VLOOKUP($E$1,基本データ等!$J$51:$N$60,3,FALSE),FALSE))</f>
        <v>3818</v>
      </c>
    </row>
    <row r="43" spans="1:11">
      <c r="A43" s="222"/>
      <c r="B43" s="142">
        <f>IF($F$1="1か月",VLOOKUP(基本データ等!A103,'1か月一覧'!$A:$AH,VLOOKUP($E$1,基本データ等!$J$51:$N$60,4,FALSE),FALSE),VLOOKUP(基本データ等!A103,'2か月一覧'!$A:$AJ,VLOOKUP($E$1,基本データ等!$J$51:$N$60,5,FALSE),FALSE))</f>
        <v>39870</v>
      </c>
      <c r="C43" s="147">
        <f>IF($F$1="1か月",VLOOKUP(基本データ等!B103,'1か月一覧'!$A:$AH,VLOOKUP($E$1,基本データ等!$J$51:$N$60,4,FALSE),FALSE),VLOOKUP(基本データ等!B103,'2か月一覧'!$A:$AJ,VLOOKUP($E$1,基本データ等!$J$51:$N$60,5,FALSE),FALSE))</f>
        <v>40107</v>
      </c>
      <c r="D43" s="147">
        <f>IF($F$1="1か月",VLOOKUP(基本データ等!C103,'1か月一覧'!$A:$AH,VLOOKUP($E$1,基本データ等!$J$51:$N$60,4,FALSE),FALSE),VLOOKUP(基本データ等!C103,'2か月一覧'!$A:$AJ,VLOOKUP($E$1,基本データ等!$J$51:$N$60,5,FALSE),FALSE))</f>
        <v>40344</v>
      </c>
      <c r="E43" s="147">
        <f>IF($F$1="1か月",VLOOKUP(基本データ等!D103,'1か月一覧'!$A:$AH,VLOOKUP($E$1,基本データ等!$J$51:$N$60,4,FALSE),FALSE),VLOOKUP(基本データ等!D103,'2か月一覧'!$A:$AJ,VLOOKUP($E$1,基本データ等!$J$51:$N$60,5,FALSE),FALSE))</f>
        <v>40582</v>
      </c>
      <c r="F43" s="147">
        <f>IF($F$1="1か月",VLOOKUP(基本データ等!E103,'1か月一覧'!$A:$AH,VLOOKUP($E$1,基本データ等!$J$51:$N$60,4,FALSE),FALSE),VLOOKUP(基本データ等!E103,'2か月一覧'!$A:$AJ,VLOOKUP($E$1,基本データ等!$J$51:$N$60,5,FALSE),FALSE))</f>
        <v>40820</v>
      </c>
      <c r="G43" s="147">
        <f>IF($F$1="1か月",VLOOKUP(基本データ等!F103,'1か月一覧'!$A:$AH,VLOOKUP($E$1,基本データ等!$J$51:$N$60,4,FALSE),FALSE),VLOOKUP(基本データ等!F103,'2か月一覧'!$A:$AJ,VLOOKUP($E$1,基本データ等!$J$51:$N$60,5,FALSE),FALSE))</f>
        <v>41058</v>
      </c>
      <c r="H43" s="147">
        <f>IF($F$1="1か月",VLOOKUP(基本データ等!G103,'1か月一覧'!$A:$AH,VLOOKUP($E$1,基本データ等!$J$51:$N$60,4,FALSE),FALSE),VLOOKUP(基本データ等!G103,'2か月一覧'!$A:$AJ,VLOOKUP($E$1,基本データ等!$J$51:$N$60,5,FALSE),FALSE))</f>
        <v>41296</v>
      </c>
      <c r="I43" s="147">
        <f>IF($F$1="1か月",VLOOKUP(基本データ等!H103,'1か月一覧'!$A:$AH,VLOOKUP($E$1,基本データ等!$J$51:$N$60,4,FALSE),FALSE),VLOOKUP(基本データ等!H103,'2か月一覧'!$A:$AJ,VLOOKUP($E$1,基本データ等!$J$51:$N$60,5,FALSE),FALSE))</f>
        <v>41533</v>
      </c>
      <c r="J43" s="147">
        <f>IF($F$1="1か月",VLOOKUP(基本データ等!I103,'1か月一覧'!$A:$AH,VLOOKUP($E$1,基本データ等!$J$51:$N$60,4,FALSE),FALSE),VLOOKUP(基本データ等!I103,'2か月一覧'!$A:$AJ,VLOOKUP($E$1,基本データ等!$J$51:$N$60,5,FALSE),FALSE))</f>
        <v>41770</v>
      </c>
      <c r="K43" s="147">
        <f>IF($F$1="1か月",VLOOKUP(基本データ等!J103,'1か月一覧'!$A:$AH,VLOOKUP($E$1,基本データ等!$J$51:$N$60,4,FALSE),FALSE),VLOOKUP(基本データ等!J103,'2か月一覧'!$A:$AJ,VLOOKUP($E$1,基本データ等!$J$51:$N$60,5,FALSE),FALSE))</f>
        <v>42008</v>
      </c>
    </row>
    <row r="44" spans="1:11">
      <c r="A44" s="221">
        <v>200</v>
      </c>
      <c r="B44" s="140">
        <f>IF($F$1="1か月",VLOOKUP(基本データ等!A104,'1か月一覧'!$A:$AH,VLOOKUP($E$1,基本データ等!$J$51:$N$60,2,FALSE),FALSE),VLOOKUP(基本データ等!A104,'2か月一覧'!$A:$AJ,VLOOKUP($E$1,基本データ等!$J$51:$N$60,3,FALSE),FALSE))</f>
        <v>3840</v>
      </c>
      <c r="C44" s="139">
        <f>IF($F$1="1か月",VLOOKUP(基本データ等!B104,'1か月一覧'!$A:$AH,VLOOKUP($E$1,基本データ等!$J$51:$N$60,2,FALSE),FALSE),VLOOKUP(基本データ等!B104,'2か月一覧'!$A:$AJ,VLOOKUP($E$1,基本データ等!$J$51:$N$60,3,FALSE),FALSE))</f>
        <v>3861</v>
      </c>
      <c r="D44" s="143">
        <f>IF($F$1="1か月",VLOOKUP(基本データ等!C104,'1か月一覧'!$A:$AH,VLOOKUP($E$1,基本データ等!$J$51:$N$60,2,FALSE),FALSE),VLOOKUP(基本データ等!C104,'2か月一覧'!$A:$AJ,VLOOKUP($E$1,基本データ等!$J$51:$N$60,3,FALSE),FALSE))</f>
        <v>3882</v>
      </c>
      <c r="E44" s="143">
        <f>IF($F$1="1か月",VLOOKUP(基本データ等!D104,'1か月一覧'!$A:$AH,VLOOKUP($E$1,基本データ等!$J$51:$N$60,2,FALSE),FALSE),VLOOKUP(基本データ等!D104,'2か月一覧'!$A:$AJ,VLOOKUP($E$1,基本データ等!$J$51:$N$60,3,FALSE),FALSE))</f>
        <v>3904</v>
      </c>
      <c r="F44" s="143">
        <f>IF($F$1="1か月",VLOOKUP(基本データ等!E104,'1か月一覧'!$A:$AH,VLOOKUP($E$1,基本データ等!$J$51:$N$60,2,FALSE),FALSE),VLOOKUP(基本データ等!E104,'2か月一覧'!$A:$AJ,VLOOKUP($E$1,基本データ等!$J$51:$N$60,3,FALSE),FALSE))</f>
        <v>3926</v>
      </c>
      <c r="G44" s="143">
        <f>IF($F$1="1か月",VLOOKUP(基本データ等!F104,'1か月一覧'!$A:$AH,VLOOKUP($E$1,基本データ等!$J$51:$N$60,2,FALSE),FALSE),VLOOKUP(基本データ等!F104,'2か月一覧'!$A:$AJ,VLOOKUP($E$1,基本データ等!$J$51:$N$60,3,FALSE),FALSE))</f>
        <v>3948</v>
      </c>
      <c r="H44" s="143">
        <f>IF($F$1="1か月",VLOOKUP(基本データ等!G104,'1か月一覧'!$A:$AH,VLOOKUP($E$1,基本データ等!$J$51:$N$60,2,FALSE),FALSE),VLOOKUP(基本データ等!G104,'2か月一覧'!$A:$AJ,VLOOKUP($E$1,基本データ等!$J$51:$N$60,3,FALSE),FALSE))</f>
        <v>3970</v>
      </c>
      <c r="I44" s="143">
        <f>IF($F$1="1か月",VLOOKUP(基本データ等!H104,'1か月一覧'!$A:$AH,VLOOKUP($E$1,基本データ等!$J$51:$N$60,2,FALSE),FALSE),VLOOKUP(基本データ等!H104,'2か月一覧'!$A:$AJ,VLOOKUP($E$1,基本データ等!$J$51:$N$60,3,FALSE),FALSE))</f>
        <v>3991</v>
      </c>
      <c r="J44" s="143">
        <f>IF($F$1="1か月",VLOOKUP(基本データ等!I104,'1か月一覧'!$A:$AH,VLOOKUP($E$1,基本データ等!$J$51:$N$60,2,FALSE),FALSE),VLOOKUP(基本データ等!I104,'2か月一覧'!$A:$AJ,VLOOKUP($E$1,基本データ等!$J$51:$N$60,3,FALSE),FALSE))</f>
        <v>4012</v>
      </c>
      <c r="K44" s="143">
        <f>IF($F$1="1か月",VLOOKUP(基本データ等!J104,'1か月一覧'!$A:$AH,VLOOKUP($E$1,基本データ等!$J$51:$N$60,2,FALSE),FALSE),VLOOKUP(基本データ等!J104,'2か月一覧'!$A:$AJ,VLOOKUP($E$1,基本データ等!$J$51:$N$60,3,FALSE),FALSE))</f>
        <v>4034</v>
      </c>
    </row>
    <row r="45" spans="1:11">
      <c r="A45" s="222"/>
      <c r="B45" s="149">
        <f>IF($F$1="1か月",VLOOKUP(基本データ等!A105,'1か月一覧'!$A:$AH,VLOOKUP($E$1,基本データ等!$J$51:$N$60,4,FALSE),FALSE),VLOOKUP(基本データ等!A105,'2か月一覧'!$A:$AJ,VLOOKUP($E$1,基本データ等!$J$51:$N$60,5,FALSE),FALSE))</f>
        <v>42246</v>
      </c>
      <c r="C45" s="147">
        <f>IF($F$1="1か月",VLOOKUP(基本データ等!B105,'1か月一覧'!$A:$AH,VLOOKUP($E$1,基本データ等!$J$51:$N$60,4,FALSE),FALSE),VLOOKUP(基本データ等!B105,'2か月一覧'!$A:$AJ,VLOOKUP($E$1,基本データ等!$J$51:$N$60,5,FALSE),FALSE))</f>
        <v>42483</v>
      </c>
      <c r="D45" s="147">
        <f>IF($F$1="1か月",VLOOKUP(基本データ等!C105,'1か月一覧'!$A:$AH,VLOOKUP($E$1,基本データ等!$J$51:$N$60,4,FALSE),FALSE),VLOOKUP(基本データ等!C105,'2か月一覧'!$A:$AJ,VLOOKUP($E$1,基本データ等!$J$51:$N$60,5,FALSE),FALSE))</f>
        <v>42720</v>
      </c>
      <c r="E45" s="147">
        <f>IF($F$1="1か月",VLOOKUP(基本データ等!D105,'1か月一覧'!$A:$AH,VLOOKUP($E$1,基本データ等!$J$51:$N$60,4,FALSE),FALSE),VLOOKUP(基本データ等!D105,'2か月一覧'!$A:$AJ,VLOOKUP($E$1,基本データ等!$J$51:$N$60,5,FALSE),FALSE))</f>
        <v>42958</v>
      </c>
      <c r="F45" s="147">
        <f>IF($F$1="1か月",VLOOKUP(基本データ等!E105,'1か月一覧'!$A:$AH,VLOOKUP($E$1,基本データ等!$J$51:$N$60,4,FALSE),FALSE),VLOOKUP(基本データ等!E105,'2か月一覧'!$A:$AJ,VLOOKUP($E$1,基本データ等!$J$51:$N$60,5,FALSE),FALSE))</f>
        <v>43196</v>
      </c>
      <c r="G45" s="147">
        <f>IF($F$1="1か月",VLOOKUP(基本データ等!F105,'1か月一覧'!$A:$AH,VLOOKUP($E$1,基本データ等!$J$51:$N$60,4,FALSE),FALSE),VLOOKUP(基本データ等!F105,'2か月一覧'!$A:$AJ,VLOOKUP($E$1,基本データ等!$J$51:$N$60,5,FALSE),FALSE))</f>
        <v>43434</v>
      </c>
      <c r="H45" s="147">
        <f>IF($F$1="1か月",VLOOKUP(基本データ等!G105,'1か月一覧'!$A:$AH,VLOOKUP($E$1,基本データ等!$J$51:$N$60,4,FALSE),FALSE),VLOOKUP(基本データ等!G105,'2か月一覧'!$A:$AJ,VLOOKUP($E$1,基本データ等!$J$51:$N$60,5,FALSE),FALSE))</f>
        <v>43672</v>
      </c>
      <c r="I45" s="147">
        <f>IF($F$1="1か月",VLOOKUP(基本データ等!H105,'1か月一覧'!$A:$AH,VLOOKUP($E$1,基本データ等!$J$51:$N$60,4,FALSE),FALSE),VLOOKUP(基本データ等!H105,'2か月一覧'!$A:$AJ,VLOOKUP($E$1,基本データ等!$J$51:$N$60,5,FALSE),FALSE))</f>
        <v>43909</v>
      </c>
      <c r="J45" s="147">
        <f>IF($F$1="1か月",VLOOKUP(基本データ等!I105,'1か月一覧'!$A:$AH,VLOOKUP($E$1,基本データ等!$J$51:$N$60,4,FALSE),FALSE),VLOOKUP(基本データ等!I105,'2か月一覧'!$A:$AJ,VLOOKUP($E$1,基本データ等!$J$51:$N$60,5,FALSE),FALSE))</f>
        <v>44146</v>
      </c>
      <c r="K45" s="147">
        <f>IF($F$1="1か月",VLOOKUP(基本データ等!J105,'1か月一覧'!$A:$AH,VLOOKUP($E$1,基本データ等!$J$51:$N$60,4,FALSE),FALSE),VLOOKUP(基本データ等!J105,'2か月一覧'!$A:$AJ,VLOOKUP($E$1,基本データ等!$J$51:$N$60,5,FALSE),FALSE))</f>
        <v>44384</v>
      </c>
    </row>
    <row r="47" spans="1:11" ht="17.25">
      <c r="A47" s="133"/>
      <c r="B47" s="134" t="s">
        <v>87</v>
      </c>
      <c r="C47" s="133"/>
      <c r="D47" s="135"/>
      <c r="E47" s="134" t="str">
        <f>F1</f>
        <v>2か月</v>
      </c>
      <c r="G47" s="227" t="str">
        <f>基本データ等!C8</f>
        <v>令和元年(2019)10月1日から</v>
      </c>
      <c r="H47" s="227"/>
      <c r="I47" s="227"/>
      <c r="J47" s="136"/>
      <c r="K47" s="123" t="str">
        <f>"（消費税"&amp;基本データ等!$B$3*100&amp;"％込）"</f>
        <v>（消費税10％込）</v>
      </c>
    </row>
    <row r="48" spans="1:11" ht="57" customHeight="1">
      <c r="A48" s="223" t="str">
        <f>基本データ等!A9</f>
        <v xml:space="preserve">〈適用開始〉
　令和元年(2019)９月３０日以前から継続使用の方：令和元年(2019)１２月以降の検針分から
　令和元年(2019)１０月１日以降に使用開始の方　：令和元年(2019)１０月以降の検針分から    </v>
      </c>
      <c r="B48" s="223"/>
      <c r="C48" s="223"/>
      <c r="D48" s="223"/>
      <c r="E48" s="223"/>
      <c r="F48" s="223"/>
      <c r="G48" s="223"/>
      <c r="H48" s="223"/>
      <c r="I48" s="223"/>
      <c r="J48" s="224" t="s">
        <v>85</v>
      </c>
      <c r="K48" s="224"/>
    </row>
    <row r="49" spans="1:11" ht="27">
      <c r="A49" s="137" t="s">
        <v>79</v>
      </c>
      <c r="B49" s="138">
        <v>0</v>
      </c>
      <c r="C49" s="138" t="s">
        <v>80</v>
      </c>
      <c r="D49" s="138" t="s">
        <v>81</v>
      </c>
      <c r="E49" s="138" t="s">
        <v>82</v>
      </c>
      <c r="F49" s="138">
        <v>4</v>
      </c>
      <c r="G49" s="138">
        <v>5</v>
      </c>
      <c r="H49" s="138">
        <v>6</v>
      </c>
      <c r="I49" s="138">
        <v>7</v>
      </c>
      <c r="J49" s="138">
        <v>8</v>
      </c>
      <c r="K49" s="138">
        <v>9</v>
      </c>
    </row>
    <row r="50" spans="1:11">
      <c r="A50" s="220">
        <v>0</v>
      </c>
      <c r="B50" s="139">
        <f>IF($F$1="1か月",VLOOKUP(基本データ等!A64,'1か月一覧'!$A:$AH,34,FALSE),VLOOKUP(基本データ等!A64,'2か月一覧'!$A:$AJ,36,FALSE))</f>
        <v>240</v>
      </c>
      <c r="C50" s="139">
        <f>IF($F$1="1か月",VLOOKUP(基本データ等!B64,'1か月一覧'!$A:$AH,34,FALSE),VLOOKUP(基本データ等!B64,'2か月一覧'!$A:$AJ,36,FALSE))</f>
        <v>240</v>
      </c>
      <c r="D50" s="139">
        <f>IF($F$1="1か月",VLOOKUP(基本データ等!C64,'1か月一覧'!$A:$AH,34,FALSE),VLOOKUP(基本データ等!C64,'2か月一覧'!$A:$AJ,36,FALSE))</f>
        <v>240</v>
      </c>
      <c r="E50" s="139">
        <f>IF($F$1="1か月",VLOOKUP(基本データ等!D64,'1か月一覧'!$A:$AH,34,FALSE),VLOOKUP(基本データ等!D64,'2か月一覧'!$A:$AJ,36,FALSE))</f>
        <v>240</v>
      </c>
      <c r="F50" s="139">
        <f>IF($F$1="1か月",VLOOKUP(基本データ等!E64,'1か月一覧'!$A:$AH,34,FALSE),VLOOKUP(基本データ等!E64,'2か月一覧'!$A:$AJ,36,FALSE))</f>
        <v>240</v>
      </c>
      <c r="G50" s="139">
        <f>IF($F$1="1か月",VLOOKUP(基本データ等!F64,'1か月一覧'!$A:$AH,34,FALSE),VLOOKUP(基本データ等!F64,'2か月一覧'!$A:$AJ,36,FALSE))</f>
        <v>240</v>
      </c>
      <c r="H50" s="139">
        <f>IF($F$1="1か月",VLOOKUP(基本データ等!G64,'1か月一覧'!$A:$AH,34,FALSE),VLOOKUP(基本データ等!G64,'2か月一覧'!$A:$AJ,36,FALSE))</f>
        <v>240</v>
      </c>
      <c r="I50" s="139">
        <f>IF($F$1="1か月",VLOOKUP(基本データ等!H64,'1か月一覧'!$A:$AH,34,FALSE),VLOOKUP(基本データ等!H64,'2か月一覧'!$A:$AJ,36,FALSE))</f>
        <v>240</v>
      </c>
      <c r="J50" s="140">
        <f>IF($F$1="1か月",VLOOKUP(基本データ等!I64,'1か月一覧'!$A:$AH,34,FALSE),VLOOKUP(基本データ等!I64,'2か月一覧'!$A:$AJ,36,FALSE))</f>
        <v>240</v>
      </c>
      <c r="K50" s="141">
        <f>IF($F$1="1か月",VLOOKUP(基本データ等!J64,'1か月一覧'!$A:$AH,34,FALSE),VLOOKUP(基本データ等!J64,'2か月一覧'!$A:$AJ,36,FALSE))</f>
        <v>240</v>
      </c>
    </row>
    <row r="51" spans="1:11">
      <c r="A51" s="220"/>
      <c r="B51" s="142">
        <f>IF($F$1="1か月",VLOOKUP(基本データ等!A65,'1か月一覧'!$A:$AH,12,FALSE),VLOOKUP(基本データ等!A65,'2か月一覧'!$A:$AJ,14,FALSE))</f>
        <v>2640</v>
      </c>
      <c r="C51" s="142">
        <f>IF($F$1="1か月",VLOOKUP(基本データ等!B65,'1か月一覧'!$A:$AH,12,FALSE),VLOOKUP(基本データ等!B65,'2か月一覧'!$A:$AJ,14,FALSE))</f>
        <v>2640</v>
      </c>
      <c r="D51" s="142">
        <f>IF($F$1="1か月",VLOOKUP(基本データ等!C65,'1か月一覧'!$A:$AH,12,FALSE),VLOOKUP(基本データ等!C65,'2か月一覧'!$A:$AJ,14,FALSE))</f>
        <v>2640</v>
      </c>
      <c r="E51" s="142">
        <f>IF($F$1="1か月",VLOOKUP(基本データ等!D65,'1か月一覧'!$A:$AH,12,FALSE),VLOOKUP(基本データ等!D65,'2か月一覧'!$A:$AJ,14,FALSE))</f>
        <v>2640</v>
      </c>
      <c r="F51" s="142">
        <f>IF($F$1="1か月",VLOOKUP(基本データ等!E65,'1か月一覧'!$A:$AH,12,FALSE),VLOOKUP(基本データ等!E65,'2か月一覧'!$A:$AJ,14,FALSE))</f>
        <v>2640</v>
      </c>
      <c r="G51" s="142">
        <f>IF($F$1="1か月",VLOOKUP(基本データ等!F65,'1か月一覧'!$A:$AH,12,FALSE),VLOOKUP(基本データ等!F65,'2か月一覧'!$A:$AJ,14,FALSE))</f>
        <v>2640</v>
      </c>
      <c r="H51" s="142">
        <f>IF($F$1="1か月",VLOOKUP(基本データ等!G65,'1か月一覧'!$A:$AH,12,FALSE),VLOOKUP(基本データ等!G65,'2か月一覧'!$A:$AJ,14,FALSE))</f>
        <v>2640</v>
      </c>
      <c r="I51" s="142">
        <f>IF($F$1="1か月",VLOOKUP(基本データ等!H65,'1か月一覧'!$A:$AH,12,FALSE),VLOOKUP(基本データ等!H65,'2か月一覧'!$A:$AJ,14,FALSE))</f>
        <v>2640</v>
      </c>
      <c r="J51" s="142">
        <f>IF($F$1="1か月",VLOOKUP(基本データ等!I65,'1か月一覧'!$A:$AH,12,FALSE),VLOOKUP(基本データ等!I65,'2か月一覧'!$A:$AJ,14,FALSE))</f>
        <v>2640</v>
      </c>
      <c r="K51" s="142">
        <f>IF($F$1="1か月",VLOOKUP(基本データ等!J65,'1か月一覧'!$A:$AH,12,FALSE),VLOOKUP(基本データ等!J65,'2か月一覧'!$A:$AJ,14,FALSE))</f>
        <v>2640</v>
      </c>
    </row>
    <row r="52" spans="1:11">
      <c r="A52" s="220">
        <v>10</v>
      </c>
      <c r="B52" s="139">
        <f>IF($F$1="1か月",VLOOKUP(基本データ等!A66,'1か月一覧'!$A:$AH,34,FALSE),VLOOKUP(基本データ等!A66,'2か月一覧'!$A:$AJ,36,FALSE))</f>
        <v>240</v>
      </c>
      <c r="C52" s="143">
        <f>IF($F$1="1か月",VLOOKUP(基本データ等!B66,'1か月一覧'!$A:$AH,34,FALSE),VLOOKUP(基本データ等!B66,'2か月一覧'!$A:$AJ,36,FALSE))</f>
        <v>240</v>
      </c>
      <c r="D52" s="143">
        <f>IF($F$1="1か月",VLOOKUP(基本データ等!C66,'1か月一覧'!$A:$AH,34,FALSE),VLOOKUP(基本データ等!C66,'2か月一覧'!$A:$AJ,36,FALSE))</f>
        <v>240</v>
      </c>
      <c r="E52" s="143">
        <f>IF($F$1="1か月",VLOOKUP(基本データ等!D66,'1か月一覧'!$A:$AH,34,FALSE),VLOOKUP(基本データ等!D66,'2か月一覧'!$A:$AJ,36,FALSE))</f>
        <v>240</v>
      </c>
      <c r="F52" s="143">
        <f>IF($F$1="1か月",VLOOKUP(基本データ等!E66,'1か月一覧'!$A:$AH,34,FALSE),VLOOKUP(基本データ等!E66,'2か月一覧'!$A:$AJ,36,FALSE))</f>
        <v>240</v>
      </c>
      <c r="G52" s="143">
        <f>IF($F$1="1か月",VLOOKUP(基本データ等!F66,'1か月一覧'!$A:$AH,34,FALSE),VLOOKUP(基本データ等!F66,'2か月一覧'!$A:$AJ,36,FALSE))</f>
        <v>240</v>
      </c>
      <c r="H52" s="144">
        <f>IF($F$1="1か月",VLOOKUP(基本データ等!G66,'1か月一覧'!$A:$AH,34,FALSE),VLOOKUP(基本データ等!G66,'2か月一覧'!$A:$AJ,36,FALSE))</f>
        <v>240</v>
      </c>
      <c r="I52" s="143">
        <f>IF($F$1="1か月",VLOOKUP(基本データ等!H66,'1か月一覧'!$A:$AH,34,FALSE),VLOOKUP(基本データ等!H66,'2か月一覧'!$A:$AJ,36,FALSE))</f>
        <v>254</v>
      </c>
      <c r="J52" s="143">
        <f>IF($F$1="1か月",VLOOKUP(基本データ等!I66,'1か月一覧'!$A:$AH,34,FALSE),VLOOKUP(基本データ等!I66,'2か月一覧'!$A:$AJ,36,FALSE))</f>
        <v>268</v>
      </c>
      <c r="K52" s="143">
        <f>IF($F$1="1か月",VLOOKUP(基本データ等!J66,'1か月一覧'!$A:$AH,34,FALSE),VLOOKUP(基本データ等!J66,'2か月一覧'!$A:$AJ,36,FALSE))</f>
        <v>282</v>
      </c>
    </row>
    <row r="53" spans="1:11">
      <c r="A53" s="220"/>
      <c r="B53" s="142">
        <f>IF($F$1="1か月",VLOOKUP(基本データ等!A67,'1か月一覧'!$A:$AH,12,FALSE),VLOOKUP(基本データ等!A67,'2か月一覧'!$A:$AJ,14,FALSE))</f>
        <v>2640</v>
      </c>
      <c r="C53" s="142">
        <f>IF($F$1="1か月",VLOOKUP(基本データ等!B67,'1か月一覧'!$A:$AH,12,FALSE),VLOOKUP(基本データ等!B67,'2か月一覧'!$A:$AJ,14,FALSE))</f>
        <v>2640</v>
      </c>
      <c r="D53" s="142">
        <f>IF($F$1="1か月",VLOOKUP(基本データ等!C67,'1か月一覧'!$A:$AH,12,FALSE),VLOOKUP(基本データ等!C67,'2か月一覧'!$A:$AJ,14,FALSE))</f>
        <v>2640</v>
      </c>
      <c r="E53" s="142">
        <f>IF($F$1="1か月",VLOOKUP(基本データ等!D67,'1か月一覧'!$A:$AH,12,FALSE),VLOOKUP(基本データ等!D67,'2か月一覧'!$A:$AJ,14,FALSE))</f>
        <v>2640</v>
      </c>
      <c r="F53" s="142">
        <f>IF($F$1="1か月",VLOOKUP(基本データ等!E67,'1か月一覧'!$A:$AH,12,FALSE),VLOOKUP(基本データ等!E67,'2か月一覧'!$A:$AJ,14,FALSE))</f>
        <v>2640</v>
      </c>
      <c r="G53" s="142">
        <f>IF($F$1="1か月",VLOOKUP(基本データ等!F67,'1か月一覧'!$A:$AH,12,FALSE),VLOOKUP(基本データ等!F67,'2か月一覧'!$A:$AJ,14,FALSE))</f>
        <v>2640</v>
      </c>
      <c r="H53" s="145">
        <f>IF($F$1="1か月",VLOOKUP(基本データ等!G67,'1か月一覧'!$A:$AH,12,FALSE),VLOOKUP(基本データ等!G67,'2か月一覧'!$A:$AJ,14,FALSE))</f>
        <v>2640</v>
      </c>
      <c r="I53" s="146">
        <f>IF($F$1="1か月",VLOOKUP(基本データ等!H67,'1か月一覧'!$A:$AH,12,FALSE),VLOOKUP(基本データ等!H67,'2か月一覧'!$A:$AJ,14,FALSE))</f>
        <v>2798</v>
      </c>
      <c r="J53" s="147">
        <f>IF($F$1="1か月",VLOOKUP(基本データ等!I67,'1か月一覧'!$A:$AH,12,FALSE),VLOOKUP(基本データ等!I67,'2か月一覧'!$A:$AJ,14,FALSE))</f>
        <v>2956</v>
      </c>
      <c r="K53" s="147">
        <f>IF($F$1="1か月",VLOOKUP(基本データ等!J67,'1か月一覧'!$A:$AH,12,FALSE),VLOOKUP(基本データ等!J67,'2か月一覧'!$A:$AJ,14,FALSE))</f>
        <v>3114</v>
      </c>
    </row>
    <row r="54" spans="1:11">
      <c r="A54" s="220">
        <v>20</v>
      </c>
      <c r="B54" s="139">
        <f>IF($F$1="1か月",VLOOKUP(基本データ等!A68,'1か月一覧'!$A:$AH,34,FALSE),VLOOKUP(基本データ等!A68,'2か月一覧'!$A:$AJ,36,FALSE))</f>
        <v>296</v>
      </c>
      <c r="C54" s="143">
        <f>IF($F$1="1か月",VLOOKUP(基本データ等!B68,'1か月一覧'!$A:$AH,34,FALSE),VLOOKUP(基本データ等!B68,'2か月一覧'!$A:$AJ,36,FALSE))</f>
        <v>311</v>
      </c>
      <c r="D54" s="143">
        <f>IF($F$1="1か月",VLOOKUP(基本データ等!C68,'1か月一覧'!$A:$AH,34,FALSE),VLOOKUP(基本データ等!C68,'2か月一覧'!$A:$AJ,36,FALSE))</f>
        <v>326</v>
      </c>
      <c r="E54" s="143">
        <f>IF($F$1="1か月",VLOOKUP(基本データ等!D68,'1か月一覧'!$A:$AH,34,FALSE),VLOOKUP(基本データ等!D68,'2か月一覧'!$A:$AJ,36,FALSE))</f>
        <v>340</v>
      </c>
      <c r="F54" s="143">
        <f>IF($F$1="1か月",VLOOKUP(基本データ等!E68,'1か月一覧'!$A:$AH,34,FALSE),VLOOKUP(基本データ等!E68,'2か月一覧'!$A:$AJ,36,FALSE))</f>
        <v>354</v>
      </c>
      <c r="G54" s="144">
        <f>IF($F$1="1か月",VLOOKUP(基本データ等!F68,'1か月一覧'!$A:$AH,34,FALSE),VLOOKUP(基本データ等!F68,'2か月一覧'!$A:$AJ,36,FALSE))</f>
        <v>369</v>
      </c>
      <c r="H54" s="143">
        <f>IF($F$1="1か月",VLOOKUP(基本データ等!G68,'1か月一覧'!$A:$AH,34,FALSE),VLOOKUP(基本データ等!G68,'2か月一覧'!$A:$AJ,36,FALSE))</f>
        <v>384</v>
      </c>
      <c r="I54" s="143">
        <f>IF($F$1="1か月",VLOOKUP(基本データ等!H68,'1か月一覧'!$A:$AH,34,FALSE),VLOOKUP(基本データ等!H68,'2か月一覧'!$A:$AJ,36,FALSE))</f>
        <v>398</v>
      </c>
      <c r="J54" s="143">
        <f>IF($F$1="1か月",VLOOKUP(基本データ等!I68,'1か月一覧'!$A:$AH,34,FALSE),VLOOKUP(基本データ等!I68,'2か月一覧'!$A:$AJ,36,FALSE))</f>
        <v>412</v>
      </c>
      <c r="K54" s="143">
        <f>IF($F$1="1か月",VLOOKUP(基本データ等!J68,'1か月一覧'!$A:$AH,34,FALSE),VLOOKUP(基本データ等!J68,'2か月一覧'!$A:$AJ,36,FALSE))</f>
        <v>426</v>
      </c>
    </row>
    <row r="55" spans="1:11">
      <c r="A55" s="220"/>
      <c r="B55" s="142">
        <f>IF($F$1="1か月",VLOOKUP(基本データ等!A69,'1か月一覧'!$A:$AH,12,FALSE),VLOOKUP(基本データ等!A69,'2か月一覧'!$A:$AJ,14,FALSE))</f>
        <v>3272</v>
      </c>
      <c r="C55" s="147">
        <f>IF($F$1="1か月",VLOOKUP(基本データ等!B69,'1か月一覧'!$A:$AH,12,FALSE),VLOOKUP(基本データ等!B69,'2か月一覧'!$A:$AJ,14,FALSE))</f>
        <v>3431</v>
      </c>
      <c r="D55" s="147">
        <f>IF($F$1="1か月",VLOOKUP(基本データ等!C69,'1か月一覧'!$A:$AH,12,FALSE),VLOOKUP(基本データ等!C69,'2か月一覧'!$A:$AJ,14,FALSE))</f>
        <v>3590</v>
      </c>
      <c r="E55" s="147">
        <f>IF($F$1="1か月",VLOOKUP(基本データ等!D69,'1か月一覧'!$A:$AH,12,FALSE),VLOOKUP(基本データ等!D69,'2か月一覧'!$A:$AJ,14,FALSE))</f>
        <v>3748</v>
      </c>
      <c r="F55" s="147">
        <f>IF($F$1="1か月",VLOOKUP(基本データ等!E69,'1か月一覧'!$A:$AH,12,FALSE),VLOOKUP(基本データ等!E69,'2か月一覧'!$A:$AJ,14,FALSE))</f>
        <v>3906</v>
      </c>
      <c r="G55" s="147">
        <f>IF($F$1="1か月",VLOOKUP(基本データ等!F69,'1か月一覧'!$A:$AH,12,FALSE),VLOOKUP(基本データ等!F69,'2か月一覧'!$A:$AJ,14,FALSE))</f>
        <v>4065</v>
      </c>
      <c r="H55" s="147">
        <f>IF($F$1="1か月",VLOOKUP(基本データ等!G69,'1か月一覧'!$A:$AH,12,FALSE),VLOOKUP(基本データ等!G69,'2か月一覧'!$A:$AJ,14,FALSE))</f>
        <v>4224</v>
      </c>
      <c r="I55" s="147">
        <f>IF($F$1="1か月",VLOOKUP(基本データ等!H69,'1か月一覧'!$A:$AH,12,FALSE),VLOOKUP(基本データ等!H69,'2か月一覧'!$A:$AJ,14,FALSE))</f>
        <v>4382</v>
      </c>
      <c r="J55" s="147">
        <f>IF($F$1="1か月",VLOOKUP(基本データ等!I69,'1か月一覧'!$A:$AH,12,FALSE),VLOOKUP(基本データ等!I69,'2か月一覧'!$A:$AJ,14,FALSE))</f>
        <v>4540</v>
      </c>
      <c r="K55" s="147">
        <f>IF($F$1="1か月",VLOOKUP(基本データ等!J69,'1か月一覧'!$A:$AH,12,FALSE),VLOOKUP(基本データ等!J69,'2か月一覧'!$A:$AJ,14,FALSE))</f>
        <v>4698</v>
      </c>
    </row>
    <row r="56" spans="1:11">
      <c r="A56" s="220">
        <v>30</v>
      </c>
      <c r="B56" s="139">
        <f>IF($F$1="1か月",VLOOKUP(基本データ等!A70,'1か月一覧'!$A:$AH,34,FALSE),VLOOKUP(基本データ等!A70,'2か月一覧'!$A:$AJ,36,FALSE))</f>
        <v>440</v>
      </c>
      <c r="C56" s="143">
        <f>IF($F$1="1か月",VLOOKUP(基本データ等!B70,'1か月一覧'!$A:$AH,34,FALSE),VLOOKUP(基本データ等!B70,'2か月一覧'!$A:$AJ,36,FALSE))</f>
        <v>455</v>
      </c>
      <c r="D56" s="143">
        <f>IF($F$1="1か月",VLOOKUP(基本データ等!C70,'1か月一覧'!$A:$AH,34,FALSE),VLOOKUP(基本データ等!C70,'2か月一覧'!$A:$AJ,36,FALSE))</f>
        <v>470</v>
      </c>
      <c r="E56" s="143">
        <f>IF($F$1="1か月",VLOOKUP(基本データ等!D70,'1か月一覧'!$A:$AH,34,FALSE),VLOOKUP(基本データ等!D70,'2か月一覧'!$A:$AJ,36,FALSE))</f>
        <v>487</v>
      </c>
      <c r="F56" s="143">
        <f>IF($F$1="1か月",VLOOKUP(基本データ等!E70,'1か月一覧'!$A:$AH,34,FALSE),VLOOKUP(基本データ等!E70,'2か月一覧'!$A:$AJ,36,FALSE))</f>
        <v>504</v>
      </c>
      <c r="G56" s="143">
        <f>IF($F$1="1か月",VLOOKUP(基本データ等!F70,'1か月一覧'!$A:$AH,34,FALSE),VLOOKUP(基本データ等!F70,'2か月一覧'!$A:$AJ,36,FALSE))</f>
        <v>522</v>
      </c>
      <c r="H56" s="143">
        <f>IF($F$1="1か月",VLOOKUP(基本データ等!G70,'1か月一覧'!$A:$AH,34,FALSE),VLOOKUP(基本データ等!G70,'2か月一覧'!$A:$AJ,36,FALSE))</f>
        <v>540</v>
      </c>
      <c r="I56" s="143">
        <f>IF($F$1="1か月",VLOOKUP(基本データ等!H70,'1か月一覧'!$A:$AH,34,FALSE),VLOOKUP(基本データ等!H70,'2か月一覧'!$A:$AJ,36,FALSE))</f>
        <v>557</v>
      </c>
      <c r="J56" s="143">
        <f>IF($F$1="1か月",VLOOKUP(基本データ等!I70,'1か月一覧'!$A:$AH,34,FALSE),VLOOKUP(基本データ等!I70,'2か月一覧'!$A:$AJ,36,FALSE))</f>
        <v>574</v>
      </c>
      <c r="K56" s="143">
        <f>IF($F$1="1か月",VLOOKUP(基本データ等!J70,'1か月一覧'!$A:$AH,34,FALSE),VLOOKUP(基本データ等!J70,'2か月一覧'!$A:$AJ,36,FALSE))</f>
        <v>591</v>
      </c>
    </row>
    <row r="57" spans="1:11">
      <c r="A57" s="220"/>
      <c r="B57" s="142">
        <f>IF($F$1="1か月",VLOOKUP(基本データ等!A71,'1か月一覧'!$A:$AH,12,FALSE),VLOOKUP(基本データ等!A71,'2か月一覧'!$A:$AJ,14,FALSE))</f>
        <v>4856</v>
      </c>
      <c r="C57" s="147">
        <f>IF($F$1="1か月",VLOOKUP(基本データ等!B71,'1か月一覧'!$A:$AH,12,FALSE),VLOOKUP(基本データ等!B71,'2か月一覧'!$A:$AJ,14,FALSE))</f>
        <v>5015</v>
      </c>
      <c r="D57" s="148">
        <f>IF($F$1="1か月",VLOOKUP(基本データ等!C71,'1か月一覧'!$A:$AH,12,FALSE),VLOOKUP(基本データ等!C71,'2か月一覧'!$A:$AJ,14,FALSE))</f>
        <v>5174</v>
      </c>
      <c r="E57" s="146">
        <f>IF($F$1="1か月",VLOOKUP(基本データ等!D71,'1か月一覧'!$A:$AH,12,FALSE),VLOOKUP(基本データ等!D71,'2か月一覧'!$A:$AJ,14,FALSE))</f>
        <v>5365</v>
      </c>
      <c r="F57" s="147">
        <f>IF($F$1="1か月",VLOOKUP(基本データ等!E71,'1か月一覧'!$A:$AH,12,FALSE),VLOOKUP(基本データ等!E71,'2か月一覧'!$A:$AJ,14,FALSE))</f>
        <v>5556</v>
      </c>
      <c r="G57" s="147">
        <f>IF($F$1="1か月",VLOOKUP(基本データ等!F71,'1か月一覧'!$A:$AH,12,FALSE),VLOOKUP(基本データ等!F71,'2か月一覧'!$A:$AJ,14,FALSE))</f>
        <v>5748</v>
      </c>
      <c r="H57" s="147">
        <f>IF($F$1="1か月",VLOOKUP(基本データ等!G71,'1か月一覧'!$A:$AH,12,FALSE),VLOOKUP(基本データ等!G71,'2か月一覧'!$A:$AJ,14,FALSE))</f>
        <v>5940</v>
      </c>
      <c r="I57" s="147">
        <f>IF($F$1="1か月",VLOOKUP(基本データ等!H71,'1か月一覧'!$A:$AH,12,FALSE),VLOOKUP(基本データ等!H71,'2か月一覧'!$A:$AJ,14,FALSE))</f>
        <v>6131</v>
      </c>
      <c r="J57" s="147">
        <f>IF($F$1="1か月",VLOOKUP(基本データ等!I71,'1か月一覧'!$A:$AH,12,FALSE),VLOOKUP(基本データ等!I71,'2か月一覧'!$A:$AJ,14,FALSE))</f>
        <v>6322</v>
      </c>
      <c r="K57" s="147">
        <f>IF($F$1="1か月",VLOOKUP(基本データ等!J71,'1か月一覧'!$A:$AH,12,FALSE),VLOOKUP(基本データ等!J71,'2か月一覧'!$A:$AJ,14,FALSE))</f>
        <v>6513</v>
      </c>
    </row>
    <row r="58" spans="1:11">
      <c r="A58" s="220">
        <v>40</v>
      </c>
      <c r="B58" s="139">
        <f>IF($F$1="1か月",VLOOKUP(基本データ等!A72,'1か月一覧'!$A:$AH,34,FALSE),VLOOKUP(基本データ等!A72,'2か月一覧'!$A:$AJ,36,FALSE))</f>
        <v>608</v>
      </c>
      <c r="C58" s="143">
        <f>IF($F$1="1か月",VLOOKUP(基本データ等!B72,'1か月一覧'!$A:$AH,34,FALSE),VLOOKUP(基本データ等!B72,'2か月一覧'!$A:$AJ,36,FALSE))</f>
        <v>626</v>
      </c>
      <c r="D58" s="143">
        <f>IF($F$1="1か月",VLOOKUP(基本データ等!C72,'1か月一覧'!$A:$AH,34,FALSE),VLOOKUP(基本データ等!C72,'2か月一覧'!$A:$AJ,36,FALSE))</f>
        <v>644</v>
      </c>
      <c r="E58" s="143">
        <f>IF($F$1="1か月",VLOOKUP(基本データ等!D72,'1か月一覧'!$A:$AH,34,FALSE),VLOOKUP(基本データ等!D72,'2か月一覧'!$A:$AJ,36,FALSE))</f>
        <v>661</v>
      </c>
      <c r="F58" s="143">
        <f>IF($F$1="1か月",VLOOKUP(基本データ等!E72,'1か月一覧'!$A:$AH,34,FALSE),VLOOKUP(基本データ等!E72,'2か月一覧'!$A:$AJ,36,FALSE))</f>
        <v>678</v>
      </c>
      <c r="G58" s="143">
        <f>IF($F$1="1か月",VLOOKUP(基本データ等!F72,'1か月一覧'!$A:$AH,34,FALSE),VLOOKUP(基本データ等!F72,'2か月一覧'!$A:$AJ,36,FALSE))</f>
        <v>696</v>
      </c>
      <c r="H58" s="143">
        <f>IF($F$1="1か月",VLOOKUP(基本データ等!G72,'1か月一覧'!$A:$AH,34,FALSE),VLOOKUP(基本データ等!G72,'2か月一覧'!$A:$AJ,36,FALSE))</f>
        <v>714</v>
      </c>
      <c r="I58" s="143">
        <f>IF($F$1="1か月",VLOOKUP(基本データ等!H72,'1か月一覧'!$A:$AH,34,FALSE),VLOOKUP(基本データ等!H72,'2か月一覧'!$A:$AJ,36,FALSE))</f>
        <v>731</v>
      </c>
      <c r="J58" s="143">
        <f>IF($F$1="1か月",VLOOKUP(基本データ等!I72,'1か月一覧'!$A:$AH,34,FALSE),VLOOKUP(基本データ等!I72,'2か月一覧'!$A:$AJ,36,FALSE))</f>
        <v>748</v>
      </c>
      <c r="K58" s="143">
        <f>IF($F$1="1か月",VLOOKUP(基本データ等!J72,'1か月一覧'!$A:$AH,34,FALSE),VLOOKUP(基本データ等!J72,'2か月一覧'!$A:$AJ,36,FALSE))</f>
        <v>765</v>
      </c>
    </row>
    <row r="59" spans="1:11">
      <c r="A59" s="220"/>
      <c r="B59" s="142">
        <f>IF($F$1="1か月",VLOOKUP(基本データ等!A73,'1か月一覧'!$A:$AH,12,FALSE),VLOOKUP(基本データ等!A73,'2か月一覧'!$A:$AJ,14,FALSE))</f>
        <v>6704</v>
      </c>
      <c r="C59" s="147">
        <f>IF($F$1="1か月",VLOOKUP(基本データ等!B73,'1か月一覧'!$A:$AH,12,FALSE),VLOOKUP(基本データ等!B73,'2か月一覧'!$A:$AJ,14,FALSE))</f>
        <v>6896</v>
      </c>
      <c r="D59" s="147">
        <f>IF($F$1="1か月",VLOOKUP(基本データ等!C73,'1か月一覧'!$A:$AH,12,FALSE),VLOOKUP(基本データ等!C73,'2か月一覧'!$A:$AJ,14,FALSE))</f>
        <v>7088</v>
      </c>
      <c r="E59" s="147">
        <f>IF($F$1="1か月",VLOOKUP(基本データ等!D73,'1か月一覧'!$A:$AH,12,FALSE),VLOOKUP(基本データ等!D73,'2か月一覧'!$A:$AJ,14,FALSE))</f>
        <v>7279</v>
      </c>
      <c r="F59" s="147">
        <f>IF($F$1="1か月",VLOOKUP(基本データ等!E73,'1か月一覧'!$A:$AH,12,FALSE),VLOOKUP(基本データ等!E73,'2か月一覧'!$A:$AJ,14,FALSE))</f>
        <v>7470</v>
      </c>
      <c r="G59" s="147">
        <f>IF($F$1="1か月",VLOOKUP(基本データ等!F73,'1か月一覧'!$A:$AH,12,FALSE),VLOOKUP(基本データ等!F73,'2か月一覧'!$A:$AJ,14,FALSE))</f>
        <v>7662</v>
      </c>
      <c r="H59" s="147">
        <f>IF($F$1="1か月",VLOOKUP(基本データ等!G73,'1か月一覧'!$A:$AH,12,FALSE),VLOOKUP(基本データ等!G73,'2か月一覧'!$A:$AJ,14,FALSE))</f>
        <v>7854</v>
      </c>
      <c r="I59" s="147">
        <f>IF($F$1="1か月",VLOOKUP(基本データ等!H73,'1か月一覧'!$A:$AH,12,FALSE),VLOOKUP(基本データ等!H73,'2か月一覧'!$A:$AJ,14,FALSE))</f>
        <v>8045</v>
      </c>
      <c r="J59" s="147">
        <f>IF($F$1="1か月",VLOOKUP(基本データ等!I73,'1か月一覧'!$A:$AH,12,FALSE),VLOOKUP(基本データ等!I73,'2か月一覧'!$A:$AJ,14,FALSE))</f>
        <v>8236</v>
      </c>
      <c r="K59" s="147">
        <f>IF($F$1="1か月",VLOOKUP(基本データ等!J73,'1か月一覧'!$A:$AH,12,FALSE),VLOOKUP(基本データ等!J73,'2か月一覧'!$A:$AJ,14,FALSE))</f>
        <v>8427</v>
      </c>
    </row>
    <row r="60" spans="1:11">
      <c r="A60" s="220">
        <v>50</v>
      </c>
      <c r="B60" s="144">
        <f>IF($F$1="1か月",VLOOKUP(基本データ等!A74,'1か月一覧'!$A:$AH,34,FALSE),VLOOKUP(基本データ等!A74,'2か月一覧'!$A:$AJ,36,FALSE))</f>
        <v>782</v>
      </c>
      <c r="C60" s="143">
        <f>IF($F$1="1か月",VLOOKUP(基本データ等!B74,'1か月一覧'!$A:$AH,34,FALSE),VLOOKUP(基本データ等!B74,'2か月一覧'!$A:$AJ,36,FALSE))</f>
        <v>801</v>
      </c>
      <c r="D60" s="143">
        <f>IF($F$1="1か月",VLOOKUP(基本データ等!C74,'1か月一覧'!$A:$AH,34,FALSE),VLOOKUP(基本データ等!C74,'2か月一覧'!$A:$AJ,36,FALSE))</f>
        <v>820</v>
      </c>
      <c r="E60" s="143">
        <f>IF($F$1="1か月",VLOOKUP(基本データ等!D74,'1か月一覧'!$A:$AH,34,FALSE),VLOOKUP(基本データ等!D74,'2か月一覧'!$A:$AJ,36,FALSE))</f>
        <v>839</v>
      </c>
      <c r="F60" s="143">
        <f>IF($F$1="1か月",VLOOKUP(基本データ等!E74,'1か月一覧'!$A:$AH,34,FALSE),VLOOKUP(基本データ等!E74,'2か月一覧'!$A:$AJ,36,FALSE))</f>
        <v>858</v>
      </c>
      <c r="G60" s="143">
        <f>IF($F$1="1か月",VLOOKUP(基本データ等!F74,'1か月一覧'!$A:$AH,34,FALSE),VLOOKUP(基本データ等!F74,'2か月一覧'!$A:$AJ,36,FALSE))</f>
        <v>877</v>
      </c>
      <c r="H60" s="143">
        <f>IF($F$1="1か月",VLOOKUP(基本データ等!G74,'1か月一覧'!$A:$AH,34,FALSE),VLOOKUP(基本データ等!G74,'2か月一覧'!$A:$AJ,36,FALSE))</f>
        <v>896</v>
      </c>
      <c r="I60" s="143">
        <f>IF($F$1="1か月",VLOOKUP(基本データ等!H74,'1か月一覧'!$A:$AH,34,FALSE),VLOOKUP(基本データ等!H74,'2か月一覧'!$A:$AJ,36,FALSE))</f>
        <v>915</v>
      </c>
      <c r="J60" s="143">
        <f>IF($F$1="1か月",VLOOKUP(基本データ等!I74,'1か月一覧'!$A:$AH,34,FALSE),VLOOKUP(基本データ等!I74,'2か月一覧'!$A:$AJ,36,FALSE))</f>
        <v>934</v>
      </c>
      <c r="K60" s="143">
        <f>IF($F$1="1か月",VLOOKUP(基本データ等!J74,'1か月一覧'!$A:$AH,34,FALSE),VLOOKUP(基本データ等!J74,'2か月一覧'!$A:$AJ,36,FALSE))</f>
        <v>953</v>
      </c>
    </row>
    <row r="61" spans="1:11">
      <c r="A61" s="220"/>
      <c r="B61" s="145">
        <f>IF($F$1="1か月",VLOOKUP(基本データ等!A75,'1か月一覧'!$A:$AH,12,FALSE),VLOOKUP(基本データ等!A75,'2か月一覧'!$A:$AJ,14,FALSE))</f>
        <v>8618</v>
      </c>
      <c r="C61" s="146">
        <f>IF($F$1="1か月",VLOOKUP(基本データ等!B75,'1か月一覧'!$A:$AH,12,FALSE),VLOOKUP(基本データ等!B75,'2か月一覧'!$A:$AJ,14,FALSE))</f>
        <v>8827</v>
      </c>
      <c r="D61" s="147">
        <f>IF($F$1="1か月",VLOOKUP(基本データ等!C75,'1か月一覧'!$A:$AH,12,FALSE),VLOOKUP(基本データ等!C75,'2か月一覧'!$A:$AJ,14,FALSE))</f>
        <v>9036</v>
      </c>
      <c r="E61" s="147">
        <f>IF($F$1="1か月",VLOOKUP(基本データ等!D75,'1か月一覧'!$A:$AH,12,FALSE),VLOOKUP(基本データ等!D75,'2か月一覧'!$A:$AJ,14,FALSE))</f>
        <v>9245</v>
      </c>
      <c r="F61" s="147">
        <f>IF($F$1="1か月",VLOOKUP(基本データ等!E75,'1か月一覧'!$A:$AH,12,FALSE),VLOOKUP(基本データ等!E75,'2か月一覧'!$A:$AJ,14,FALSE))</f>
        <v>9454</v>
      </c>
      <c r="G61" s="147">
        <f>IF($F$1="1か月",VLOOKUP(基本データ等!F75,'1か月一覧'!$A:$AH,12,FALSE),VLOOKUP(基本データ等!F75,'2か月一覧'!$A:$AJ,14,FALSE))</f>
        <v>9663</v>
      </c>
      <c r="H61" s="147">
        <f>IF($F$1="1か月",VLOOKUP(基本データ等!G75,'1か月一覧'!$A:$AH,12,FALSE),VLOOKUP(基本データ等!G75,'2か月一覧'!$A:$AJ,14,FALSE))</f>
        <v>9872</v>
      </c>
      <c r="I61" s="147">
        <f>IF($F$1="1か月",VLOOKUP(基本データ等!H75,'1か月一覧'!$A:$AH,12,FALSE),VLOOKUP(基本データ等!H75,'2か月一覧'!$A:$AJ,14,FALSE))</f>
        <v>10081</v>
      </c>
      <c r="J61" s="147">
        <f>IF($F$1="1か月",VLOOKUP(基本データ等!I75,'1か月一覧'!$A:$AH,12,FALSE),VLOOKUP(基本データ等!I75,'2か月一覧'!$A:$AJ,14,FALSE))</f>
        <v>10290</v>
      </c>
      <c r="K61" s="147">
        <f>IF($F$1="1か月",VLOOKUP(基本データ等!J75,'1か月一覧'!$A:$AH,12,FALSE),VLOOKUP(基本データ等!J75,'2か月一覧'!$A:$AJ,14,FALSE))</f>
        <v>10499</v>
      </c>
    </row>
    <row r="62" spans="1:11">
      <c r="A62" s="220">
        <v>60</v>
      </c>
      <c r="B62" s="139">
        <f>IF($F$1="1か月",VLOOKUP(基本データ等!A76,'1か月一覧'!$A:$AH,34,FALSE),VLOOKUP(基本データ等!A76,'2か月一覧'!$A:$AJ,36,FALSE))</f>
        <v>972</v>
      </c>
      <c r="C62" s="143">
        <f>IF($F$1="1か月",VLOOKUP(基本データ等!B76,'1か月一覧'!$A:$AH,34,FALSE),VLOOKUP(基本データ等!B76,'2か月一覧'!$A:$AJ,36,FALSE))</f>
        <v>991</v>
      </c>
      <c r="D62" s="143">
        <f>IF($F$1="1か月",VLOOKUP(基本データ等!C76,'1か月一覧'!$A:$AH,34,FALSE),VLOOKUP(基本データ等!C76,'2か月一覧'!$A:$AJ,36,FALSE))</f>
        <v>1010</v>
      </c>
      <c r="E62" s="143">
        <f>IF($F$1="1か月",VLOOKUP(基本データ等!D76,'1か月一覧'!$A:$AH,34,FALSE),VLOOKUP(基本データ等!D76,'2か月一覧'!$A:$AJ,36,FALSE))</f>
        <v>1029</v>
      </c>
      <c r="F62" s="143">
        <f>IF($F$1="1か月",VLOOKUP(基本データ等!E76,'1か月一覧'!$A:$AH,34,FALSE),VLOOKUP(基本データ等!E76,'2か月一覧'!$A:$AJ,36,FALSE))</f>
        <v>1048</v>
      </c>
      <c r="G62" s="143">
        <f>IF($F$1="1か月",VLOOKUP(基本データ等!F76,'1か月一覧'!$A:$AH,34,FALSE),VLOOKUP(基本データ等!F76,'2か月一覧'!$A:$AJ,36,FALSE))</f>
        <v>1067</v>
      </c>
      <c r="H62" s="143">
        <f>IF($F$1="1か月",VLOOKUP(基本データ等!G76,'1か月一覧'!$A:$AH,34,FALSE),VLOOKUP(基本データ等!G76,'2か月一覧'!$A:$AJ,36,FALSE))</f>
        <v>1086</v>
      </c>
      <c r="I62" s="143">
        <f>IF($F$1="1か月",VLOOKUP(基本データ等!H76,'1か月一覧'!$A:$AH,34,FALSE),VLOOKUP(基本データ等!H76,'2か月一覧'!$A:$AJ,36,FALSE))</f>
        <v>1105</v>
      </c>
      <c r="J62" s="143">
        <f>IF($F$1="1か月",VLOOKUP(基本データ等!I76,'1か月一覧'!$A:$AH,34,FALSE),VLOOKUP(基本データ等!I76,'2か月一覧'!$A:$AJ,36,FALSE))</f>
        <v>1124</v>
      </c>
      <c r="K62" s="143">
        <f>IF($F$1="1か月",VLOOKUP(基本データ等!J76,'1か月一覧'!$A:$AH,34,FALSE),VLOOKUP(基本データ等!J76,'2か月一覧'!$A:$AJ,36,FALSE))</f>
        <v>1143</v>
      </c>
    </row>
    <row r="63" spans="1:11">
      <c r="A63" s="220"/>
      <c r="B63" s="142">
        <f>IF($F$1="1か月",VLOOKUP(基本データ等!A77,'1か月一覧'!$A:$AH,12,FALSE),VLOOKUP(基本データ等!A77,'2か月一覧'!$A:$AJ,14,FALSE))</f>
        <v>10708</v>
      </c>
      <c r="C63" s="147">
        <f>IF($F$1="1か月",VLOOKUP(基本データ等!B77,'1か月一覧'!$A:$AH,12,FALSE),VLOOKUP(基本データ等!B77,'2か月一覧'!$A:$AJ,14,FALSE))</f>
        <v>10917</v>
      </c>
      <c r="D63" s="147">
        <f>IF($F$1="1か月",VLOOKUP(基本データ等!C77,'1か月一覧'!$A:$AH,12,FALSE),VLOOKUP(基本データ等!C77,'2か月一覧'!$A:$AJ,14,FALSE))</f>
        <v>11126</v>
      </c>
      <c r="E63" s="147">
        <f>IF($F$1="1か月",VLOOKUP(基本データ等!D77,'1か月一覧'!$A:$AH,12,FALSE),VLOOKUP(基本データ等!D77,'2か月一覧'!$A:$AJ,14,FALSE))</f>
        <v>11335</v>
      </c>
      <c r="F63" s="147">
        <f>IF($F$1="1か月",VLOOKUP(基本データ等!E77,'1か月一覧'!$A:$AH,12,FALSE),VLOOKUP(基本データ等!E77,'2か月一覧'!$A:$AJ,14,FALSE))</f>
        <v>11544</v>
      </c>
      <c r="G63" s="147">
        <f>IF($F$1="1か月",VLOOKUP(基本データ等!F77,'1か月一覧'!$A:$AH,12,FALSE),VLOOKUP(基本データ等!F77,'2か月一覧'!$A:$AJ,14,FALSE))</f>
        <v>11753</v>
      </c>
      <c r="H63" s="147">
        <f>IF($F$1="1か月",VLOOKUP(基本データ等!G77,'1か月一覧'!$A:$AH,12,FALSE),VLOOKUP(基本データ等!G77,'2か月一覧'!$A:$AJ,14,FALSE))</f>
        <v>11962</v>
      </c>
      <c r="I63" s="147">
        <f>IF($F$1="1か月",VLOOKUP(基本データ等!H77,'1か月一覧'!$A:$AH,12,FALSE),VLOOKUP(基本データ等!H77,'2か月一覧'!$A:$AJ,14,FALSE))</f>
        <v>12171</v>
      </c>
      <c r="J63" s="147">
        <f>IF($F$1="1か月",VLOOKUP(基本データ等!I77,'1か月一覧'!$A:$AH,12,FALSE),VLOOKUP(基本データ等!I77,'2か月一覧'!$A:$AJ,14,FALSE))</f>
        <v>12380</v>
      </c>
      <c r="K63" s="147">
        <f>IF($F$1="1か月",VLOOKUP(基本データ等!J77,'1か月一覧'!$A:$AH,12,FALSE),VLOOKUP(基本データ等!J77,'2か月一覧'!$A:$AJ,14,FALSE))</f>
        <v>12589</v>
      </c>
    </row>
    <row r="64" spans="1:11">
      <c r="A64" s="220">
        <v>70</v>
      </c>
      <c r="B64" s="139">
        <f>IF($F$1="1か月",VLOOKUP(基本データ等!A78,'1か月一覧'!$A:$AH,34,FALSE),VLOOKUP(基本データ等!A78,'2か月一覧'!$A:$AJ,36,FALSE))</f>
        <v>1162</v>
      </c>
      <c r="C64" s="143">
        <f>IF($F$1="1か月",VLOOKUP(基本データ等!B78,'1か月一覧'!$A:$AH,34,FALSE),VLOOKUP(基本データ等!B78,'2か月一覧'!$A:$AJ,36,FALSE))</f>
        <v>1181</v>
      </c>
      <c r="D64" s="143">
        <f>IF($F$1="1か月",VLOOKUP(基本データ等!C78,'1か月一覧'!$A:$AH,34,FALSE),VLOOKUP(基本データ等!C78,'2か月一覧'!$A:$AJ,36,FALSE))</f>
        <v>1200</v>
      </c>
      <c r="E64" s="143">
        <f>IF($F$1="1か月",VLOOKUP(基本データ等!D78,'1か月一覧'!$A:$AH,34,FALSE),VLOOKUP(基本データ等!D78,'2か月一覧'!$A:$AJ,36,FALSE))</f>
        <v>1219</v>
      </c>
      <c r="F64" s="143">
        <f>IF($F$1="1か月",VLOOKUP(基本データ等!E78,'1か月一覧'!$A:$AH,34,FALSE),VLOOKUP(基本データ等!E78,'2か月一覧'!$A:$AJ,36,FALSE))</f>
        <v>1238</v>
      </c>
      <c r="G64" s="143">
        <f>IF($F$1="1か月",VLOOKUP(基本データ等!F78,'1か月一覧'!$A:$AH,34,FALSE),VLOOKUP(基本データ等!F78,'2か月一覧'!$A:$AJ,36,FALSE))</f>
        <v>1257</v>
      </c>
      <c r="H64" s="143">
        <f>IF($F$1="1か月",VLOOKUP(基本データ等!G78,'1か月一覧'!$A:$AH,34,FALSE),VLOOKUP(基本データ等!G78,'2か月一覧'!$A:$AJ,36,FALSE))</f>
        <v>1276</v>
      </c>
      <c r="I64" s="143">
        <f>IF($F$1="1か月",VLOOKUP(基本データ等!H78,'1か月一覧'!$A:$AH,34,FALSE),VLOOKUP(基本データ等!H78,'2か月一覧'!$A:$AJ,36,FALSE))</f>
        <v>1295</v>
      </c>
      <c r="J64" s="143">
        <f>IF($F$1="1か月",VLOOKUP(基本データ等!I78,'1か月一覧'!$A:$AH,34,FALSE),VLOOKUP(基本データ等!I78,'2か月一覧'!$A:$AJ,36,FALSE))</f>
        <v>1314</v>
      </c>
      <c r="K64" s="143">
        <f>IF($F$1="1か月",VLOOKUP(基本データ等!J78,'1か月一覧'!$A:$AH,34,FALSE),VLOOKUP(基本データ等!J78,'2か月一覧'!$A:$AJ,36,FALSE))</f>
        <v>1333</v>
      </c>
    </row>
    <row r="65" spans="1:11">
      <c r="A65" s="220"/>
      <c r="B65" s="142">
        <f>IF($F$1="1か月",VLOOKUP(基本データ等!A79,'1か月一覧'!$A:$AH,12,FALSE),VLOOKUP(基本データ等!A79,'2か月一覧'!$A:$AJ,14,FALSE))</f>
        <v>12798</v>
      </c>
      <c r="C65" s="147">
        <f>IF($F$1="1か月",VLOOKUP(基本データ等!B79,'1か月一覧'!$A:$AH,12,FALSE),VLOOKUP(基本データ等!B79,'2か月一覧'!$A:$AJ,14,FALSE))</f>
        <v>13007</v>
      </c>
      <c r="D65" s="147">
        <f>IF($F$1="1か月",VLOOKUP(基本データ等!C79,'1か月一覧'!$A:$AH,12,FALSE),VLOOKUP(基本データ等!C79,'2か月一覧'!$A:$AJ,14,FALSE))</f>
        <v>13216</v>
      </c>
      <c r="E65" s="147">
        <f>IF($F$1="1か月",VLOOKUP(基本データ等!D79,'1か月一覧'!$A:$AH,12,FALSE),VLOOKUP(基本データ等!D79,'2か月一覧'!$A:$AJ,14,FALSE))</f>
        <v>13425</v>
      </c>
      <c r="F65" s="147">
        <f>IF($F$1="1か月",VLOOKUP(基本データ等!E79,'1か月一覧'!$A:$AH,12,FALSE),VLOOKUP(基本データ等!E79,'2か月一覧'!$A:$AJ,14,FALSE))</f>
        <v>13634</v>
      </c>
      <c r="G65" s="147">
        <f>IF($F$1="1か月",VLOOKUP(基本データ等!F79,'1か月一覧'!$A:$AH,12,FALSE),VLOOKUP(基本データ等!F79,'2か月一覧'!$A:$AJ,14,FALSE))</f>
        <v>13843</v>
      </c>
      <c r="H65" s="147">
        <f>IF($F$1="1か月",VLOOKUP(基本データ等!G79,'1か月一覧'!$A:$AH,12,FALSE),VLOOKUP(基本データ等!G79,'2か月一覧'!$A:$AJ,14,FALSE))</f>
        <v>14052</v>
      </c>
      <c r="I65" s="147">
        <f>IF($F$1="1か月",VLOOKUP(基本データ等!H79,'1か月一覧'!$A:$AH,12,FALSE),VLOOKUP(基本データ等!H79,'2か月一覧'!$A:$AJ,14,FALSE))</f>
        <v>14261</v>
      </c>
      <c r="J65" s="147">
        <f>IF($F$1="1か月",VLOOKUP(基本データ等!I79,'1か月一覧'!$A:$AH,12,FALSE),VLOOKUP(基本データ等!I79,'2か月一覧'!$A:$AJ,14,FALSE))</f>
        <v>14470</v>
      </c>
      <c r="K65" s="147">
        <f>IF($F$1="1か月",VLOOKUP(基本データ等!J79,'1か月一覧'!$A:$AH,12,FALSE),VLOOKUP(基本データ等!J79,'2か月一覧'!$A:$AJ,14,FALSE))</f>
        <v>14679</v>
      </c>
    </row>
    <row r="66" spans="1:11">
      <c r="A66" s="220">
        <v>80</v>
      </c>
      <c r="B66" s="139">
        <f>IF($F$1="1か月",VLOOKUP(基本データ等!A80,'1か月一覧'!$A:$AH,34,FALSE),VLOOKUP(基本データ等!A80,'2か月一覧'!$A:$AJ,36,FALSE))</f>
        <v>1352</v>
      </c>
      <c r="C66" s="143">
        <f>IF($F$1="1か月",VLOOKUP(基本データ等!B80,'1か月一覧'!$A:$AH,34,FALSE),VLOOKUP(基本データ等!B80,'2か月一覧'!$A:$AJ,36,FALSE))</f>
        <v>1371</v>
      </c>
      <c r="D66" s="143">
        <f>IF($F$1="1か月",VLOOKUP(基本データ等!C80,'1か月一覧'!$A:$AH,34,FALSE),VLOOKUP(基本データ等!C80,'2か月一覧'!$A:$AJ,36,FALSE))</f>
        <v>1390</v>
      </c>
      <c r="E66" s="143">
        <f>IF($F$1="1か月",VLOOKUP(基本データ等!D80,'1か月一覧'!$A:$AH,34,FALSE),VLOOKUP(基本データ等!D80,'2か月一覧'!$A:$AJ,36,FALSE))</f>
        <v>1409</v>
      </c>
      <c r="F66" s="143">
        <f>IF($F$1="1か月",VLOOKUP(基本データ等!E80,'1か月一覧'!$A:$AH,34,FALSE),VLOOKUP(基本データ等!E80,'2か月一覧'!$A:$AJ,36,FALSE))</f>
        <v>1428</v>
      </c>
      <c r="G66" s="143">
        <f>IF($F$1="1か月",VLOOKUP(基本データ等!F80,'1か月一覧'!$A:$AH,34,FALSE),VLOOKUP(基本データ等!F80,'2か月一覧'!$A:$AJ,36,FALSE))</f>
        <v>1447</v>
      </c>
      <c r="H66" s="143">
        <f>IF($F$1="1か月",VLOOKUP(基本データ等!G80,'1か月一覧'!$A:$AH,34,FALSE),VLOOKUP(基本データ等!G80,'2か月一覧'!$A:$AJ,36,FALSE))</f>
        <v>1466</v>
      </c>
      <c r="I66" s="143">
        <f>IF($F$1="1か月",VLOOKUP(基本データ等!H80,'1か月一覧'!$A:$AH,34,FALSE),VLOOKUP(基本データ等!H80,'2か月一覧'!$A:$AJ,36,FALSE))</f>
        <v>1485</v>
      </c>
      <c r="J66" s="143">
        <f>IF($F$1="1か月",VLOOKUP(基本データ等!I80,'1か月一覧'!$A:$AH,34,FALSE),VLOOKUP(基本データ等!I80,'2か月一覧'!$A:$AJ,36,FALSE))</f>
        <v>1504</v>
      </c>
      <c r="K66" s="143">
        <f>IF($F$1="1か月",VLOOKUP(基本データ等!J80,'1か月一覧'!$A:$AH,34,FALSE),VLOOKUP(基本データ等!J80,'2か月一覧'!$A:$AJ,36,FALSE))</f>
        <v>1523</v>
      </c>
    </row>
    <row r="67" spans="1:11">
      <c r="A67" s="220"/>
      <c r="B67" s="142">
        <f>IF($F$1="1か月",VLOOKUP(基本データ等!A81,'1か月一覧'!$A:$AH,12,FALSE),VLOOKUP(基本データ等!A81,'2か月一覧'!$A:$AJ,14,FALSE))</f>
        <v>14888</v>
      </c>
      <c r="C67" s="147">
        <f>IF($F$1="1か月",VLOOKUP(基本データ等!B81,'1か月一覧'!$A:$AH,12,FALSE),VLOOKUP(基本データ等!B81,'2か月一覧'!$A:$AJ,14,FALSE))</f>
        <v>15097</v>
      </c>
      <c r="D67" s="147">
        <f>IF($F$1="1か月",VLOOKUP(基本データ等!C81,'1か月一覧'!$A:$AH,12,FALSE),VLOOKUP(基本データ等!C81,'2か月一覧'!$A:$AJ,14,FALSE))</f>
        <v>15306</v>
      </c>
      <c r="E67" s="147">
        <f>IF($F$1="1か月",VLOOKUP(基本データ等!D81,'1か月一覧'!$A:$AH,12,FALSE),VLOOKUP(基本データ等!D81,'2か月一覧'!$A:$AJ,14,FALSE))</f>
        <v>15515</v>
      </c>
      <c r="F67" s="147">
        <f>IF($F$1="1か月",VLOOKUP(基本データ等!E81,'1か月一覧'!$A:$AH,12,FALSE),VLOOKUP(基本データ等!E81,'2か月一覧'!$A:$AJ,14,FALSE))</f>
        <v>15724</v>
      </c>
      <c r="G67" s="147">
        <f>IF($F$1="1か月",VLOOKUP(基本データ等!F81,'1か月一覧'!$A:$AH,12,FALSE),VLOOKUP(基本データ等!F81,'2か月一覧'!$A:$AJ,14,FALSE))</f>
        <v>15933</v>
      </c>
      <c r="H67" s="147">
        <f>IF($F$1="1か月",VLOOKUP(基本データ等!G81,'1か月一覧'!$A:$AH,12,FALSE),VLOOKUP(基本データ等!G81,'2か月一覧'!$A:$AJ,14,FALSE))</f>
        <v>16142</v>
      </c>
      <c r="I67" s="147">
        <f>IF($F$1="1か月",VLOOKUP(基本データ等!H81,'1か月一覧'!$A:$AH,12,FALSE),VLOOKUP(基本データ等!H81,'2か月一覧'!$A:$AJ,14,FALSE))</f>
        <v>16351</v>
      </c>
      <c r="J67" s="147">
        <f>IF($F$1="1か月",VLOOKUP(基本データ等!I81,'1か月一覧'!$A:$AH,12,FALSE),VLOOKUP(基本データ等!I81,'2か月一覧'!$A:$AJ,14,FALSE))</f>
        <v>16560</v>
      </c>
      <c r="K67" s="147">
        <f>IF($F$1="1か月",VLOOKUP(基本データ等!J81,'1か月一覧'!$A:$AH,12,FALSE),VLOOKUP(基本データ等!J81,'2か月一覧'!$A:$AJ,14,FALSE))</f>
        <v>16769</v>
      </c>
    </row>
    <row r="68" spans="1:11">
      <c r="A68" s="220">
        <v>90</v>
      </c>
      <c r="B68" s="139">
        <f>IF($F$1="1か月",VLOOKUP(基本データ等!A82,'1か月一覧'!$A:$AH,34,FALSE),VLOOKUP(基本データ等!A82,'2か月一覧'!$A:$AJ,36,FALSE))</f>
        <v>1542</v>
      </c>
      <c r="C68" s="143">
        <f>IF($F$1="1か月",VLOOKUP(基本データ等!B82,'1か月一覧'!$A:$AH,34,FALSE),VLOOKUP(基本データ等!B82,'2か月一覧'!$A:$AJ,36,FALSE))</f>
        <v>1561</v>
      </c>
      <c r="D68" s="143">
        <f>IF($F$1="1か月",VLOOKUP(基本データ等!C82,'1か月一覧'!$A:$AH,34,FALSE),VLOOKUP(基本データ等!C82,'2か月一覧'!$A:$AJ,36,FALSE))</f>
        <v>1580</v>
      </c>
      <c r="E68" s="143">
        <f>IF($F$1="1か月",VLOOKUP(基本データ等!D82,'1か月一覧'!$A:$AH,34,FALSE),VLOOKUP(基本データ等!D82,'2か月一覧'!$A:$AJ,36,FALSE))</f>
        <v>1599</v>
      </c>
      <c r="F68" s="143">
        <f>IF($F$1="1か月",VLOOKUP(基本データ等!E82,'1か月一覧'!$A:$AH,34,FALSE),VLOOKUP(基本データ等!E82,'2か月一覧'!$A:$AJ,36,FALSE))</f>
        <v>1618</v>
      </c>
      <c r="G68" s="143">
        <f>IF($F$1="1か月",VLOOKUP(基本データ等!F82,'1か月一覧'!$A:$AH,34,FALSE),VLOOKUP(基本データ等!F82,'2か月一覧'!$A:$AJ,36,FALSE))</f>
        <v>1637</v>
      </c>
      <c r="H68" s="143">
        <f>IF($F$1="1か月",VLOOKUP(基本データ等!G82,'1か月一覧'!$A:$AH,34,FALSE),VLOOKUP(基本データ等!G82,'2か月一覧'!$A:$AJ,36,FALSE))</f>
        <v>1656</v>
      </c>
      <c r="I68" s="143">
        <f>IF($F$1="1か月",VLOOKUP(基本データ等!H82,'1か月一覧'!$A:$AH,34,FALSE),VLOOKUP(基本データ等!H82,'2か月一覧'!$A:$AJ,36,FALSE))</f>
        <v>1675</v>
      </c>
      <c r="J68" s="143">
        <f>IF($F$1="1か月",VLOOKUP(基本データ等!I82,'1か月一覧'!$A:$AH,34,FALSE),VLOOKUP(基本データ等!I82,'2か月一覧'!$A:$AJ,36,FALSE))</f>
        <v>1694</v>
      </c>
      <c r="K68" s="143">
        <f>IF($F$1="1か月",VLOOKUP(基本データ等!J82,'1か月一覧'!$A:$AH,34,FALSE),VLOOKUP(基本データ等!J82,'2か月一覧'!$A:$AJ,36,FALSE))</f>
        <v>1713</v>
      </c>
    </row>
    <row r="69" spans="1:11">
      <c r="A69" s="220"/>
      <c r="B69" s="142">
        <f>IF($F$1="1か月",VLOOKUP(基本データ等!A83,'1か月一覧'!$A:$AH,12,FALSE),VLOOKUP(基本データ等!A83,'2か月一覧'!$A:$AJ,14,FALSE))</f>
        <v>16978</v>
      </c>
      <c r="C69" s="147">
        <f>IF($F$1="1か月",VLOOKUP(基本データ等!B83,'1か月一覧'!$A:$AH,12,FALSE),VLOOKUP(基本データ等!B83,'2か月一覧'!$A:$AJ,14,FALSE))</f>
        <v>17187</v>
      </c>
      <c r="D69" s="147">
        <f>IF($F$1="1か月",VLOOKUP(基本データ等!C83,'1か月一覧'!$A:$AH,12,FALSE),VLOOKUP(基本データ等!C83,'2か月一覧'!$A:$AJ,14,FALSE))</f>
        <v>17396</v>
      </c>
      <c r="E69" s="147">
        <f>IF($F$1="1か月",VLOOKUP(基本データ等!D83,'1か月一覧'!$A:$AH,12,FALSE),VLOOKUP(基本データ等!D83,'2か月一覧'!$A:$AJ,14,FALSE))</f>
        <v>17605</v>
      </c>
      <c r="F69" s="147">
        <f>IF($F$1="1か月",VLOOKUP(基本データ等!E83,'1か月一覧'!$A:$AH,12,FALSE),VLOOKUP(基本データ等!E83,'2か月一覧'!$A:$AJ,14,FALSE))</f>
        <v>17814</v>
      </c>
      <c r="G69" s="147">
        <f>IF($F$1="1か月",VLOOKUP(基本データ等!F83,'1か月一覧'!$A:$AH,12,FALSE),VLOOKUP(基本データ等!F83,'2か月一覧'!$A:$AJ,14,FALSE))</f>
        <v>18023</v>
      </c>
      <c r="H69" s="147">
        <f>IF($F$1="1か月",VLOOKUP(基本データ等!G83,'1か月一覧'!$A:$AH,12,FALSE),VLOOKUP(基本データ等!G83,'2か月一覧'!$A:$AJ,14,FALSE))</f>
        <v>18231.999999999996</v>
      </c>
      <c r="I69" s="147">
        <f>IF($F$1="1か月",VLOOKUP(基本データ等!H83,'1か月一覧'!$A:$AH,12,FALSE),VLOOKUP(基本データ等!H83,'2か月一覧'!$A:$AJ,14,FALSE))</f>
        <v>18440.999999999996</v>
      </c>
      <c r="J69" s="147">
        <f>IF($F$1="1か月",VLOOKUP(基本データ等!I83,'1か月一覧'!$A:$AH,12,FALSE),VLOOKUP(基本データ等!I83,'2か月一覧'!$A:$AJ,14,FALSE))</f>
        <v>18649.999999999996</v>
      </c>
      <c r="K69" s="147">
        <f>IF($F$1="1か月",VLOOKUP(基本データ等!J83,'1か月一覧'!$A:$AH,12,FALSE),VLOOKUP(基本データ等!J83,'2か月一覧'!$A:$AJ,14,FALSE))</f>
        <v>18858.999999999996</v>
      </c>
    </row>
    <row r="70" spans="1:11">
      <c r="A70" s="220">
        <v>100</v>
      </c>
      <c r="B70" s="144">
        <f>IF($F$1="1か月",VLOOKUP(基本データ等!A84,'1か月一覧'!$A:$AH,34,FALSE),VLOOKUP(基本データ等!A84,'2か月一覧'!$A:$AJ,36,FALSE))</f>
        <v>1732</v>
      </c>
      <c r="C70" s="143">
        <f>IF($F$1="1か月",VLOOKUP(基本データ等!B84,'1か月一覧'!$A:$AH,34,FALSE),VLOOKUP(基本データ等!B84,'2か月一覧'!$A:$AJ,36,FALSE))</f>
        <v>1753</v>
      </c>
      <c r="D70" s="143">
        <f>IF($F$1="1か月",VLOOKUP(基本データ等!C84,'1か月一覧'!$A:$AH,34,FALSE),VLOOKUP(基本データ等!C84,'2か月一覧'!$A:$AJ,36,FALSE))</f>
        <v>1774</v>
      </c>
      <c r="E70" s="143">
        <f>IF($F$1="1か月",VLOOKUP(基本データ等!D84,'1か月一覧'!$A:$AH,34,FALSE),VLOOKUP(基本データ等!D84,'2か月一覧'!$A:$AJ,36,FALSE))</f>
        <v>1795</v>
      </c>
      <c r="F70" s="143">
        <f>IF($F$1="1か月",VLOOKUP(基本データ等!E84,'1か月一覧'!$A:$AH,34,FALSE),VLOOKUP(基本データ等!E84,'2か月一覧'!$A:$AJ,36,FALSE))</f>
        <v>1816</v>
      </c>
      <c r="G70" s="143">
        <f>IF($F$1="1か月",VLOOKUP(基本データ等!F84,'1か月一覧'!$A:$AH,34,FALSE),VLOOKUP(基本データ等!F84,'2か月一覧'!$A:$AJ,36,FALSE))</f>
        <v>1837</v>
      </c>
      <c r="H70" s="143">
        <f>IF($F$1="1か月",VLOOKUP(基本データ等!G84,'1か月一覧'!$A:$AH,34,FALSE),VLOOKUP(基本データ等!G84,'2か月一覧'!$A:$AJ,36,FALSE))</f>
        <v>1858</v>
      </c>
      <c r="I70" s="143">
        <f>IF($F$1="1か月",VLOOKUP(基本データ等!H84,'1か月一覧'!$A:$AH,34,FALSE),VLOOKUP(基本データ等!H84,'2か月一覧'!$A:$AJ,36,FALSE))</f>
        <v>1879</v>
      </c>
      <c r="J70" s="143">
        <f>IF($F$1="1か月",VLOOKUP(基本データ等!I84,'1か月一覧'!$A:$AH,34,FALSE),VLOOKUP(基本データ等!I84,'2か月一覧'!$A:$AJ,36,FALSE))</f>
        <v>1900</v>
      </c>
      <c r="K70" s="143">
        <f>IF($F$1="1か月",VLOOKUP(基本データ等!J84,'1か月一覧'!$A:$AH,34,FALSE),VLOOKUP(基本データ等!J84,'2か月一覧'!$A:$AJ,36,FALSE))</f>
        <v>1921</v>
      </c>
    </row>
    <row r="71" spans="1:11">
      <c r="A71" s="220"/>
      <c r="B71" s="149">
        <f>IF($F$1="1か月",VLOOKUP(基本データ等!A85,'1か月一覧'!$A:$AH,12,FALSE),VLOOKUP(基本データ等!A85,'2か月一覧'!$A:$AJ,14,FALSE))</f>
        <v>19067.999999999996</v>
      </c>
      <c r="C71" s="147">
        <f>IF($F$1="1か月",VLOOKUP(基本データ等!B85,'1か月一覧'!$A:$AH,12,FALSE),VLOOKUP(基本データ等!B85,'2か月一覧'!$A:$AJ,14,FALSE))</f>
        <v>19299</v>
      </c>
      <c r="D71" s="147">
        <f>IF($F$1="1か月",VLOOKUP(基本データ等!C85,'1か月一覧'!$A:$AH,12,FALSE),VLOOKUP(基本データ等!C85,'2か月一覧'!$A:$AJ,14,FALSE))</f>
        <v>19530</v>
      </c>
      <c r="E71" s="147">
        <f>IF($F$1="1か月",VLOOKUP(基本データ等!D85,'1か月一覧'!$A:$AH,12,FALSE),VLOOKUP(基本データ等!D85,'2か月一覧'!$A:$AJ,14,FALSE))</f>
        <v>19761</v>
      </c>
      <c r="F71" s="147">
        <f>IF($F$1="1か月",VLOOKUP(基本データ等!E85,'1か月一覧'!$A:$AH,12,FALSE),VLOOKUP(基本データ等!E85,'2か月一覧'!$A:$AJ,14,FALSE))</f>
        <v>19992</v>
      </c>
      <c r="G71" s="147">
        <f>IF($F$1="1か月",VLOOKUP(基本データ等!F85,'1か月一覧'!$A:$AH,12,FALSE),VLOOKUP(基本データ等!F85,'2か月一覧'!$A:$AJ,14,FALSE))</f>
        <v>20223</v>
      </c>
      <c r="H71" s="147">
        <f>IF($F$1="1か月",VLOOKUP(基本データ等!G85,'1か月一覧'!$A:$AH,12,FALSE),VLOOKUP(基本データ等!G85,'2か月一覧'!$A:$AJ,14,FALSE))</f>
        <v>20454</v>
      </c>
      <c r="I71" s="147">
        <f>IF($F$1="1か月",VLOOKUP(基本データ等!H85,'1か月一覧'!$A:$AH,12,FALSE),VLOOKUP(基本データ等!H85,'2か月一覧'!$A:$AJ,14,FALSE))</f>
        <v>20685</v>
      </c>
      <c r="J71" s="147">
        <f>IF($F$1="1か月",VLOOKUP(基本データ等!I85,'1か月一覧'!$A:$AH,12,FALSE),VLOOKUP(基本データ等!I85,'2か月一覧'!$A:$AJ,14,FALSE))</f>
        <v>20916</v>
      </c>
      <c r="K71" s="147">
        <f>IF($F$1="1か月",VLOOKUP(基本データ等!J85,'1か月一覧'!$A:$AH,12,FALSE),VLOOKUP(基本データ等!J85,'2か月一覧'!$A:$AJ,14,FALSE))</f>
        <v>21147</v>
      </c>
    </row>
    <row r="72" spans="1:11">
      <c r="A72" s="220">
        <v>110</v>
      </c>
      <c r="B72" s="139">
        <f>IF($F$1="1か月",VLOOKUP(基本データ等!A86,'1か月一覧'!$A:$AH,34,FALSE),VLOOKUP(基本データ等!A86,'2か月一覧'!$A:$AJ,36,FALSE))</f>
        <v>1942</v>
      </c>
      <c r="C72" s="143">
        <f>IF($F$1="1か月",VLOOKUP(基本データ等!B86,'1か月一覧'!$A:$AH,34,FALSE),VLOOKUP(基本データ等!B86,'2か月一覧'!$A:$AJ,36,FALSE))</f>
        <v>1963</v>
      </c>
      <c r="D72" s="143">
        <f>IF($F$1="1か月",VLOOKUP(基本データ等!C86,'1か月一覧'!$A:$AH,34,FALSE),VLOOKUP(基本データ等!C86,'2か月一覧'!$A:$AJ,36,FALSE))</f>
        <v>1984</v>
      </c>
      <c r="E72" s="143">
        <f>IF($F$1="1か月",VLOOKUP(基本データ等!D86,'1か月一覧'!$A:$AH,34,FALSE),VLOOKUP(基本データ等!D86,'2か月一覧'!$A:$AJ,36,FALSE))</f>
        <v>2005</v>
      </c>
      <c r="F72" s="143">
        <f>IF($F$1="1か月",VLOOKUP(基本データ等!E86,'1か月一覧'!$A:$AH,34,FALSE),VLOOKUP(基本データ等!E86,'2か月一覧'!$A:$AJ,36,FALSE))</f>
        <v>2026</v>
      </c>
      <c r="G72" s="143">
        <f>IF($F$1="1か月",VLOOKUP(基本データ等!F86,'1か月一覧'!$A:$AH,34,FALSE),VLOOKUP(基本データ等!F86,'2か月一覧'!$A:$AJ,36,FALSE))</f>
        <v>2047</v>
      </c>
      <c r="H72" s="143">
        <f>IF($F$1="1か月",VLOOKUP(基本データ等!G86,'1か月一覧'!$A:$AH,34,FALSE),VLOOKUP(基本データ等!G86,'2か月一覧'!$A:$AJ,36,FALSE))</f>
        <v>2068</v>
      </c>
      <c r="I72" s="143">
        <f>IF($F$1="1か月",VLOOKUP(基本データ等!H86,'1か月一覧'!$A:$AH,34,FALSE),VLOOKUP(基本データ等!H86,'2か月一覧'!$A:$AJ,36,FALSE))</f>
        <v>2089</v>
      </c>
      <c r="J72" s="143">
        <f>IF($F$1="1か月",VLOOKUP(基本データ等!I86,'1か月一覧'!$A:$AH,34,FALSE),VLOOKUP(基本データ等!I86,'2か月一覧'!$A:$AJ,36,FALSE))</f>
        <v>2110</v>
      </c>
      <c r="K72" s="143">
        <f>IF($F$1="1か月",VLOOKUP(基本データ等!J86,'1か月一覧'!$A:$AH,34,FALSE),VLOOKUP(基本データ等!J86,'2か月一覧'!$A:$AJ,36,FALSE))</f>
        <v>2131</v>
      </c>
    </row>
    <row r="73" spans="1:11">
      <c r="A73" s="220"/>
      <c r="B73" s="142">
        <f>IF($F$1="1か月",VLOOKUP(基本データ等!A87,'1か月一覧'!$A:$AH,12,FALSE),VLOOKUP(基本データ等!A87,'2か月一覧'!$A:$AJ,14,FALSE))</f>
        <v>21378</v>
      </c>
      <c r="C73" s="147">
        <f>IF($F$1="1か月",VLOOKUP(基本データ等!B87,'1か月一覧'!$A:$AH,12,FALSE),VLOOKUP(基本データ等!B87,'2か月一覧'!$A:$AJ,14,FALSE))</f>
        <v>21609</v>
      </c>
      <c r="D73" s="147">
        <f>IF($F$1="1か月",VLOOKUP(基本データ等!C87,'1か月一覧'!$A:$AH,12,FALSE),VLOOKUP(基本データ等!C87,'2か月一覧'!$A:$AJ,14,FALSE))</f>
        <v>21840</v>
      </c>
      <c r="E73" s="147">
        <f>IF($F$1="1か月",VLOOKUP(基本データ等!D87,'1か月一覧'!$A:$AH,12,FALSE),VLOOKUP(基本データ等!D87,'2か月一覧'!$A:$AJ,14,FALSE))</f>
        <v>22071</v>
      </c>
      <c r="F73" s="147">
        <f>IF($F$1="1か月",VLOOKUP(基本データ等!E87,'1か月一覧'!$A:$AH,12,FALSE),VLOOKUP(基本データ等!E87,'2か月一覧'!$A:$AJ,14,FALSE))</f>
        <v>22302</v>
      </c>
      <c r="G73" s="147">
        <f>IF($F$1="1か月",VLOOKUP(基本データ等!F87,'1か月一覧'!$A:$AH,12,FALSE),VLOOKUP(基本データ等!F87,'2か月一覧'!$A:$AJ,14,FALSE))</f>
        <v>22533</v>
      </c>
      <c r="H73" s="147">
        <f>IF($F$1="1か月",VLOOKUP(基本データ等!G87,'1か月一覧'!$A:$AH,12,FALSE),VLOOKUP(基本データ等!G87,'2か月一覧'!$A:$AJ,14,FALSE))</f>
        <v>22764</v>
      </c>
      <c r="I73" s="147">
        <f>IF($F$1="1か月",VLOOKUP(基本データ等!H87,'1か月一覧'!$A:$AH,12,FALSE),VLOOKUP(基本データ等!H87,'2か月一覧'!$A:$AJ,14,FALSE))</f>
        <v>22995</v>
      </c>
      <c r="J73" s="147">
        <f>IF($F$1="1か月",VLOOKUP(基本データ等!I87,'1か月一覧'!$A:$AH,12,FALSE),VLOOKUP(基本データ等!I87,'2か月一覧'!$A:$AJ,14,FALSE))</f>
        <v>23226</v>
      </c>
      <c r="K73" s="147">
        <f>IF($F$1="1か月",VLOOKUP(基本データ等!J87,'1か月一覧'!$A:$AH,12,FALSE),VLOOKUP(基本データ等!J87,'2か月一覧'!$A:$AJ,14,FALSE))</f>
        <v>23457</v>
      </c>
    </row>
    <row r="74" spans="1:11">
      <c r="A74" s="220">
        <v>120</v>
      </c>
      <c r="B74" s="139">
        <f>IF($F$1="1か月",VLOOKUP(基本データ等!A88,'1か月一覧'!$A:$AH,34,FALSE),VLOOKUP(基本データ等!A88,'2か月一覧'!$A:$AJ,36,FALSE))</f>
        <v>2152</v>
      </c>
      <c r="C74" s="143">
        <f>IF($F$1="1か月",VLOOKUP(基本データ等!B88,'1か月一覧'!$A:$AH,34,FALSE),VLOOKUP(基本データ等!B88,'2か月一覧'!$A:$AJ,36,FALSE))</f>
        <v>2173</v>
      </c>
      <c r="D74" s="143">
        <f>IF($F$1="1か月",VLOOKUP(基本データ等!C88,'1か月一覧'!$A:$AH,34,FALSE),VLOOKUP(基本データ等!C88,'2か月一覧'!$A:$AJ,36,FALSE))</f>
        <v>2194</v>
      </c>
      <c r="E74" s="143">
        <f>IF($F$1="1か月",VLOOKUP(基本データ等!D88,'1か月一覧'!$A:$AH,34,FALSE),VLOOKUP(基本データ等!D88,'2か月一覧'!$A:$AJ,36,FALSE))</f>
        <v>2215</v>
      </c>
      <c r="F74" s="143">
        <f>IF($F$1="1か月",VLOOKUP(基本データ等!E88,'1か月一覧'!$A:$AH,34,FALSE),VLOOKUP(基本データ等!E88,'2か月一覧'!$A:$AJ,36,FALSE))</f>
        <v>2236</v>
      </c>
      <c r="G74" s="143">
        <f>IF($F$1="1か月",VLOOKUP(基本データ等!F88,'1か月一覧'!$A:$AH,34,FALSE),VLOOKUP(基本データ等!F88,'2か月一覧'!$A:$AJ,36,FALSE))</f>
        <v>2257</v>
      </c>
      <c r="H74" s="143">
        <f>IF($F$1="1か月",VLOOKUP(基本データ等!G88,'1か月一覧'!$A:$AH,34,FALSE),VLOOKUP(基本データ等!G88,'2か月一覧'!$A:$AJ,36,FALSE))</f>
        <v>2278</v>
      </c>
      <c r="I74" s="143">
        <f>IF($F$1="1か月",VLOOKUP(基本データ等!H88,'1か月一覧'!$A:$AH,34,FALSE),VLOOKUP(基本データ等!H88,'2か月一覧'!$A:$AJ,36,FALSE))</f>
        <v>2299</v>
      </c>
      <c r="J74" s="143">
        <f>IF($F$1="1か月",VLOOKUP(基本データ等!I88,'1か月一覧'!$A:$AH,34,FALSE),VLOOKUP(基本データ等!I88,'2か月一覧'!$A:$AJ,36,FALSE))</f>
        <v>2320</v>
      </c>
      <c r="K74" s="143">
        <f>IF($F$1="1か月",VLOOKUP(基本データ等!J88,'1か月一覧'!$A:$AH,34,FALSE),VLOOKUP(基本データ等!J88,'2か月一覧'!$A:$AJ,36,FALSE))</f>
        <v>2341</v>
      </c>
    </row>
    <row r="75" spans="1:11">
      <c r="A75" s="220"/>
      <c r="B75" s="142">
        <f>IF($F$1="1か月",VLOOKUP(基本データ等!A89,'1か月一覧'!$A:$AH,12,FALSE),VLOOKUP(基本データ等!A89,'2か月一覧'!$A:$AJ,14,FALSE))</f>
        <v>23688</v>
      </c>
      <c r="C75" s="147">
        <f>IF($F$1="1か月",VLOOKUP(基本データ等!B89,'1か月一覧'!$A:$AH,12,FALSE),VLOOKUP(基本データ等!B89,'2か月一覧'!$A:$AJ,14,FALSE))</f>
        <v>23919</v>
      </c>
      <c r="D75" s="147">
        <f>IF($F$1="1か月",VLOOKUP(基本データ等!C89,'1か月一覧'!$A:$AH,12,FALSE),VLOOKUP(基本データ等!C89,'2か月一覧'!$A:$AJ,14,FALSE))</f>
        <v>24150</v>
      </c>
      <c r="E75" s="147">
        <f>IF($F$1="1か月",VLOOKUP(基本データ等!D89,'1か月一覧'!$A:$AH,12,FALSE),VLOOKUP(基本データ等!D89,'2か月一覧'!$A:$AJ,14,FALSE))</f>
        <v>24381</v>
      </c>
      <c r="F75" s="147">
        <f>IF($F$1="1か月",VLOOKUP(基本データ等!E89,'1か月一覧'!$A:$AH,12,FALSE),VLOOKUP(基本データ等!E89,'2か月一覧'!$A:$AJ,14,FALSE))</f>
        <v>24612</v>
      </c>
      <c r="G75" s="147">
        <f>IF($F$1="1か月",VLOOKUP(基本データ等!F89,'1か月一覧'!$A:$AH,12,FALSE),VLOOKUP(基本データ等!F89,'2か月一覧'!$A:$AJ,14,FALSE))</f>
        <v>24843</v>
      </c>
      <c r="H75" s="147">
        <f>IF($F$1="1か月",VLOOKUP(基本データ等!G89,'1か月一覧'!$A:$AH,12,FALSE),VLOOKUP(基本データ等!G89,'2か月一覧'!$A:$AJ,14,FALSE))</f>
        <v>25074</v>
      </c>
      <c r="I75" s="147">
        <f>IF($F$1="1か月",VLOOKUP(基本データ等!H89,'1か月一覧'!$A:$AH,12,FALSE),VLOOKUP(基本データ等!H89,'2か月一覧'!$A:$AJ,14,FALSE))</f>
        <v>25305</v>
      </c>
      <c r="J75" s="147">
        <f>IF($F$1="1か月",VLOOKUP(基本データ等!I89,'1か月一覧'!$A:$AH,12,FALSE),VLOOKUP(基本データ等!I89,'2か月一覧'!$A:$AJ,14,FALSE))</f>
        <v>25536</v>
      </c>
      <c r="K75" s="147">
        <f>IF($F$1="1か月",VLOOKUP(基本データ等!J89,'1か月一覧'!$A:$AH,12,FALSE),VLOOKUP(基本データ等!J89,'2か月一覧'!$A:$AJ,14,FALSE))</f>
        <v>25767</v>
      </c>
    </row>
    <row r="76" spans="1:11">
      <c r="A76" s="220">
        <v>130</v>
      </c>
      <c r="B76" s="139">
        <f>IF($F$1="1か月",VLOOKUP(基本データ等!A90,'1か月一覧'!$A:$AH,34,FALSE),VLOOKUP(基本データ等!A90,'2か月一覧'!$A:$AJ,36,FALSE))</f>
        <v>2362</v>
      </c>
      <c r="C76" s="143">
        <f>IF($F$1="1か月",VLOOKUP(基本データ等!B90,'1か月一覧'!$A:$AH,34,FALSE),VLOOKUP(基本データ等!B90,'2か月一覧'!$A:$AJ,36,FALSE))</f>
        <v>2383</v>
      </c>
      <c r="D76" s="143">
        <f>IF($F$1="1か月",VLOOKUP(基本データ等!C90,'1か月一覧'!$A:$AH,34,FALSE),VLOOKUP(基本データ等!C90,'2か月一覧'!$A:$AJ,36,FALSE))</f>
        <v>2404</v>
      </c>
      <c r="E76" s="143">
        <f>IF($F$1="1か月",VLOOKUP(基本データ等!D90,'1か月一覧'!$A:$AH,34,FALSE),VLOOKUP(基本データ等!D90,'2か月一覧'!$A:$AJ,36,FALSE))</f>
        <v>2425</v>
      </c>
      <c r="F76" s="143">
        <f>IF($F$1="1か月",VLOOKUP(基本データ等!E90,'1か月一覧'!$A:$AH,34,FALSE),VLOOKUP(基本データ等!E90,'2か月一覧'!$A:$AJ,36,FALSE))</f>
        <v>2446</v>
      </c>
      <c r="G76" s="143">
        <f>IF($F$1="1か月",VLOOKUP(基本データ等!F90,'1か月一覧'!$A:$AH,34,FALSE),VLOOKUP(基本データ等!F90,'2か月一覧'!$A:$AJ,36,FALSE))</f>
        <v>2467</v>
      </c>
      <c r="H76" s="143">
        <f>IF($F$1="1か月",VLOOKUP(基本データ等!G90,'1か月一覧'!$A:$AH,34,FALSE),VLOOKUP(基本データ等!G90,'2か月一覧'!$A:$AJ,36,FALSE))</f>
        <v>2488</v>
      </c>
      <c r="I76" s="143">
        <f>IF($F$1="1か月",VLOOKUP(基本データ等!H90,'1か月一覧'!$A:$AH,34,FALSE),VLOOKUP(基本データ等!H90,'2か月一覧'!$A:$AJ,36,FALSE))</f>
        <v>2509</v>
      </c>
      <c r="J76" s="143">
        <f>IF($F$1="1か月",VLOOKUP(基本データ等!I90,'1か月一覧'!$A:$AH,34,FALSE),VLOOKUP(基本データ等!I90,'2か月一覧'!$A:$AJ,36,FALSE))</f>
        <v>2530</v>
      </c>
      <c r="K76" s="143">
        <f>IF($F$1="1か月",VLOOKUP(基本データ等!J90,'1か月一覧'!$A:$AH,34,FALSE),VLOOKUP(基本データ等!J90,'2か月一覧'!$A:$AJ,36,FALSE))</f>
        <v>2551</v>
      </c>
    </row>
    <row r="77" spans="1:11">
      <c r="A77" s="220"/>
      <c r="B77" s="142">
        <f>IF($F$1="1か月",VLOOKUP(基本データ等!A91,'1か月一覧'!$A:$AH,12,FALSE),VLOOKUP(基本データ等!A91,'2か月一覧'!$A:$AJ,14,FALSE))</f>
        <v>25998</v>
      </c>
      <c r="C77" s="147">
        <f>IF($F$1="1か月",VLOOKUP(基本データ等!B91,'1か月一覧'!$A:$AH,12,FALSE),VLOOKUP(基本データ等!B91,'2か月一覧'!$A:$AJ,14,FALSE))</f>
        <v>26229</v>
      </c>
      <c r="D77" s="147">
        <f>IF($F$1="1か月",VLOOKUP(基本データ等!C91,'1か月一覧'!$A:$AH,12,FALSE),VLOOKUP(基本データ等!C91,'2か月一覧'!$A:$AJ,14,FALSE))</f>
        <v>26460</v>
      </c>
      <c r="E77" s="147">
        <f>IF($F$1="1か月",VLOOKUP(基本データ等!D91,'1か月一覧'!$A:$AH,12,FALSE),VLOOKUP(基本データ等!D91,'2か月一覧'!$A:$AJ,14,FALSE))</f>
        <v>26691</v>
      </c>
      <c r="F77" s="147">
        <f>IF($F$1="1か月",VLOOKUP(基本データ等!E91,'1か月一覧'!$A:$AH,12,FALSE),VLOOKUP(基本データ等!E91,'2か月一覧'!$A:$AJ,14,FALSE))</f>
        <v>26922</v>
      </c>
      <c r="G77" s="147">
        <f>IF($F$1="1か月",VLOOKUP(基本データ等!F91,'1か月一覧'!$A:$AH,12,FALSE),VLOOKUP(基本データ等!F91,'2か月一覧'!$A:$AJ,14,FALSE))</f>
        <v>27153</v>
      </c>
      <c r="H77" s="147">
        <f>IF($F$1="1か月",VLOOKUP(基本データ等!G91,'1か月一覧'!$A:$AH,12,FALSE),VLOOKUP(基本データ等!G91,'2か月一覧'!$A:$AJ,14,FALSE))</f>
        <v>27384</v>
      </c>
      <c r="I77" s="147">
        <f>IF($F$1="1か月",VLOOKUP(基本データ等!H91,'1か月一覧'!$A:$AH,12,FALSE),VLOOKUP(基本データ等!H91,'2か月一覧'!$A:$AJ,14,FALSE))</f>
        <v>27615</v>
      </c>
      <c r="J77" s="147">
        <f>IF($F$1="1か月",VLOOKUP(基本データ等!I91,'1か月一覧'!$A:$AH,12,FALSE),VLOOKUP(基本データ等!I91,'2か月一覧'!$A:$AJ,14,FALSE))</f>
        <v>27846</v>
      </c>
      <c r="K77" s="147">
        <f>IF($F$1="1か月",VLOOKUP(基本データ等!J91,'1か月一覧'!$A:$AH,12,FALSE),VLOOKUP(基本データ等!J91,'2か月一覧'!$A:$AJ,14,FALSE))</f>
        <v>28077</v>
      </c>
    </row>
    <row r="78" spans="1:11">
      <c r="A78" s="220">
        <v>140</v>
      </c>
      <c r="B78" s="139">
        <f>IF($F$1="1か月",VLOOKUP(基本データ等!A92,'1か月一覧'!$A:$AH,34,FALSE),VLOOKUP(基本データ等!A92,'2か月一覧'!$A:$AJ,36,FALSE))</f>
        <v>2572</v>
      </c>
      <c r="C78" s="143">
        <f>IF($F$1="1か月",VLOOKUP(基本データ等!B92,'1か月一覧'!$A:$AH,34,FALSE),VLOOKUP(基本データ等!B92,'2か月一覧'!$A:$AJ,36,FALSE))</f>
        <v>2593</v>
      </c>
      <c r="D78" s="143">
        <f>IF($F$1="1か月",VLOOKUP(基本データ等!C92,'1か月一覧'!$A:$AH,34,FALSE),VLOOKUP(基本データ等!C92,'2か月一覧'!$A:$AJ,36,FALSE))</f>
        <v>2614</v>
      </c>
      <c r="E78" s="143">
        <f>IF($F$1="1か月",VLOOKUP(基本データ等!D92,'1か月一覧'!$A:$AH,34,FALSE),VLOOKUP(基本データ等!D92,'2か月一覧'!$A:$AJ,36,FALSE))</f>
        <v>2635</v>
      </c>
      <c r="F78" s="143">
        <f>IF($F$1="1か月",VLOOKUP(基本データ等!E92,'1か月一覧'!$A:$AH,34,FALSE),VLOOKUP(基本データ等!E92,'2か月一覧'!$A:$AJ,36,FALSE))</f>
        <v>2656</v>
      </c>
      <c r="G78" s="143">
        <f>IF($F$1="1か月",VLOOKUP(基本データ等!F92,'1か月一覧'!$A:$AH,34,FALSE),VLOOKUP(基本データ等!F92,'2か月一覧'!$A:$AJ,36,FALSE))</f>
        <v>2677</v>
      </c>
      <c r="H78" s="143">
        <f>IF($F$1="1か月",VLOOKUP(基本データ等!G92,'1か月一覧'!$A:$AH,34,FALSE),VLOOKUP(基本データ等!G92,'2か月一覧'!$A:$AJ,36,FALSE))</f>
        <v>2698</v>
      </c>
      <c r="I78" s="143">
        <f>IF($F$1="1か月",VLOOKUP(基本データ等!H92,'1か月一覧'!$A:$AH,34,FALSE),VLOOKUP(基本データ等!H92,'2か月一覧'!$A:$AJ,36,FALSE))</f>
        <v>2719</v>
      </c>
      <c r="J78" s="143">
        <f>IF($F$1="1か月",VLOOKUP(基本データ等!I92,'1か月一覧'!$A:$AH,34,FALSE),VLOOKUP(基本データ等!I92,'2か月一覧'!$A:$AJ,36,FALSE))</f>
        <v>2740</v>
      </c>
      <c r="K78" s="143">
        <f>IF($F$1="1か月",VLOOKUP(基本データ等!J92,'1か月一覧'!$A:$AH,34,FALSE),VLOOKUP(基本データ等!J92,'2か月一覧'!$A:$AJ,36,FALSE))</f>
        <v>2761</v>
      </c>
    </row>
    <row r="79" spans="1:11">
      <c r="A79" s="220"/>
      <c r="B79" s="142">
        <f>IF($F$1="1か月",VLOOKUP(基本データ等!A93,'1か月一覧'!$A:$AH,12,FALSE),VLOOKUP(基本データ等!A93,'2か月一覧'!$A:$AJ,14,FALSE))</f>
        <v>28308</v>
      </c>
      <c r="C79" s="147">
        <f>IF($F$1="1か月",VLOOKUP(基本データ等!B93,'1か月一覧'!$A:$AH,12,FALSE),VLOOKUP(基本データ等!B93,'2か月一覧'!$A:$AJ,14,FALSE))</f>
        <v>28539</v>
      </c>
      <c r="D79" s="147">
        <f>IF($F$1="1か月",VLOOKUP(基本データ等!C93,'1か月一覧'!$A:$AH,12,FALSE),VLOOKUP(基本データ等!C93,'2か月一覧'!$A:$AJ,14,FALSE))</f>
        <v>28770</v>
      </c>
      <c r="E79" s="147">
        <f>IF($F$1="1か月",VLOOKUP(基本データ等!D93,'1か月一覧'!$A:$AH,12,FALSE),VLOOKUP(基本データ等!D93,'2か月一覧'!$A:$AJ,14,FALSE))</f>
        <v>29001</v>
      </c>
      <c r="F79" s="147">
        <f>IF($F$1="1か月",VLOOKUP(基本データ等!E93,'1か月一覧'!$A:$AH,12,FALSE),VLOOKUP(基本データ等!E93,'2か月一覧'!$A:$AJ,14,FALSE))</f>
        <v>29232</v>
      </c>
      <c r="G79" s="147">
        <f>IF($F$1="1か月",VLOOKUP(基本データ等!F93,'1か月一覧'!$A:$AH,12,FALSE),VLOOKUP(基本データ等!F93,'2か月一覧'!$A:$AJ,14,FALSE))</f>
        <v>29463</v>
      </c>
      <c r="H79" s="147">
        <f>IF($F$1="1か月",VLOOKUP(基本データ等!G93,'1か月一覧'!$A:$AH,12,FALSE),VLOOKUP(基本データ等!G93,'2か月一覧'!$A:$AJ,14,FALSE))</f>
        <v>29694</v>
      </c>
      <c r="I79" s="147">
        <f>IF($F$1="1か月",VLOOKUP(基本データ等!H93,'1か月一覧'!$A:$AH,12,FALSE),VLOOKUP(基本データ等!H93,'2か月一覧'!$A:$AJ,14,FALSE))</f>
        <v>29925</v>
      </c>
      <c r="J79" s="147">
        <f>IF($F$1="1か月",VLOOKUP(基本データ等!I93,'1か月一覧'!$A:$AH,12,FALSE),VLOOKUP(基本データ等!I93,'2か月一覧'!$A:$AJ,14,FALSE))</f>
        <v>30156</v>
      </c>
      <c r="K79" s="147">
        <f>IF($F$1="1か月",VLOOKUP(基本データ等!J93,'1か月一覧'!$A:$AH,12,FALSE),VLOOKUP(基本データ等!J93,'2か月一覧'!$A:$AJ,14,FALSE))</f>
        <v>30387</v>
      </c>
    </row>
    <row r="80" spans="1:11">
      <c r="A80" s="220">
        <v>150</v>
      </c>
      <c r="B80" s="139">
        <f>IF($F$1="1か月",VLOOKUP(基本データ等!A94,'1か月一覧'!$A:$AH,34,FALSE),VLOOKUP(基本データ等!A94,'2か月一覧'!$A:$AJ,36,FALSE))</f>
        <v>2782</v>
      </c>
      <c r="C80" s="143">
        <f>IF($F$1="1か月",VLOOKUP(基本データ等!B94,'1か月一覧'!$A:$AH,34,FALSE),VLOOKUP(基本データ等!B94,'2か月一覧'!$A:$AJ,36,FALSE))</f>
        <v>2803</v>
      </c>
      <c r="D80" s="143">
        <f>IF($F$1="1か月",VLOOKUP(基本データ等!C94,'1か月一覧'!$A:$AH,34,FALSE),VLOOKUP(基本データ等!C94,'2か月一覧'!$A:$AJ,36,FALSE))</f>
        <v>2824</v>
      </c>
      <c r="E80" s="143">
        <f>IF($F$1="1か月",VLOOKUP(基本データ等!D94,'1か月一覧'!$A:$AH,34,FALSE),VLOOKUP(基本データ等!D94,'2か月一覧'!$A:$AJ,36,FALSE))</f>
        <v>2845</v>
      </c>
      <c r="F80" s="143">
        <f>IF($F$1="1か月",VLOOKUP(基本データ等!E94,'1か月一覧'!$A:$AH,34,FALSE),VLOOKUP(基本データ等!E94,'2か月一覧'!$A:$AJ,36,FALSE))</f>
        <v>2866</v>
      </c>
      <c r="G80" s="143">
        <f>IF($F$1="1か月",VLOOKUP(基本データ等!F94,'1か月一覧'!$A:$AH,34,FALSE),VLOOKUP(基本データ等!F94,'2か月一覧'!$A:$AJ,36,FALSE))</f>
        <v>2887</v>
      </c>
      <c r="H80" s="143">
        <f>IF($F$1="1か月",VLOOKUP(基本データ等!G94,'1か月一覧'!$A:$AH,34,FALSE),VLOOKUP(基本データ等!G94,'2か月一覧'!$A:$AJ,36,FALSE))</f>
        <v>2908</v>
      </c>
      <c r="I80" s="143">
        <f>IF($F$1="1か月",VLOOKUP(基本データ等!H94,'1か月一覧'!$A:$AH,34,FALSE),VLOOKUP(基本データ等!H94,'2か月一覧'!$A:$AJ,36,FALSE))</f>
        <v>2929</v>
      </c>
      <c r="J80" s="143">
        <f>IF($F$1="1か月",VLOOKUP(基本データ等!I94,'1か月一覧'!$A:$AH,34,FALSE),VLOOKUP(基本データ等!I94,'2か月一覧'!$A:$AJ,36,FALSE))</f>
        <v>2950</v>
      </c>
      <c r="K80" s="143">
        <f>IF($F$1="1か月",VLOOKUP(基本データ等!J94,'1か月一覧'!$A:$AH,34,FALSE),VLOOKUP(基本データ等!J94,'2か月一覧'!$A:$AJ,36,FALSE))</f>
        <v>2971</v>
      </c>
    </row>
    <row r="81" spans="1:11">
      <c r="A81" s="220"/>
      <c r="B81" s="142">
        <f>IF($F$1="1か月",VLOOKUP(基本データ等!A95,'1か月一覧'!$A:$AH,12,FALSE),VLOOKUP(基本データ等!A95,'2か月一覧'!$A:$AJ,14,FALSE))</f>
        <v>30618</v>
      </c>
      <c r="C81" s="147">
        <f>IF($F$1="1か月",VLOOKUP(基本データ等!B95,'1か月一覧'!$A:$AH,12,FALSE),VLOOKUP(基本データ等!B95,'2か月一覧'!$A:$AJ,14,FALSE))</f>
        <v>30849</v>
      </c>
      <c r="D81" s="147">
        <f>IF($F$1="1か月",VLOOKUP(基本データ等!C95,'1か月一覧'!$A:$AH,12,FALSE),VLOOKUP(基本データ等!C95,'2か月一覧'!$A:$AJ,14,FALSE))</f>
        <v>31080</v>
      </c>
      <c r="E81" s="147">
        <f>IF($F$1="1か月",VLOOKUP(基本データ等!D95,'1か月一覧'!$A:$AH,12,FALSE),VLOOKUP(基本データ等!D95,'2か月一覧'!$A:$AJ,14,FALSE))</f>
        <v>31311</v>
      </c>
      <c r="F81" s="147">
        <f>IF($F$1="1か月",VLOOKUP(基本データ等!E95,'1か月一覧'!$A:$AH,12,FALSE),VLOOKUP(基本データ等!E95,'2か月一覧'!$A:$AJ,14,FALSE))</f>
        <v>31542</v>
      </c>
      <c r="G81" s="147">
        <f>IF($F$1="1か月",VLOOKUP(基本データ等!F95,'1か月一覧'!$A:$AH,12,FALSE),VLOOKUP(基本データ等!F95,'2か月一覧'!$A:$AJ,14,FALSE))</f>
        <v>31773</v>
      </c>
      <c r="H81" s="147">
        <f>IF($F$1="1か月",VLOOKUP(基本データ等!G95,'1か月一覧'!$A:$AH,12,FALSE),VLOOKUP(基本データ等!G95,'2か月一覧'!$A:$AJ,14,FALSE))</f>
        <v>32004</v>
      </c>
      <c r="I81" s="147">
        <f>IF($F$1="1か月",VLOOKUP(基本データ等!H95,'1か月一覧'!$A:$AH,12,FALSE),VLOOKUP(基本データ等!H95,'2か月一覧'!$A:$AJ,14,FALSE))</f>
        <v>32235</v>
      </c>
      <c r="J81" s="147">
        <f>IF($F$1="1か月",VLOOKUP(基本データ等!I95,'1か月一覧'!$A:$AH,12,FALSE),VLOOKUP(基本データ等!I95,'2か月一覧'!$A:$AJ,14,FALSE))</f>
        <v>32466</v>
      </c>
      <c r="K81" s="147">
        <f>IF($F$1="1か月",VLOOKUP(基本データ等!J95,'1か月一覧'!$A:$AH,12,FALSE),VLOOKUP(基本データ等!J95,'2か月一覧'!$A:$AJ,14,FALSE))</f>
        <v>32697</v>
      </c>
    </row>
    <row r="82" spans="1:11">
      <c r="A82" s="220">
        <v>160</v>
      </c>
      <c r="B82" s="139">
        <f>IF($F$1="1か月",VLOOKUP(基本データ等!A96,'1か月一覧'!$A:$AH,34,FALSE),VLOOKUP(基本データ等!A96,'2か月一覧'!$A:$AJ,36,FALSE))</f>
        <v>2992</v>
      </c>
      <c r="C82" s="143">
        <f>IF($F$1="1か月",VLOOKUP(基本データ等!B96,'1か月一覧'!$A:$AH,34,FALSE),VLOOKUP(基本データ等!B96,'2か月一覧'!$A:$AJ,36,FALSE))</f>
        <v>3013</v>
      </c>
      <c r="D82" s="143">
        <f>IF($F$1="1か月",VLOOKUP(基本データ等!C96,'1か月一覧'!$A:$AH,34,FALSE),VLOOKUP(基本データ等!C96,'2か月一覧'!$A:$AJ,36,FALSE))</f>
        <v>3034</v>
      </c>
      <c r="E82" s="143">
        <f>IF($F$1="1か月",VLOOKUP(基本データ等!D96,'1か月一覧'!$A:$AH,34,FALSE),VLOOKUP(基本データ等!D96,'2か月一覧'!$A:$AJ,36,FALSE))</f>
        <v>3055</v>
      </c>
      <c r="F82" s="143">
        <f>IF($F$1="1か月",VLOOKUP(基本データ等!E96,'1か月一覧'!$A:$AH,34,FALSE),VLOOKUP(基本データ等!E96,'2か月一覧'!$A:$AJ,36,FALSE))</f>
        <v>3076</v>
      </c>
      <c r="G82" s="143">
        <f>IF($F$1="1か月",VLOOKUP(基本データ等!F96,'1か月一覧'!$A:$AH,34,FALSE),VLOOKUP(基本データ等!F96,'2か月一覧'!$A:$AJ,36,FALSE))</f>
        <v>3097</v>
      </c>
      <c r="H82" s="143">
        <f>IF($F$1="1か月",VLOOKUP(基本データ等!G96,'1か月一覧'!$A:$AH,34,FALSE),VLOOKUP(基本データ等!G96,'2か月一覧'!$A:$AJ,36,FALSE))</f>
        <v>3118</v>
      </c>
      <c r="I82" s="143">
        <f>IF($F$1="1か月",VLOOKUP(基本データ等!H96,'1か月一覧'!$A:$AH,34,FALSE),VLOOKUP(基本データ等!H96,'2か月一覧'!$A:$AJ,36,FALSE))</f>
        <v>3139</v>
      </c>
      <c r="J82" s="143">
        <f>IF($F$1="1か月",VLOOKUP(基本データ等!I96,'1か月一覧'!$A:$AH,34,FALSE),VLOOKUP(基本データ等!I96,'2か月一覧'!$A:$AJ,36,FALSE))</f>
        <v>3160</v>
      </c>
      <c r="K82" s="143">
        <f>IF($F$1="1か月",VLOOKUP(基本データ等!J96,'1か月一覧'!$A:$AH,34,FALSE),VLOOKUP(基本データ等!J96,'2か月一覧'!$A:$AJ,36,FALSE))</f>
        <v>3181</v>
      </c>
    </row>
    <row r="83" spans="1:11">
      <c r="A83" s="220"/>
      <c r="B83" s="142">
        <f>IF($F$1="1か月",VLOOKUP(基本データ等!A97,'1か月一覧'!$A:$AH,12,FALSE),VLOOKUP(基本データ等!A97,'2か月一覧'!$A:$AJ,14,FALSE))</f>
        <v>32928</v>
      </c>
      <c r="C83" s="147">
        <f>IF($F$1="1か月",VLOOKUP(基本データ等!B97,'1か月一覧'!$A:$AH,12,FALSE),VLOOKUP(基本データ等!B97,'2か月一覧'!$A:$AJ,14,FALSE))</f>
        <v>33159</v>
      </c>
      <c r="D83" s="147">
        <f>IF($F$1="1か月",VLOOKUP(基本データ等!C97,'1か月一覧'!$A:$AH,12,FALSE),VLOOKUP(基本データ等!C97,'2か月一覧'!$A:$AJ,14,FALSE))</f>
        <v>33390</v>
      </c>
      <c r="E83" s="147">
        <f>IF($F$1="1か月",VLOOKUP(基本データ等!D97,'1か月一覧'!$A:$AH,12,FALSE),VLOOKUP(基本データ等!D97,'2か月一覧'!$A:$AJ,14,FALSE))</f>
        <v>33621</v>
      </c>
      <c r="F83" s="147">
        <f>IF($F$1="1か月",VLOOKUP(基本データ等!E97,'1か月一覧'!$A:$AH,12,FALSE),VLOOKUP(基本データ等!E97,'2か月一覧'!$A:$AJ,14,FALSE))</f>
        <v>33852</v>
      </c>
      <c r="G83" s="147">
        <f>IF($F$1="1か月",VLOOKUP(基本データ等!F97,'1か月一覧'!$A:$AH,12,FALSE),VLOOKUP(基本データ等!F97,'2か月一覧'!$A:$AJ,14,FALSE))</f>
        <v>34083</v>
      </c>
      <c r="H83" s="147">
        <f>IF($F$1="1か月",VLOOKUP(基本データ等!G97,'1か月一覧'!$A:$AH,12,FALSE),VLOOKUP(基本データ等!G97,'2か月一覧'!$A:$AJ,14,FALSE))</f>
        <v>34314</v>
      </c>
      <c r="I83" s="147">
        <f>IF($F$1="1か月",VLOOKUP(基本データ等!H97,'1か月一覧'!$A:$AH,12,FALSE),VLOOKUP(基本データ等!H97,'2か月一覧'!$A:$AJ,14,FALSE))</f>
        <v>34545</v>
      </c>
      <c r="J83" s="147">
        <f>IF($F$1="1か月",VLOOKUP(基本データ等!I97,'1か月一覧'!$A:$AH,12,FALSE),VLOOKUP(基本データ等!I97,'2か月一覧'!$A:$AJ,14,FALSE))</f>
        <v>34776</v>
      </c>
      <c r="K83" s="147">
        <f>IF($F$1="1か月",VLOOKUP(基本データ等!J97,'1か月一覧'!$A:$AH,12,FALSE),VLOOKUP(基本データ等!J97,'2か月一覧'!$A:$AJ,14,FALSE))</f>
        <v>35007</v>
      </c>
    </row>
    <row r="84" spans="1:11">
      <c r="A84" s="220">
        <v>170</v>
      </c>
      <c r="B84" s="139">
        <f>IF($F$1="1か月",VLOOKUP(基本データ等!A98,'1か月一覧'!$A:$AH,34,FALSE),VLOOKUP(基本データ等!A98,'2か月一覧'!$A:$AJ,36,FALSE))</f>
        <v>3202</v>
      </c>
      <c r="C84" s="143">
        <f>IF($F$1="1か月",VLOOKUP(基本データ等!B98,'1か月一覧'!$A:$AH,34,FALSE),VLOOKUP(基本データ等!B98,'2か月一覧'!$A:$AJ,36,FALSE))</f>
        <v>3223</v>
      </c>
      <c r="D84" s="143">
        <f>IF($F$1="1か月",VLOOKUP(基本データ等!C98,'1か月一覧'!$A:$AH,34,FALSE),VLOOKUP(基本データ等!C98,'2か月一覧'!$A:$AJ,36,FALSE))</f>
        <v>3244</v>
      </c>
      <c r="E84" s="143">
        <f>IF($F$1="1か月",VLOOKUP(基本データ等!D98,'1か月一覧'!$A:$AH,34,FALSE),VLOOKUP(基本データ等!D98,'2か月一覧'!$A:$AJ,36,FALSE))</f>
        <v>3265</v>
      </c>
      <c r="F84" s="143">
        <f>IF($F$1="1か月",VLOOKUP(基本データ等!E98,'1か月一覧'!$A:$AH,34,FALSE),VLOOKUP(基本データ等!E98,'2か月一覧'!$A:$AJ,36,FALSE))</f>
        <v>3286</v>
      </c>
      <c r="G84" s="143">
        <f>IF($F$1="1か月",VLOOKUP(基本データ等!F98,'1か月一覧'!$A:$AH,34,FALSE),VLOOKUP(基本データ等!F98,'2か月一覧'!$A:$AJ,36,FALSE))</f>
        <v>3307</v>
      </c>
      <c r="H84" s="143">
        <f>IF($F$1="1か月",VLOOKUP(基本データ等!G98,'1か月一覧'!$A:$AH,34,FALSE),VLOOKUP(基本データ等!G98,'2か月一覧'!$A:$AJ,36,FALSE))</f>
        <v>3328</v>
      </c>
      <c r="I84" s="143">
        <f>IF($F$1="1か月",VLOOKUP(基本データ等!H98,'1か月一覧'!$A:$AH,34,FALSE),VLOOKUP(基本データ等!H98,'2か月一覧'!$A:$AJ,36,FALSE))</f>
        <v>3349</v>
      </c>
      <c r="J84" s="143">
        <f>IF($F$1="1か月",VLOOKUP(基本データ等!I98,'1か月一覧'!$A:$AH,34,FALSE),VLOOKUP(基本データ等!I98,'2か月一覧'!$A:$AJ,36,FALSE))</f>
        <v>3370</v>
      </c>
      <c r="K84" s="143">
        <f>IF($F$1="1か月",VLOOKUP(基本データ等!J98,'1か月一覧'!$A:$AH,34,FALSE),VLOOKUP(基本データ等!J98,'2か月一覧'!$A:$AJ,36,FALSE))</f>
        <v>3391</v>
      </c>
    </row>
    <row r="85" spans="1:11">
      <c r="A85" s="220"/>
      <c r="B85" s="142">
        <f>IF($F$1="1か月",VLOOKUP(基本データ等!A99,'1か月一覧'!$A:$AH,12,FALSE),VLOOKUP(基本データ等!A99,'2か月一覧'!$A:$AJ,14,FALSE))</f>
        <v>35238</v>
      </c>
      <c r="C85" s="147">
        <f>IF($F$1="1か月",VLOOKUP(基本データ等!B99,'1か月一覧'!$A:$AH,12,FALSE),VLOOKUP(基本データ等!B99,'2か月一覧'!$A:$AJ,14,FALSE))</f>
        <v>35469</v>
      </c>
      <c r="D85" s="147">
        <f>IF($F$1="1か月",VLOOKUP(基本データ等!C99,'1か月一覧'!$A:$AH,12,FALSE),VLOOKUP(基本データ等!C99,'2か月一覧'!$A:$AJ,14,FALSE))</f>
        <v>35700</v>
      </c>
      <c r="E85" s="147">
        <f>IF($F$1="1か月",VLOOKUP(基本データ等!D99,'1か月一覧'!$A:$AH,12,FALSE),VLOOKUP(基本データ等!D99,'2か月一覧'!$A:$AJ,14,FALSE))</f>
        <v>35931</v>
      </c>
      <c r="F85" s="147">
        <f>IF($F$1="1か月",VLOOKUP(基本データ等!E99,'1か月一覧'!$A:$AH,12,FALSE),VLOOKUP(基本データ等!E99,'2か月一覧'!$A:$AJ,14,FALSE))</f>
        <v>36162</v>
      </c>
      <c r="G85" s="147">
        <f>IF($F$1="1か月",VLOOKUP(基本データ等!F99,'1か月一覧'!$A:$AH,12,FALSE),VLOOKUP(基本データ等!F99,'2か月一覧'!$A:$AJ,14,FALSE))</f>
        <v>36393</v>
      </c>
      <c r="H85" s="147">
        <f>IF($F$1="1か月",VLOOKUP(基本データ等!G99,'1か月一覧'!$A:$AH,12,FALSE),VLOOKUP(基本データ等!G99,'2か月一覧'!$A:$AJ,14,FALSE))</f>
        <v>36624</v>
      </c>
      <c r="I85" s="147">
        <f>IF($F$1="1か月",VLOOKUP(基本データ等!H99,'1か月一覧'!$A:$AH,12,FALSE),VLOOKUP(基本データ等!H99,'2か月一覧'!$A:$AJ,14,FALSE))</f>
        <v>36855</v>
      </c>
      <c r="J85" s="147">
        <f>IF($F$1="1か月",VLOOKUP(基本データ等!I99,'1か月一覧'!$A:$AH,12,FALSE),VLOOKUP(基本データ等!I99,'2か月一覧'!$A:$AJ,14,FALSE))</f>
        <v>37086</v>
      </c>
      <c r="K85" s="147">
        <f>IF($F$1="1か月",VLOOKUP(基本データ等!J99,'1か月一覧'!$A:$AH,12,FALSE),VLOOKUP(基本データ等!J99,'2か月一覧'!$A:$AJ,14,FALSE))</f>
        <v>37317</v>
      </c>
    </row>
    <row r="86" spans="1:11">
      <c r="A86" s="220">
        <v>180</v>
      </c>
      <c r="B86" s="139">
        <f>IF($F$1="1か月",VLOOKUP(基本データ等!A100,'1か月一覧'!$A:$AH,34,FALSE),VLOOKUP(基本データ等!A100,'2か月一覧'!$A:$AJ,36,FALSE))</f>
        <v>3412</v>
      </c>
      <c r="C86" s="143">
        <f>IF($F$1="1か月",VLOOKUP(基本データ等!B100,'1か月一覧'!$A:$AH,34,FALSE),VLOOKUP(基本データ等!B100,'2か月一覧'!$A:$AJ,36,FALSE))</f>
        <v>3433</v>
      </c>
      <c r="D86" s="143">
        <f>IF($F$1="1か月",VLOOKUP(基本データ等!C100,'1か月一覧'!$A:$AH,34,FALSE),VLOOKUP(基本データ等!C100,'2か月一覧'!$A:$AJ,36,FALSE))</f>
        <v>3454</v>
      </c>
      <c r="E86" s="143">
        <f>IF($F$1="1か月",VLOOKUP(基本データ等!D100,'1か月一覧'!$A:$AH,34,FALSE),VLOOKUP(基本データ等!D100,'2か月一覧'!$A:$AJ,36,FALSE))</f>
        <v>3475</v>
      </c>
      <c r="F86" s="143">
        <f>IF($F$1="1か月",VLOOKUP(基本データ等!E100,'1か月一覧'!$A:$AH,34,FALSE),VLOOKUP(基本データ等!E100,'2か月一覧'!$A:$AJ,36,FALSE))</f>
        <v>3496</v>
      </c>
      <c r="G86" s="143">
        <f>IF($F$1="1か月",VLOOKUP(基本データ等!F100,'1か月一覧'!$A:$AH,34,FALSE),VLOOKUP(基本データ等!F100,'2か月一覧'!$A:$AJ,36,FALSE))</f>
        <v>3517</v>
      </c>
      <c r="H86" s="143">
        <f>IF($F$1="1か月",VLOOKUP(基本データ等!G100,'1か月一覧'!$A:$AH,34,FALSE),VLOOKUP(基本データ等!G100,'2か月一覧'!$A:$AJ,36,FALSE))</f>
        <v>3538</v>
      </c>
      <c r="I86" s="143">
        <f>IF($F$1="1か月",VLOOKUP(基本データ等!H100,'1か月一覧'!$A:$AH,34,FALSE),VLOOKUP(基本データ等!H100,'2か月一覧'!$A:$AJ,36,FALSE))</f>
        <v>3559</v>
      </c>
      <c r="J86" s="143">
        <f>IF($F$1="1か月",VLOOKUP(基本データ等!I100,'1か月一覧'!$A:$AH,34,FALSE),VLOOKUP(基本データ等!I100,'2か月一覧'!$A:$AJ,36,FALSE))</f>
        <v>3580</v>
      </c>
      <c r="K86" s="143">
        <f>IF($F$1="1か月",VLOOKUP(基本データ等!J100,'1か月一覧'!$A:$AH,34,FALSE),VLOOKUP(基本データ等!J100,'2か月一覧'!$A:$AJ,36,FALSE))</f>
        <v>3601</v>
      </c>
    </row>
    <row r="87" spans="1:11">
      <c r="A87" s="220"/>
      <c r="B87" s="142">
        <f>IF($F$1="1か月",VLOOKUP(基本データ等!A101,'1か月一覧'!$A:$AH,12,FALSE),VLOOKUP(基本データ等!A101,'2か月一覧'!$A:$AJ,14,FALSE))</f>
        <v>37548</v>
      </c>
      <c r="C87" s="147">
        <f>IF($F$1="1か月",VLOOKUP(基本データ等!B101,'1か月一覧'!$A:$AH,12,FALSE),VLOOKUP(基本データ等!B101,'2か月一覧'!$A:$AJ,14,FALSE))</f>
        <v>37779</v>
      </c>
      <c r="D87" s="147">
        <f>IF($F$1="1か月",VLOOKUP(基本データ等!C101,'1か月一覧'!$A:$AH,12,FALSE),VLOOKUP(基本データ等!C101,'2か月一覧'!$A:$AJ,14,FALSE))</f>
        <v>38010</v>
      </c>
      <c r="E87" s="147">
        <f>IF($F$1="1か月",VLOOKUP(基本データ等!D101,'1か月一覧'!$A:$AH,12,FALSE),VLOOKUP(基本データ等!D101,'2か月一覧'!$A:$AJ,14,FALSE))</f>
        <v>38241</v>
      </c>
      <c r="F87" s="147">
        <f>IF($F$1="1か月",VLOOKUP(基本データ等!E101,'1か月一覧'!$A:$AH,12,FALSE),VLOOKUP(基本データ等!E101,'2か月一覧'!$A:$AJ,14,FALSE))</f>
        <v>38472</v>
      </c>
      <c r="G87" s="147">
        <f>IF($F$1="1か月",VLOOKUP(基本データ等!F101,'1か月一覧'!$A:$AH,12,FALSE),VLOOKUP(基本データ等!F101,'2か月一覧'!$A:$AJ,14,FALSE))</f>
        <v>38703</v>
      </c>
      <c r="H87" s="147">
        <f>IF($F$1="1か月",VLOOKUP(基本データ等!G101,'1か月一覧'!$A:$AH,12,FALSE),VLOOKUP(基本データ等!G101,'2か月一覧'!$A:$AJ,14,FALSE))</f>
        <v>38934</v>
      </c>
      <c r="I87" s="147">
        <f>IF($F$1="1か月",VLOOKUP(基本データ等!H101,'1か月一覧'!$A:$AH,12,FALSE),VLOOKUP(基本データ等!H101,'2か月一覧'!$A:$AJ,14,FALSE))</f>
        <v>39165</v>
      </c>
      <c r="J87" s="147">
        <f>IF($F$1="1か月",VLOOKUP(基本データ等!I101,'1か月一覧'!$A:$AH,12,FALSE),VLOOKUP(基本データ等!I101,'2か月一覧'!$A:$AJ,14,FALSE))</f>
        <v>39396</v>
      </c>
      <c r="K87" s="147">
        <f>IF($F$1="1か月",VLOOKUP(基本データ等!J101,'1か月一覧'!$A:$AH,12,FALSE),VLOOKUP(基本データ等!J101,'2か月一覧'!$A:$AJ,14,FALSE))</f>
        <v>39627</v>
      </c>
    </row>
    <row r="88" spans="1:11">
      <c r="A88" s="221">
        <v>190</v>
      </c>
      <c r="B88" s="139">
        <f>IF($F$1="1か月",VLOOKUP(基本データ等!A102,'1か月一覧'!$A:$AH,34,FALSE),VLOOKUP(基本データ等!A102,'2か月一覧'!$A:$AJ,36,FALSE))</f>
        <v>3622</v>
      </c>
      <c r="C88" s="143">
        <f>IF($F$1="1か月",VLOOKUP(基本データ等!B102,'1か月一覧'!$A:$AH,34,FALSE),VLOOKUP(基本データ等!B102,'2か月一覧'!$A:$AJ,36,FALSE))</f>
        <v>3643</v>
      </c>
      <c r="D88" s="143">
        <f>IF($F$1="1か月",VLOOKUP(基本データ等!C102,'1か月一覧'!$A:$AH,34,FALSE),VLOOKUP(基本データ等!C102,'2か月一覧'!$A:$AJ,36,FALSE))</f>
        <v>3664</v>
      </c>
      <c r="E88" s="143">
        <f>IF($F$1="1か月",VLOOKUP(基本データ等!D102,'1か月一覧'!$A:$AH,34,FALSE),VLOOKUP(基本データ等!D102,'2か月一覧'!$A:$AJ,36,FALSE))</f>
        <v>3685</v>
      </c>
      <c r="F88" s="143">
        <f>IF($F$1="1か月",VLOOKUP(基本データ等!E102,'1か月一覧'!$A:$AH,34,FALSE),VLOOKUP(基本データ等!E102,'2か月一覧'!$A:$AJ,36,FALSE))</f>
        <v>3706</v>
      </c>
      <c r="G88" s="143">
        <f>IF($F$1="1か月",VLOOKUP(基本データ等!F102,'1か月一覧'!$A:$AH,34,FALSE),VLOOKUP(基本データ等!F102,'2か月一覧'!$A:$AJ,36,FALSE))</f>
        <v>3727</v>
      </c>
      <c r="H88" s="143">
        <f>IF($F$1="1か月",VLOOKUP(基本データ等!G102,'1か月一覧'!$A:$AH,34,FALSE),VLOOKUP(基本データ等!G102,'2か月一覧'!$A:$AJ,36,FALSE))</f>
        <v>3748</v>
      </c>
      <c r="I88" s="143">
        <f>IF($F$1="1か月",VLOOKUP(基本データ等!H102,'1か月一覧'!$A:$AH,34,FALSE),VLOOKUP(基本データ等!H102,'2か月一覧'!$A:$AJ,36,FALSE))</f>
        <v>3769</v>
      </c>
      <c r="J88" s="143">
        <f>IF($F$1="1か月",VLOOKUP(基本データ等!I102,'1か月一覧'!$A:$AH,34,FALSE),VLOOKUP(基本データ等!I102,'2か月一覧'!$A:$AJ,36,FALSE))</f>
        <v>3790</v>
      </c>
      <c r="K88" s="143">
        <f>IF($F$1="1か月",VLOOKUP(基本データ等!J102,'1か月一覧'!$A:$AH,34,FALSE),VLOOKUP(基本データ等!J102,'2か月一覧'!$A:$AJ,36,FALSE))</f>
        <v>3811</v>
      </c>
    </row>
    <row r="89" spans="1:11">
      <c r="A89" s="222"/>
      <c r="B89" s="142">
        <f>IF($F$1="1か月",VLOOKUP(基本データ等!A103,'1か月一覧'!$A:$AH,12,FALSE),VLOOKUP(基本データ等!A103,'2か月一覧'!$A:$AJ,14,FALSE))</f>
        <v>39858</v>
      </c>
      <c r="C89" s="147">
        <f>IF($F$1="1か月",VLOOKUP(基本データ等!B103,'1か月一覧'!$A:$AH,12,FALSE),VLOOKUP(基本データ等!B103,'2か月一覧'!$A:$AJ,14,FALSE))</f>
        <v>40089</v>
      </c>
      <c r="D89" s="147">
        <f>IF($F$1="1か月",VLOOKUP(基本データ等!C103,'1か月一覧'!$A:$AH,12,FALSE),VLOOKUP(基本データ等!C103,'2か月一覧'!$A:$AJ,14,FALSE))</f>
        <v>40320</v>
      </c>
      <c r="E89" s="147">
        <f>IF($F$1="1か月",VLOOKUP(基本データ等!D103,'1か月一覧'!$A:$AH,12,FALSE),VLOOKUP(基本データ等!D103,'2か月一覧'!$A:$AJ,14,FALSE))</f>
        <v>40551</v>
      </c>
      <c r="F89" s="147">
        <f>IF($F$1="1か月",VLOOKUP(基本データ等!E103,'1か月一覧'!$A:$AH,12,FALSE),VLOOKUP(基本データ等!E103,'2か月一覧'!$A:$AJ,14,FALSE))</f>
        <v>40782</v>
      </c>
      <c r="G89" s="147">
        <f>IF($F$1="1か月",VLOOKUP(基本データ等!F103,'1か月一覧'!$A:$AH,12,FALSE),VLOOKUP(基本データ等!F103,'2か月一覧'!$A:$AJ,14,FALSE))</f>
        <v>41013</v>
      </c>
      <c r="H89" s="147">
        <f>IF($F$1="1か月",VLOOKUP(基本データ等!G103,'1か月一覧'!$A:$AH,12,FALSE),VLOOKUP(基本データ等!G103,'2か月一覧'!$A:$AJ,14,FALSE))</f>
        <v>41244</v>
      </c>
      <c r="I89" s="147">
        <f>IF($F$1="1か月",VLOOKUP(基本データ等!H103,'1か月一覧'!$A:$AH,12,FALSE),VLOOKUP(基本データ等!H103,'2か月一覧'!$A:$AJ,14,FALSE))</f>
        <v>41475</v>
      </c>
      <c r="J89" s="147">
        <f>IF($F$1="1か月",VLOOKUP(基本データ等!I103,'1か月一覧'!$A:$AH,12,FALSE),VLOOKUP(基本データ等!I103,'2か月一覧'!$A:$AJ,14,FALSE))</f>
        <v>41706</v>
      </c>
      <c r="K89" s="147">
        <f>IF($F$1="1か月",VLOOKUP(基本データ等!J103,'1か月一覧'!$A:$AH,12,FALSE),VLOOKUP(基本データ等!J103,'2か月一覧'!$A:$AJ,14,FALSE))</f>
        <v>41937</v>
      </c>
    </row>
    <row r="90" spans="1:11">
      <c r="A90" s="221">
        <v>200</v>
      </c>
      <c r="B90" s="140">
        <f>IF($F$1="1か月",VLOOKUP(基本データ等!A104,'1か月一覧'!$A:$AH,34,FALSE),VLOOKUP(基本データ等!A104,'2か月一覧'!$A:$AJ,36,FALSE))</f>
        <v>3832</v>
      </c>
      <c r="C90" s="139">
        <f>IF($F$1="1か月",VLOOKUP(基本データ等!B104,'1か月一覧'!$A:$AH,34,FALSE),VLOOKUP(基本データ等!B104,'2か月一覧'!$A:$AJ,36,FALSE))</f>
        <v>3856</v>
      </c>
      <c r="D90" s="143">
        <f>IF($F$1="1か月",VLOOKUP(基本データ等!C104,'1か月一覧'!$A:$AH,34,FALSE),VLOOKUP(基本データ等!C104,'2か月一覧'!$A:$AJ,36,FALSE))</f>
        <v>3880</v>
      </c>
      <c r="E90" s="143">
        <f>IF($F$1="1か月",VLOOKUP(基本データ等!D104,'1か月一覧'!$A:$AH,34,FALSE),VLOOKUP(基本データ等!D104,'2か月一覧'!$A:$AJ,36,FALSE))</f>
        <v>3903</v>
      </c>
      <c r="F90" s="143">
        <f>IF($F$1="1か月",VLOOKUP(基本データ等!E104,'1か月一覧'!$A:$AH,34,FALSE),VLOOKUP(基本データ等!E104,'2か月一覧'!$A:$AJ,36,FALSE))</f>
        <v>3926</v>
      </c>
      <c r="G90" s="143">
        <f>IF($F$1="1か月",VLOOKUP(基本データ等!F104,'1か月一覧'!$A:$AH,34,FALSE),VLOOKUP(基本データ等!F104,'2か月一覧'!$A:$AJ,36,FALSE))</f>
        <v>3949</v>
      </c>
      <c r="H90" s="143">
        <f>IF($F$1="1か月",VLOOKUP(基本データ等!G104,'1か月一覧'!$A:$AH,34,FALSE),VLOOKUP(基本データ等!G104,'2か月一覧'!$A:$AJ,36,FALSE))</f>
        <v>3972</v>
      </c>
      <c r="I90" s="143">
        <f>IF($F$1="1か月",VLOOKUP(基本データ等!H104,'1か月一覧'!$A:$AH,34,FALSE),VLOOKUP(基本データ等!H104,'2か月一覧'!$A:$AJ,36,FALSE))</f>
        <v>3995</v>
      </c>
      <c r="J90" s="143">
        <f>IF($F$1="1か月",VLOOKUP(基本データ等!I104,'1か月一覧'!$A:$AH,34,FALSE),VLOOKUP(基本データ等!I104,'2か月一覧'!$A:$AJ,36,FALSE))</f>
        <v>4018</v>
      </c>
      <c r="K90" s="143">
        <f>IF($F$1="1か月",VLOOKUP(基本データ等!J104,'1か月一覧'!$A:$AH,34,FALSE),VLOOKUP(基本データ等!J104,'2か月一覧'!$A:$AJ,36,FALSE))</f>
        <v>4041</v>
      </c>
    </row>
    <row r="91" spans="1:11">
      <c r="A91" s="222"/>
      <c r="B91" s="149">
        <f>IF($F$1="1か月",VLOOKUP(基本データ等!A105,'1か月一覧'!$A:$AH,12,FALSE),VLOOKUP(基本データ等!A105,'2か月一覧'!$A:$AJ,14,FALSE))</f>
        <v>42168</v>
      </c>
      <c r="C91" s="147">
        <f>IF($F$1="1か月",VLOOKUP(基本データ等!B105,'1か月一覧'!$A:$AH,12,FALSE),VLOOKUP(基本データ等!B105,'2か月一覧'!$A:$AJ,14,FALSE))</f>
        <v>42424</v>
      </c>
      <c r="D91" s="147">
        <f>IF($F$1="1か月",VLOOKUP(基本データ等!C105,'1か月一覧'!$A:$AH,12,FALSE),VLOOKUP(基本データ等!C105,'2か月一覧'!$A:$AJ,14,FALSE))</f>
        <v>42680</v>
      </c>
      <c r="E91" s="147">
        <f>IF($F$1="1か月",VLOOKUP(基本データ等!D105,'1か月一覧'!$A:$AH,12,FALSE),VLOOKUP(基本データ等!D105,'2か月一覧'!$A:$AJ,14,FALSE))</f>
        <v>42935</v>
      </c>
      <c r="F91" s="147">
        <f>IF($F$1="1か月",VLOOKUP(基本データ等!E105,'1か月一覧'!$A:$AH,12,FALSE),VLOOKUP(基本データ等!E105,'2か月一覧'!$A:$AJ,14,FALSE))</f>
        <v>43190</v>
      </c>
      <c r="G91" s="147">
        <f>IF($F$1="1か月",VLOOKUP(基本データ等!F105,'1か月一覧'!$A:$AH,12,FALSE),VLOOKUP(基本データ等!F105,'2か月一覧'!$A:$AJ,14,FALSE))</f>
        <v>43445</v>
      </c>
      <c r="H91" s="147">
        <f>IF($F$1="1か月",VLOOKUP(基本データ等!G105,'1か月一覧'!$A:$AH,12,FALSE),VLOOKUP(基本データ等!G105,'2か月一覧'!$A:$AJ,14,FALSE))</f>
        <v>43700</v>
      </c>
      <c r="I91" s="147">
        <f>IF($F$1="1か月",VLOOKUP(基本データ等!H105,'1か月一覧'!$A:$AH,12,FALSE),VLOOKUP(基本データ等!H105,'2か月一覧'!$A:$AJ,14,FALSE))</f>
        <v>43955</v>
      </c>
      <c r="J91" s="147">
        <f>IF($F$1="1か月",VLOOKUP(基本データ等!I105,'1か月一覧'!$A:$AH,12,FALSE),VLOOKUP(基本データ等!I105,'2か月一覧'!$A:$AJ,14,FALSE))</f>
        <v>44210</v>
      </c>
      <c r="K91" s="147">
        <f>IF($F$1="1か月",VLOOKUP(基本データ等!J105,'1か月一覧'!$A:$AH,12,FALSE),VLOOKUP(基本データ等!J105,'2か月一覧'!$A:$AJ,14,FALSE))</f>
        <v>44465</v>
      </c>
    </row>
  </sheetData>
  <sheetProtection algorithmName="SHA-512" hashValue="HJRLP87j81VuN7doRaA8FYVp3CnKvjW5ZLsi1E3wbmcuXJ8hbdUEdF8wzuMkb7hoT0IbByyk1tYJimGbTHY9YQ==" saltValue="ED6PXqfGx/aLilHXxuRVww==" spinCount="100000" sheet="1" objects="1" scenarios="1"/>
  <mergeCells count="48">
    <mergeCell ref="A10:A11"/>
    <mergeCell ref="A2:I2"/>
    <mergeCell ref="J2:K2"/>
    <mergeCell ref="A4:A5"/>
    <mergeCell ref="A6:A7"/>
    <mergeCell ref="A8:A9"/>
    <mergeCell ref="A34:A35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6:A37"/>
    <mergeCell ref="A38:A39"/>
    <mergeCell ref="A40:A41"/>
    <mergeCell ref="A42:A43"/>
    <mergeCell ref="A44:A45"/>
    <mergeCell ref="A68:A69"/>
    <mergeCell ref="A70:A71"/>
    <mergeCell ref="J48:K48"/>
    <mergeCell ref="A50:A51"/>
    <mergeCell ref="A52:A53"/>
    <mergeCell ref="A54:A55"/>
    <mergeCell ref="A56:A57"/>
    <mergeCell ref="A58:A59"/>
    <mergeCell ref="A48:I48"/>
    <mergeCell ref="A84:A85"/>
    <mergeCell ref="A86:A87"/>
    <mergeCell ref="A88:A89"/>
    <mergeCell ref="A90:A91"/>
    <mergeCell ref="G1:I1"/>
    <mergeCell ref="G47:I47"/>
    <mergeCell ref="A72:A73"/>
    <mergeCell ref="A74:A75"/>
    <mergeCell ref="A76:A77"/>
    <mergeCell ref="A78:A79"/>
    <mergeCell ref="A80:A81"/>
    <mergeCell ref="A82:A83"/>
    <mergeCell ref="A60:A61"/>
    <mergeCell ref="A62:A63"/>
    <mergeCell ref="A64:A65"/>
    <mergeCell ref="A66:A67"/>
  </mergeCells>
  <phoneticPr fontId="4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fitToHeight="2" orientation="portrait" r:id="rId1"/>
  <rowBreaks count="1" manualBreakCount="1">
    <brk id="46" max="1638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基本データ等!$A$51:$A$60</xm:f>
          </x14:formula1>
          <xm:sqref>E1</xm:sqref>
        </x14:dataValidation>
        <x14:dataValidation type="list" allowBlank="1" showInputMessage="1" showErrorMessage="1">
          <x14:formula1>
            <xm:f>基本データ等!$G$50:$G$51</xm:f>
          </x14:formula1>
          <xm:sqref>F1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B1:K111"/>
  <sheetViews>
    <sheetView showGridLines="0" showRowColHeaders="0" showZeros="0" zoomScaleNormal="100" zoomScaleSheetLayoutView="100" workbookViewId="0">
      <selection activeCell="D8" sqref="D8:E8"/>
    </sheetView>
  </sheetViews>
  <sheetFormatPr defaultRowHeight="13.5"/>
  <cols>
    <col min="1" max="1" width="6" style="120" customWidth="1"/>
    <col min="2" max="2" width="18.875" style="120" customWidth="1"/>
    <col min="3" max="3" width="13.375" style="120" customWidth="1"/>
    <col min="4" max="4" width="15.5" style="120" customWidth="1"/>
    <col min="5" max="5" width="19.25" style="120" customWidth="1"/>
    <col min="6" max="6" width="13.125" style="120" customWidth="1"/>
    <col min="7" max="7" width="9" style="120"/>
    <col min="8" max="8" width="20.25" style="120" customWidth="1"/>
    <col min="9" max="9" width="12.875" style="120" customWidth="1"/>
    <col min="10" max="10" width="16.375" style="120" customWidth="1"/>
    <col min="11" max="11" width="32.375" style="120" customWidth="1"/>
    <col min="12" max="16384" width="9" style="120"/>
  </cols>
  <sheetData>
    <row r="1" spans="2:11" ht="9.75" customHeight="1"/>
    <row r="2" spans="2:11" ht="41.25" customHeight="1">
      <c r="B2" s="121" t="s">
        <v>146</v>
      </c>
      <c r="C2" s="122"/>
      <c r="D2" s="122"/>
      <c r="E2" s="122"/>
      <c r="F2" s="122"/>
      <c r="G2" s="122"/>
      <c r="H2" s="123" t="str">
        <f>"（消費税"&amp;基本データ等!$B$3*100&amp;"％込）"</f>
        <v>（消費税10％込）</v>
      </c>
      <c r="I2" s="122"/>
    </row>
    <row r="3" spans="2:11" ht="18.75" customHeight="1">
      <c r="B3" s="122" t="s">
        <v>149</v>
      </c>
      <c r="C3" s="122"/>
      <c r="D3" s="122"/>
      <c r="E3" s="122"/>
      <c r="F3" s="122"/>
      <c r="G3" s="122"/>
      <c r="H3" s="122"/>
      <c r="I3" s="122"/>
    </row>
    <row r="4" spans="2:11" ht="19.5" customHeight="1">
      <c r="B4" s="122" t="s">
        <v>147</v>
      </c>
      <c r="C4" s="228" t="str">
        <f>基本データ等!C5</f>
        <v>令和2年(2020)4月1日から</v>
      </c>
      <c r="D4" s="228"/>
      <c r="E4" s="122"/>
      <c r="F4" s="122"/>
      <c r="G4" s="122"/>
      <c r="H4" s="124" t="s">
        <v>148</v>
      </c>
      <c r="I4" s="229" t="str">
        <f>基本データ等!C8</f>
        <v>令和元年(2019)10月1日から</v>
      </c>
      <c r="J4" s="229"/>
    </row>
    <row r="5" spans="2:11" ht="44.25" customHeight="1">
      <c r="B5" s="230" t="str">
        <f>基本データ等!A6</f>
        <v xml:space="preserve">〈適用開始〉
　令和２年(2020)３月３１日以前から継続使用の方：令和２年(2020)６月以降の検針分から
　令和２年(2020)４月１日以降に使用開始の方　  ：令和２年(2020)４月以降の検針分から    </v>
      </c>
      <c r="C5" s="230"/>
      <c r="D5" s="230"/>
      <c r="E5" s="230"/>
      <c r="F5" s="230"/>
      <c r="G5" s="230"/>
      <c r="H5" s="231" t="str">
        <f>基本データ等!A9</f>
        <v xml:space="preserve">〈適用開始〉
　令和元年(2019)９月３０日以前から継続使用の方：令和元年(2019)１２月以降の検針分から
　令和元年(2019)１０月１日以降に使用開始の方　：令和元年(2019)１０月以降の検針分から    </v>
      </c>
      <c r="I5" s="231"/>
      <c r="J5" s="231"/>
      <c r="K5" s="231"/>
    </row>
    <row r="6" spans="2:11" ht="13.5" customHeight="1" thickBot="1">
      <c r="B6" s="122"/>
      <c r="C6" s="122"/>
      <c r="D6" s="122"/>
      <c r="E6" s="122"/>
      <c r="F6" s="122"/>
      <c r="G6" s="122"/>
      <c r="H6" s="122"/>
      <c r="I6" s="122"/>
    </row>
    <row r="7" spans="2:11" ht="20.100000000000001" customHeight="1">
      <c r="B7" s="125" t="s">
        <v>107</v>
      </c>
      <c r="C7" s="122" t="s">
        <v>108</v>
      </c>
      <c r="G7" s="122"/>
      <c r="H7" s="122"/>
      <c r="I7" s="122"/>
    </row>
    <row r="8" spans="2:11" ht="24.95" customHeight="1">
      <c r="B8" s="250" t="s">
        <v>110</v>
      </c>
      <c r="C8" s="250"/>
      <c r="D8" s="242"/>
      <c r="E8" s="242"/>
      <c r="F8" s="126" t="s">
        <v>111</v>
      </c>
      <c r="G8" s="122"/>
      <c r="H8" s="122"/>
      <c r="I8" s="122"/>
    </row>
    <row r="9" spans="2:11" ht="24.95" customHeight="1">
      <c r="B9" s="250" t="s">
        <v>112</v>
      </c>
      <c r="C9" s="250"/>
      <c r="D9" s="251" t="s">
        <v>6</v>
      </c>
      <c r="E9" s="251"/>
      <c r="F9" s="126" t="s">
        <v>113</v>
      </c>
      <c r="G9" s="122"/>
      <c r="H9" s="122"/>
      <c r="I9" s="122"/>
    </row>
    <row r="10" spans="2:11" ht="24.95" customHeight="1">
      <c r="B10" s="250" t="s">
        <v>114</v>
      </c>
      <c r="C10" s="250"/>
      <c r="D10" s="251" t="s">
        <v>127</v>
      </c>
      <c r="E10" s="251"/>
      <c r="F10" s="126" t="s">
        <v>113</v>
      </c>
      <c r="G10" s="122"/>
      <c r="H10" s="122"/>
      <c r="I10" s="122"/>
    </row>
    <row r="11" spans="2:11" ht="24.95" customHeight="1">
      <c r="B11" s="234" t="s">
        <v>115</v>
      </c>
      <c r="C11" s="234"/>
      <c r="D11" s="235" t="s">
        <v>116</v>
      </c>
      <c r="E11" s="235"/>
      <c r="F11" s="126" t="s">
        <v>113</v>
      </c>
      <c r="G11" s="122"/>
      <c r="H11" s="122"/>
      <c r="I11" s="122"/>
    </row>
    <row r="12" spans="2:11" ht="24.75" customHeight="1">
      <c r="B12" s="236" t="s">
        <v>117</v>
      </c>
      <c r="C12" s="237"/>
      <c r="D12" s="238" t="s">
        <v>101</v>
      </c>
      <c r="E12" s="239"/>
      <c r="F12" s="126" t="s">
        <v>118</v>
      </c>
      <c r="G12" s="249" t="s">
        <v>119</v>
      </c>
      <c r="H12" s="249"/>
      <c r="I12" s="249"/>
      <c r="J12" s="249"/>
      <c r="K12" s="249"/>
    </row>
    <row r="13" spans="2:11" ht="30.75" customHeight="1">
      <c r="B13" s="240" t="s">
        <v>120</v>
      </c>
      <c r="C13" s="241"/>
      <c r="D13" s="242"/>
      <c r="E13" s="242"/>
      <c r="G13" s="249"/>
      <c r="H13" s="249"/>
      <c r="I13" s="249"/>
      <c r="J13" s="249"/>
      <c r="K13" s="249"/>
    </row>
    <row r="14" spans="2:11" ht="14.25" customHeight="1" thickBot="1">
      <c r="B14" s="122"/>
      <c r="C14" s="122"/>
      <c r="D14" s="122"/>
      <c r="E14" s="122"/>
      <c r="F14" s="127"/>
      <c r="G14" s="249"/>
      <c r="H14" s="249"/>
      <c r="I14" s="249"/>
      <c r="J14" s="249"/>
      <c r="K14" s="249"/>
    </row>
    <row r="15" spans="2:11" ht="20.100000000000001" customHeight="1">
      <c r="B15" s="125" t="s">
        <v>121</v>
      </c>
      <c r="F15" s="122"/>
      <c r="G15" s="122"/>
      <c r="H15" s="122"/>
      <c r="I15" s="122"/>
    </row>
    <row r="16" spans="2:11" ht="21" customHeight="1">
      <c r="B16" s="243" t="s">
        <v>122</v>
      </c>
      <c r="C16" s="244"/>
      <c r="D16" s="244"/>
      <c r="E16" s="245"/>
      <c r="F16" s="128" t="s">
        <v>128</v>
      </c>
      <c r="G16" s="122"/>
      <c r="H16" s="122"/>
      <c r="I16" s="122"/>
    </row>
    <row r="17" spans="2:9" ht="39.75" customHeight="1">
      <c r="B17" s="246" t="str">
        <f>"使用水量："&amp;D8&amp;"㎥ 口径："&amp;D9&amp;" 使用月数："&amp;D10</f>
        <v>使用水量：㎥ 口径：13㎜ 使用月数：2か月</v>
      </c>
      <c r="C17" s="246"/>
      <c r="D17" s="246"/>
      <c r="E17" s="167">
        <f>IFERROR(VLOOKUP($D$10,基本データ等!$A$135:$D$136,4,FALSE),"")</f>
        <v>2552</v>
      </c>
      <c r="F17" s="164">
        <f>IFERROR(VLOOKUP($D$10,基本データ等!$A$135:$D$136,3,FALSE),"")</f>
        <v>232</v>
      </c>
      <c r="G17" s="122"/>
      <c r="H17" s="122"/>
      <c r="I17" s="122"/>
    </row>
    <row r="18" spans="2:9" ht="21.75" customHeight="1">
      <c r="B18" s="243" t="s">
        <v>123</v>
      </c>
      <c r="C18" s="247"/>
      <c r="D18" s="129" t="str">
        <f>IF(D12="従量制","（汚水量","")</f>
        <v/>
      </c>
      <c r="E18" s="130" t="str">
        <f>IF(D12="従量制",IF(D13="",D8,D13),"")</f>
        <v/>
      </c>
      <c r="F18" s="131" t="s">
        <v>124</v>
      </c>
      <c r="G18" s="122"/>
      <c r="H18" s="122"/>
      <c r="I18" s="122"/>
    </row>
    <row r="19" spans="2:9" ht="39.75" customHeight="1" thickBot="1">
      <c r="B19" s="248" t="str">
        <f>D12</f>
        <v>人数制（1人世帯）</v>
      </c>
      <c r="C19" s="248"/>
      <c r="D19" s="248"/>
      <c r="E19" s="168">
        <f>IFERROR(VLOOKUP($D$10,基本データ等!$A$167:$D$168,4,FALSE),"")</f>
        <v>3972</v>
      </c>
      <c r="F19" s="165">
        <f>IFERROR(VLOOKUP($D$10,基本データ等!$A$167:$D$168,3,FALSE),"")</f>
        <v>360</v>
      </c>
      <c r="G19" s="122"/>
      <c r="H19" s="122"/>
      <c r="I19" s="122"/>
    </row>
    <row r="20" spans="2:9" ht="39.75" customHeight="1" thickBot="1">
      <c r="B20" s="232" t="s">
        <v>125</v>
      </c>
      <c r="C20" s="233"/>
      <c r="D20" s="233"/>
      <c r="E20" s="169">
        <f>SUM(E17,E19)</f>
        <v>6524</v>
      </c>
      <c r="F20" s="166">
        <f>SUM(F17,F19)</f>
        <v>592</v>
      </c>
      <c r="G20" s="122"/>
      <c r="H20" s="122"/>
      <c r="I20" s="122"/>
    </row>
    <row r="21" spans="2:9" ht="18.75" customHeight="1">
      <c r="F21" s="122"/>
      <c r="G21" s="122"/>
      <c r="H21" s="122"/>
      <c r="I21" s="122"/>
    </row>
    <row r="22" spans="2:9" ht="24" customHeight="1">
      <c r="B22" s="122"/>
      <c r="C22" s="122"/>
      <c r="D22" s="122"/>
      <c r="E22" s="122"/>
      <c r="F22" s="122"/>
      <c r="G22" s="122"/>
      <c r="H22" s="122"/>
      <c r="I22" s="122"/>
    </row>
    <row r="23" spans="2:9">
      <c r="B23" s="122"/>
      <c r="C23" s="122"/>
      <c r="D23" s="122"/>
      <c r="E23" s="122"/>
      <c r="F23" s="122"/>
    </row>
    <row r="24" spans="2:9">
      <c r="B24" s="122"/>
    </row>
    <row r="25" spans="2:9">
      <c r="B25" s="122"/>
      <c r="C25" s="122"/>
      <c r="D25" s="122"/>
    </row>
    <row r="26" spans="2:9">
      <c r="B26" s="132"/>
    </row>
    <row r="109" ht="14.25" customHeight="1"/>
    <row r="110" ht="14.25" customHeight="1"/>
    <row r="111" ht="14.25" customHeight="1"/>
  </sheetData>
  <sheetProtection algorithmName="SHA-512" hashValue="+MBQqOLc65Hucr9hi/l3ZOx1npdesnjJRAEHWGL1ZyGBuqZUum9YNccvxgIJvcNsBndB/HIPIjomgnHudhZEGA==" saltValue="/hRtuZBkyvcQypIYfXZPSg==" spinCount="100000" sheet="1" objects="1" scenarios="1"/>
  <mergeCells count="22">
    <mergeCell ref="B10:C10"/>
    <mergeCell ref="D10:E10"/>
    <mergeCell ref="B8:C8"/>
    <mergeCell ref="D8:E8"/>
    <mergeCell ref="B9:C9"/>
    <mergeCell ref="D9:E9"/>
    <mergeCell ref="C4:D4"/>
    <mergeCell ref="I4:J4"/>
    <mergeCell ref="B5:G5"/>
    <mergeCell ref="H5:K5"/>
    <mergeCell ref="B20:D20"/>
    <mergeCell ref="B11:C11"/>
    <mergeCell ref="D11:E11"/>
    <mergeCell ref="B12:C12"/>
    <mergeCell ref="D12:E12"/>
    <mergeCell ref="B13:C13"/>
    <mergeCell ref="D13:E13"/>
    <mergeCell ref="B16:E16"/>
    <mergeCell ref="B17:D17"/>
    <mergeCell ref="B18:C18"/>
    <mergeCell ref="B19:D19"/>
    <mergeCell ref="G12:K14"/>
  </mergeCells>
  <phoneticPr fontId="2"/>
  <dataValidations count="2">
    <dataValidation type="whole" imeMode="off" operator="greaterThanOrEqual" allowBlank="1" showInputMessage="1" showErrorMessage="1" errorTitle="使用水量エラー" error="使用水量の入力値が不正です。_x000a_小数点以下は入力しないでください。" sqref="D8 D13">
      <formula1>0</formula1>
    </dataValidation>
    <dataValidation imeMode="off" operator="greaterThanOrEqual" allowBlank="1" showInputMessage="1" showErrorMessage="1" errorTitle="使用水量エラー" error="使用水量の入力値が不正です。_x000a_小数点以下は入力しないでください。" sqref="E18"/>
  </dataValidations>
  <printOptions horizontalCentered="1" verticalCentered="1"/>
  <pageMargins left="0.47244094488188981" right="0.35433070866141736" top="0.98425196850393704" bottom="0.98425196850393704" header="0.51181102362204722" footer="0.51181102362204722"/>
  <pageSetup paperSize="9" scale="72" fitToHeight="0" orientation="landscape" r:id="rId1"/>
  <headerFooter alignWithMargins="0"/>
  <rowBreaks count="1" manualBreakCount="1">
    <brk id="21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基本データ等!$G$108:$G$115</xm:f>
          </x14:formula1>
          <xm:sqref>D12:E12</xm:sqref>
        </x14:dataValidation>
        <x14:dataValidation type="list" allowBlank="1" showInputMessage="1" showErrorMessage="1">
          <x14:formula1>
            <xm:f>基本データ等!$A$108:$A$117</xm:f>
          </x14:formula1>
          <xm:sqref>D9:E9</xm:sqref>
        </x14:dataValidation>
        <x14:dataValidation type="list" allowBlank="1" showInputMessage="1" showErrorMessage="1">
          <x14:formula1>
            <xm:f>基本データ等!$C$108:$C$109</xm:f>
          </x14:formula1>
          <xm:sqref>D10:E10</xm:sqref>
        </x14:dataValidation>
        <x14:dataValidation type="list" allowBlank="1" showInputMessage="1" showErrorMessage="1">
          <x14:formula1>
            <xm:f>基本データ等!$E$108:$E$109</xm:f>
          </x14:formula1>
          <xm:sqref>D11:E11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5</vt:i4>
      </vt:variant>
    </vt:vector>
  </HeadingPairs>
  <TitlesOfParts>
    <vt:vector size="14" baseType="lpstr">
      <vt:lpstr>基本データ等</vt:lpstr>
      <vt:lpstr>1か月一覧</vt:lpstr>
      <vt:lpstr>2か月一覧</vt:lpstr>
      <vt:lpstr>料金計算過程</vt:lpstr>
      <vt:lpstr>単価表</vt:lpstr>
      <vt:lpstr>早見表1</vt:lpstr>
      <vt:lpstr>早見表２</vt:lpstr>
      <vt:lpstr>早見表 3</vt:lpstr>
      <vt:lpstr>料金計算シート</vt:lpstr>
      <vt:lpstr>'早見表 3'!Print_Area</vt:lpstr>
      <vt:lpstr>早見表1!Print_Area</vt:lpstr>
      <vt:lpstr>単価表!Print_Area</vt:lpstr>
      <vt:lpstr>料金計算シート!Print_Area</vt:lpstr>
      <vt:lpstr>早見表２!Print_Titles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suidotk01</dc:creator>
  <cp:lastModifiedBy>NJ022</cp:lastModifiedBy>
  <cp:lastPrinted>2019-10-08T03:23:14Z</cp:lastPrinted>
  <dcterms:created xsi:type="dcterms:W3CDTF">2019-10-01T06:24:15Z</dcterms:created>
  <dcterms:modified xsi:type="dcterms:W3CDTF">2019-10-08T07:00:53Z</dcterms:modified>
</cp:coreProperties>
</file>